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f49d2722f9e32d/Bootcamp/Module 1 - Challenge/"/>
    </mc:Choice>
  </mc:AlternateContent>
  <xr:revisionPtr revIDLastSave="303" documentId="13_ncr:1_{D754642E-E684-4F4D-953B-1821B0424A6E}" xr6:coauthVersionLast="47" xr6:coauthVersionMax="47" xr10:uidLastSave="{35575999-BB4B-4BBB-9E38-25C94A053BCE}"/>
  <bookViews>
    <workbookView xWindow="33210" yWindow="-120" windowWidth="28110" windowHeight="16440" xr2:uid="{00000000-000D-0000-FFFF-FFFF00000000}"/>
  </bookViews>
  <sheets>
    <sheet name="DB Kickstarter" sheetId="1" r:id="rId1"/>
    <sheet name="Hoja2" sheetId="3" state="hidden" r:id="rId2"/>
    <sheet name="Theater Outcomes by Launch Date" sheetId="2" r:id="rId3"/>
    <sheet name="Outcomes Based on Goals" sheetId="4" r:id="rId4"/>
  </sheets>
  <definedNames>
    <definedName name="_xlnm._FilterDatabase" localSheetId="0" hidden="1">'DB Kickstarter'!$A$1:$V$4115</definedName>
  </definedNames>
  <calcPr calcId="191029" concurrentCalc="0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4" l="1"/>
  <c r="C14" i="4"/>
  <c r="B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B4" i="4"/>
  <c r="E4" i="4"/>
  <c r="F4" i="4"/>
  <c r="G4" i="4"/>
  <c r="H4" i="4"/>
  <c r="B5" i="4"/>
  <c r="E5" i="4"/>
  <c r="F5" i="4"/>
  <c r="G5" i="4"/>
  <c r="H5" i="4"/>
  <c r="B6" i="4"/>
  <c r="E6" i="4"/>
  <c r="F6" i="4"/>
  <c r="G6" i="4"/>
  <c r="H6" i="4"/>
  <c r="B7" i="4"/>
  <c r="E7" i="4"/>
  <c r="F7" i="4"/>
  <c r="G7" i="4"/>
  <c r="H7" i="4"/>
  <c r="B8" i="4"/>
  <c r="E8" i="4"/>
  <c r="F8" i="4"/>
  <c r="G8" i="4"/>
  <c r="H8" i="4"/>
  <c r="B9" i="4"/>
  <c r="E9" i="4"/>
  <c r="F9" i="4"/>
  <c r="G9" i="4"/>
  <c r="H9" i="4"/>
  <c r="B10" i="4"/>
  <c r="E10" i="4"/>
  <c r="F10" i="4"/>
  <c r="G10" i="4"/>
  <c r="H10" i="4"/>
  <c r="B11" i="4"/>
  <c r="E11" i="4"/>
  <c r="F11" i="4"/>
  <c r="G11" i="4"/>
  <c r="H11" i="4"/>
  <c r="B12" i="4"/>
  <c r="E12" i="4"/>
  <c r="F12" i="4"/>
  <c r="G12" i="4"/>
  <c r="H12" i="4"/>
  <c r="B13" i="4"/>
  <c r="E13" i="4"/>
  <c r="F13" i="4"/>
  <c r="G13" i="4"/>
  <c r="H13" i="4"/>
  <c r="E14" i="4"/>
  <c r="F14" i="4"/>
  <c r="G14" i="4"/>
  <c r="H14" i="4"/>
  <c r="B3" i="4"/>
  <c r="E3" i="4"/>
  <c r="H3" i="4"/>
  <c r="G3" i="4"/>
  <c r="F3" i="4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Raquel Valdez</author>
  </authors>
  <commentList>
    <comment ref="V1" authorId="0" shapeId="0" xr:uid="{A24F2973-7312-4645-AFDC-9A6D1F24BAC0}">
      <text>
        <r>
          <rPr>
            <b/>
            <sz val="9"/>
            <color indexed="81"/>
            <rFont val="Tahoma"/>
            <charset val="1"/>
          </rPr>
          <t>Raquel Valdez:</t>
        </r>
        <r>
          <rPr>
            <sz val="9"/>
            <color indexed="81"/>
            <rFont val="Tahoma"/>
            <charset val="1"/>
          </rPr>
          <t xml:space="preserve">
=year(P)
Year of column P "Date Created Conversion"</t>
        </r>
      </text>
    </comment>
  </commentList>
</comments>
</file>

<file path=xl/sharedStrings.xml><?xml version="1.0" encoding="utf-8"?>
<sst xmlns="http://schemas.openxmlformats.org/spreadsheetml/2006/main" count="41220" uniqueCount="8403">
  <si>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</si>
  <si>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</si>
  <si>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</si>
  <si>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</si>
  <si>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</si>
  <si>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</si>
  <si>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</si>
  <si>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</si>
  <si>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</si>
  <si>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</si>
  <si>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</si>
  <si>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</si>
  <si>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</si>
  <si>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</si>
  <si>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</si>
  <si>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</si>
  <si>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</si>
  <si>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</si>
  <si>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</si>
  <si>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</si>
  <si>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</si>
  <si>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</si>
  <si>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</si>
  <si>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</si>
  <si>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</si>
  <si>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</si>
  <si>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</si>
  <si>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</si>
  <si>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</si>
  <si>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</si>
  <si>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</si>
  <si>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</si>
  <si>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</si>
  <si>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</si>
  <si>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</si>
  <si>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</si>
  <si>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</si>
  <si>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</si>
  <si>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</si>
  <si>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</si>
  <si>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</si>
  <si>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</si>
  <si>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</si>
  <si>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</si>
  <si>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</si>
  <si>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</si>
  <si>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</si>
  <si>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</si>
  <si>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</si>
  <si>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</si>
  <si>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</si>
  <si>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</si>
  <si>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</si>
  <si>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</si>
  <si>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</si>
  <si>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</si>
  <si>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</si>
  <si>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</si>
  <si>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</si>
  <si>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</si>
  <si>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</si>
  <si>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</si>
  <si>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</si>
  <si>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</si>
  <si>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</si>
  <si>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</si>
  <si>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</si>
  <si>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</si>
  <si>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</si>
  <si>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</si>
  <si>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</si>
  <si>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</si>
  <si>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</si>
  <si>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</si>
  <si>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</si>
  <si>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</si>
  <si>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</si>
  <si>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</si>
  <si>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</si>
  <si>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</si>
  <si>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</si>
  <si>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</si>
  <si>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</si>
  <si>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</si>
  <si>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</si>
  <si>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</si>
  <si>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</si>
  <si>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</si>
  <si>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</si>
  <si>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</si>
  <si>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</si>
  <si>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</si>
  <si>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</si>
  <si>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</si>
  <si>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</si>
  <si>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</si>
  <si>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</si>
  <si>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</si>
  <si>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</si>
  <si>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</si>
  <si>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</si>
  <si>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</si>
  <si>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</si>
  <si>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</si>
  <si>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</si>
  <si>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</si>
  <si>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</si>
  <si>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</si>
  <si>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</si>
  <si>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</si>
  <si>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</si>
  <si>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</si>
  <si>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</si>
  <si>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</si>
  <si>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</si>
  <si>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</si>
  <si>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</si>
  <si>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</si>
  <si>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</si>
  <si>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</si>
  <si>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</si>
  <si>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</si>
  <si>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</si>
  <si>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</si>
  <si>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</si>
  <si>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</si>
  <si>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</si>
  <si>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</si>
  <si>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</si>
  <si>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</si>
  <si>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</si>
  <si>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</si>
  <si>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</si>
  <si>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</si>
  <si>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</si>
  <si>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</si>
  <si>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</si>
  <si>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</si>
  <si>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</si>
  <si>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</si>
  <si>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</si>
  <si>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</si>
  <si>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</si>
  <si>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</si>
  <si>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</si>
  <si>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</si>
  <si>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</si>
  <si>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</si>
  <si>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</si>
  <si>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</si>
  <si>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</si>
  <si>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</si>
  <si>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</si>
  <si>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</si>
  <si>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</si>
  <si>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</si>
  <si>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</si>
  <si>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</si>
  <si>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</si>
  <si>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</si>
  <si>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</si>
  <si>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</si>
  <si>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</si>
  <si>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</si>
  <si>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</si>
  <si>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</si>
  <si>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</si>
  <si>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</si>
  <si>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</si>
  <si>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</si>
  <si>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</si>
  <si>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</si>
  <si>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</si>
  <si>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</si>
  <si>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</si>
  <si>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</si>
  <si>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</si>
  <si>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</si>
  <si>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</si>
  <si>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</si>
  <si>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</si>
  <si>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</si>
  <si>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</si>
  <si>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</si>
  <si>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</si>
  <si>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</si>
  <si>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</si>
  <si>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</si>
  <si>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</si>
  <si>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</si>
  <si>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</si>
  <si>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</si>
  <si>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</si>
  <si>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</si>
  <si>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</si>
  <si>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</si>
  <si>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</si>
  <si>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</si>
  <si>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</si>
  <si>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</si>
  <si>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</si>
  <si>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</si>
  <si>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</si>
  <si>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</si>
  <si>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</si>
  <si>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</si>
  <si>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</si>
  <si>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</si>
  <si>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</si>
  <si>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</si>
  <si>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</si>
  <si>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</si>
  <si>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</si>
  <si>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</si>
  <si>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</si>
  <si>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</si>
  <si>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</si>
  <si>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</si>
  <si>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</si>
  <si>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</si>
  <si>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</si>
  <si>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</si>
  <si>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</si>
  <si>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</si>
  <si>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</si>
  <si>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</si>
  <si>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</si>
  <si>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</si>
  <si>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</si>
  <si>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</si>
  <si>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</si>
  <si>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</si>
  <si>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</si>
  <si>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</si>
  <si>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</si>
  <si>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</si>
  <si>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</si>
  <si>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</si>
  <si>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</si>
  <si>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</si>
  <si>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</si>
  <si>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</si>
  <si>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</si>
  <si>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</si>
  <si>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</si>
  <si>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</si>
  <si>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</si>
  <si>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</si>
  <si>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</si>
  <si>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</si>
  <si>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</si>
  <si>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</si>
  <si>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</si>
  <si>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</si>
  <si>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</si>
  <si>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</si>
  <si>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</si>
  <si>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</si>
  <si>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</si>
  <si>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</si>
  <si>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</si>
  <si>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</si>
  <si>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</si>
  <si>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</si>
  <si>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</si>
  <si>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</si>
  <si>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</si>
  <si>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</si>
  <si>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</si>
  <si>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</si>
  <si>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</si>
  <si>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</si>
  <si>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</si>
  <si>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</si>
  <si>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</si>
  <si>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</si>
  <si>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</si>
  <si>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</si>
  <si>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</si>
  <si>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</si>
  <si>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</si>
  <si>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</si>
  <si>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</si>
  <si>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</si>
  <si>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</si>
  <si>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</si>
  <si>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</si>
  <si>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</si>
  <si>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</si>
  <si>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</si>
  <si>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</si>
  <si>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</si>
  <si>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</si>
  <si>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</si>
  <si>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</si>
  <si>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</si>
  <si>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</si>
  <si>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</si>
  <si>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</si>
  <si>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</si>
  <si>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</si>
  <si>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</si>
  <si>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</si>
  <si>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</si>
  <si>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</si>
  <si>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</si>
  <si>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</si>
  <si>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</si>
  <si>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</si>
  <si>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</si>
  <si>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</si>
  <si>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</si>
  <si>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</si>
  <si>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</si>
  <si>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</si>
  <si>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</si>
  <si>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</si>
  <si>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</si>
  <si>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</si>
  <si>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</si>
  <si>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</si>
  <si>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</si>
  <si>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</si>
  <si>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</si>
  <si>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</si>
  <si>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</si>
  <si>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</si>
  <si>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</si>
  <si>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</si>
  <si>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</si>
  <si>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</si>
  <si>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</si>
  <si>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</si>
  <si>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</si>
  <si>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</si>
  <si>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</si>
  <si>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</si>
  <si>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</si>
  <si>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</si>
  <si>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</si>
  <si>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</si>
  <si>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</si>
  <si>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</si>
  <si>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</si>
  <si>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</si>
  <si>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</si>
  <si>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</si>
  <si>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</si>
  <si>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</si>
  <si>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</si>
  <si>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</si>
  <si>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</si>
  <si>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</si>
  <si>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</si>
  <si>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</si>
  <si>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</si>
  <si>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</si>
  <si>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</si>
  <si>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</si>
  <si>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</si>
  <si>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</si>
  <si>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</si>
  <si>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</si>
  <si>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</si>
  <si>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</si>
  <si>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</si>
  <si>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</si>
  <si>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</si>
  <si>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</si>
  <si>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</si>
  <si>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</si>
  <si>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</si>
  <si>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</si>
  <si>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</si>
  <si>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</si>
  <si>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</si>
  <si>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</si>
  <si>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</si>
  <si>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</si>
  <si>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</si>
  <si>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</si>
  <si>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</si>
  <si>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</si>
  <si>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</si>
  <si>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</si>
  <si>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</si>
  <si>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</si>
  <si>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</si>
  <si>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</si>
  <si>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</si>
  <si>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</si>
  <si>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</si>
  <si>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</si>
  <si>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</si>
  <si>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</si>
  <si>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</si>
  <si>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</si>
  <si>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</si>
  <si>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</si>
  <si>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</si>
  <si>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</si>
  <si>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</si>
  <si>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</si>
  <si>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</si>
  <si>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</si>
  <si>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</si>
  <si>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</si>
  <si>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</si>
  <si>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</si>
  <si>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</si>
  <si>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</si>
  <si>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</si>
  <si>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</si>
  <si>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</si>
  <si>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</si>
  <si>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</si>
  <si>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</si>
  <si>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</si>
  <si>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</si>
  <si>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</si>
  <si>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</si>
  <si>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</si>
  <si>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</si>
  <si>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</si>
  <si>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</si>
  <si>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</si>
  <si>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</si>
  <si>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</si>
  <si>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</si>
  <si>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</si>
  <si>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</si>
  <si>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</si>
  <si>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</si>
  <si>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</si>
  <si>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</si>
  <si>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</si>
  <si>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</si>
  <si>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</si>
  <si>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</si>
  <si>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</si>
  <si>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</si>
  <si>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</si>
  <si>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</si>
  <si>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</si>
  <si>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</si>
  <si>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</si>
  <si>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</si>
  <si>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</si>
  <si>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</si>
  <si>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</si>
  <si>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</si>
  <si>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</si>
  <si>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</si>
  <si>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</si>
  <si>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</si>
  <si>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</si>
  <si>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</si>
  <si>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</si>
  <si>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</si>
  <si>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</si>
  <si>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</si>
  <si>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</si>
  <si>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</si>
  <si>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</si>
  <si>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</si>
  <si>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</si>
  <si>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</si>
  <si>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</si>
  <si>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</si>
  <si>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</si>
  <si>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</si>
  <si>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</si>
  <si>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</si>
  <si>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</si>
  <si>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</si>
  <si>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</si>
  <si>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</si>
  <si>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</si>
  <si>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</si>
  <si>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</si>
  <si>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</si>
  <si>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</si>
  <si>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</si>
  <si>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</si>
  <si>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</si>
  <si>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</si>
  <si>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</si>
  <si>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</si>
  <si>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</si>
  <si>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</si>
  <si>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</si>
  <si>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</si>
  <si>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</si>
  <si>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</si>
  <si>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</si>
  <si>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</si>
  <si>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</si>
  <si>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</si>
  <si>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</si>
  <si>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</si>
  <si>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</si>
  <si>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</si>
  <si>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</si>
  <si>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</si>
  <si>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</si>
  <si>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</si>
  <si>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</si>
  <si>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</si>
  <si>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</si>
  <si>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</si>
  <si>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</si>
  <si>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</si>
  <si>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</si>
  <si>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</si>
  <si>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</si>
  <si>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</si>
  <si>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</si>
  <si>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</si>
  <si>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</si>
  <si>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</si>
  <si>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</si>
  <si>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</si>
  <si>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</si>
  <si>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</si>
  <si>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</si>
  <si>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</si>
  <si>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</si>
  <si>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</si>
  <si>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</si>
  <si>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</si>
  <si>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</si>
  <si>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</si>
  <si>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</si>
  <si>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</si>
  <si>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</si>
  <si>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</si>
  <si>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</si>
  <si>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</si>
  <si>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</si>
  <si>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</si>
  <si>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</si>
  <si>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</si>
  <si>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</si>
  <si>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</si>
  <si>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</si>
  <si>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</si>
  <si>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</si>
  <si>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</si>
  <si>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</si>
  <si>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</si>
  <si>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</si>
  <si>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</si>
  <si>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</si>
  <si>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</si>
  <si>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</si>
  <si>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</si>
  <si>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</si>
  <si>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</si>
  <si>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</si>
  <si>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</si>
  <si>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</si>
  <si>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</si>
  <si>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</si>
  <si>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</si>
  <si>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</si>
  <si>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</si>
  <si>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</si>
  <si>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</si>
  <si>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</si>
  <si>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</si>
  <si>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</si>
  <si>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</si>
  <si>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</si>
  <si>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</si>
  <si>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</si>
  <si>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</si>
  <si>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</si>
  <si>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</si>
  <si>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</si>
  <si>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</si>
  <si>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</si>
  <si>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</si>
  <si>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</si>
  <si>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</si>
  <si>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</si>
  <si>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</si>
  <si>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</si>
  <si>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</si>
  <si>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</si>
  <si>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</si>
  <si>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</si>
  <si>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</si>
  <si>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</si>
  <si>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</si>
  <si>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</si>
  <si>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</si>
  <si>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</si>
  <si>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</si>
  <si>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</si>
  <si>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</si>
  <si>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</si>
  <si>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</si>
  <si>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</si>
  <si>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</si>
  <si>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</si>
  <si>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</si>
  <si>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</si>
  <si>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</si>
  <si>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</si>
  <si>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</si>
  <si>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</si>
  <si>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</si>
  <si>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</si>
  <si>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</si>
  <si>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</si>
  <si>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</si>
  <si>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</si>
  <si>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</si>
  <si>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</si>
  <si>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</si>
  <si>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</si>
  <si>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</si>
  <si>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</si>
  <si>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</si>
  <si>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</si>
  <si>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</si>
  <si>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</si>
  <si>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</si>
  <si>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</si>
  <si>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</si>
  <si>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</si>
  <si>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</si>
  <si>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</si>
  <si>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</si>
  <si>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</si>
  <si>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</si>
  <si>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</si>
  <si>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</si>
  <si>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</si>
  <si>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</si>
  <si>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</si>
  <si>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</si>
  <si>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</si>
  <si>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</si>
  <si>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</si>
  <si>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</si>
  <si>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</si>
  <si>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</si>
  <si>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</si>
  <si>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</si>
  <si>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</si>
  <si>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</si>
  <si>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</si>
  <si>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</si>
  <si>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</si>
  <si>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</si>
  <si>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</si>
  <si>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</si>
  <si>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</si>
  <si>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</si>
  <si>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</si>
  <si>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</si>
  <si>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</si>
  <si>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</si>
  <si>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</si>
  <si>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</si>
  <si>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</si>
  <si>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</si>
  <si>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</si>
  <si>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</si>
  <si>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</si>
  <si>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</si>
  <si>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</si>
  <si>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</si>
  <si>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</si>
  <si>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</si>
  <si>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</si>
  <si>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</si>
  <si>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</si>
  <si>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</si>
  <si>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</si>
  <si>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</si>
  <si>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</si>
  <si>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</si>
  <si>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</si>
  <si>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</si>
  <si>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</si>
  <si>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</si>
  <si>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</si>
  <si>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</si>
  <si>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</si>
  <si>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</si>
  <si>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</si>
  <si>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</si>
  <si>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</si>
  <si>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</si>
  <si>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</si>
  <si>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</si>
  <si>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</si>
  <si>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</si>
  <si>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</si>
  <si>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</si>
  <si>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</si>
  <si>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</si>
  <si>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</si>
  <si>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</si>
  <si>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</si>
  <si>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</si>
  <si>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</si>
  <si>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</si>
  <si>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</si>
  <si>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</si>
  <si>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</si>
  <si>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</si>
  <si>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</si>
  <si>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</si>
  <si>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</si>
  <si>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</si>
  <si>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</si>
  <si>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</si>
  <si>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</si>
  <si>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</si>
  <si>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</si>
  <si>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</si>
  <si>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</si>
  <si>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</si>
  <si>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</si>
  <si>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</si>
  <si>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</si>
  <si>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</si>
  <si>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</si>
  <si>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</si>
  <si>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</si>
  <si>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</si>
  <si>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</si>
  <si>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</si>
  <si>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</si>
  <si>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</si>
  <si>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</si>
  <si>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</si>
  <si>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</si>
  <si>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</si>
  <si>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</si>
  <si>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</si>
  <si>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</si>
  <si>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</si>
  <si>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</si>
  <si>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</si>
  <si>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</si>
  <si>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</si>
  <si>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</si>
  <si>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</si>
  <si>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</si>
  <si>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</si>
  <si>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</si>
  <si>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</si>
  <si>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</si>
  <si>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</si>
  <si>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</si>
  <si>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</si>
  <si>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</si>
  <si>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</si>
  <si>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</si>
  <si>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</si>
  <si>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</si>
  <si>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</si>
  <si>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</si>
  <si>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</si>
  <si>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</si>
  <si>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</si>
  <si>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</si>
  <si>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</si>
  <si>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</si>
  <si>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</si>
  <si>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</si>
  <si>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</si>
  <si>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</si>
  <si>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</si>
  <si>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</si>
  <si>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</si>
  <si>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</si>
  <si>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</si>
  <si>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</si>
  <si>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</si>
  <si>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</si>
  <si>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</si>
  <si>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</si>
  <si>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</si>
  <si>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</si>
  <si>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</si>
  <si>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</si>
  <si>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</si>
  <si>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</si>
  <si>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</si>
  <si>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</si>
  <si>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</si>
  <si>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</si>
  <si>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</si>
  <si>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</si>
  <si>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</si>
  <si>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</si>
  <si>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</si>
  <si>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</si>
  <si>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</si>
  <si>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</si>
  <si>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</si>
  <si>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</si>
  <si>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</si>
  <si>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</si>
  <si>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</si>
  <si>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</si>
  <si>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</si>
  <si>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</si>
  <si>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</si>
  <si>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</si>
  <si>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</si>
  <si>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</si>
  <si>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</si>
  <si>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</si>
  <si>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</si>
  <si>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</si>
  <si>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</si>
  <si>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</si>
  <si>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</si>
  <si>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</si>
  <si>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</si>
  <si>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</si>
  <si>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</si>
  <si>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</si>
  <si>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</si>
  <si>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</si>
  <si>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</si>
  <si>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</si>
  <si>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</si>
  <si>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</si>
  <si>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</si>
  <si>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</si>
  <si>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</si>
  <si>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</si>
  <si>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</si>
  <si>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</si>
  <si>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</si>
  <si>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</si>
  <si>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</si>
  <si>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</si>
  <si>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</si>
  <si>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</si>
  <si>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</si>
  <si>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</si>
  <si>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</si>
  <si>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</si>
  <si>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</si>
  <si>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</si>
  <si>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</si>
  <si>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</si>
  <si>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</si>
  <si>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</si>
  <si>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</si>
  <si>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</si>
  <si>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</si>
  <si>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</si>
  <si>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</si>
  <si>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</si>
  <si>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</si>
  <si>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</si>
  <si>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</si>
  <si>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</si>
  <si>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</si>
  <si>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</si>
  <si>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</si>
  <si>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</si>
  <si>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</si>
  <si>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</si>
  <si>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</si>
  <si>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</si>
  <si>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</si>
  <si>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</si>
  <si>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</si>
  <si>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</si>
  <si>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</si>
  <si>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</si>
  <si>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</si>
  <si>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</si>
  <si>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</si>
  <si>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</si>
  <si>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</si>
  <si>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</si>
  <si>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</si>
  <si>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</si>
  <si>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</si>
  <si>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</si>
  <si>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</si>
  <si>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</si>
  <si>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</si>
  <si>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</si>
  <si>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</si>
  <si>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</si>
  <si>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</si>
  <si>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</si>
  <si>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</si>
  <si>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</si>
  <si>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</si>
  <si>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</si>
  <si>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</si>
  <si>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</si>
  <si>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</si>
  <si>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</si>
  <si>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</si>
  <si>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</si>
  <si>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</si>
  <si>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</si>
  <si>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</si>
  <si>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</si>
  <si>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</si>
  <si>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</si>
  <si>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</si>
  <si>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</si>
  <si>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</si>
  <si>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</si>
  <si>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</si>
  <si>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</si>
  <si>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</si>
  <si>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</si>
  <si>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</si>
  <si>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</si>
  <si>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</si>
  <si>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</si>
  <si>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</si>
  <si>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</si>
  <si>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</si>
  <si>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</si>
  <si>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</si>
  <si>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</si>
  <si>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</si>
  <si>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</si>
  <si>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</si>
  <si>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</si>
  <si>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</si>
  <si>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</si>
  <si>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</si>
  <si>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</si>
  <si>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</si>
  <si>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</si>
  <si>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</si>
  <si>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</si>
  <si>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</si>
  <si>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</si>
  <si>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</si>
  <si>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</si>
  <si>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</si>
  <si>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</si>
  <si>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</si>
  <si>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</si>
  <si>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</si>
  <si>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</si>
  <si>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</si>
  <si>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</si>
  <si>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</si>
  <si>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</si>
  <si>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</si>
  <si>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</si>
  <si>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</si>
  <si>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</si>
  <si>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</si>
  <si>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</si>
  <si>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</si>
  <si>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</si>
  <si>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</si>
  <si>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</si>
  <si>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</si>
  <si>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</si>
  <si>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</si>
  <si>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</si>
  <si>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</si>
  <si>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</si>
  <si>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</si>
  <si>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</si>
  <si>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</si>
  <si>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</si>
  <si>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</si>
  <si>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</si>
  <si>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</si>
  <si>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</si>
  <si>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</si>
  <si>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</si>
  <si>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</si>
  <si>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</si>
  <si>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</si>
  <si>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</si>
  <si>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</si>
  <si>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</si>
  <si>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</si>
  <si>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</si>
  <si>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</si>
  <si>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</si>
  <si>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</si>
  <si>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</si>
  <si>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</si>
  <si>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</si>
  <si>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</si>
  <si>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</si>
  <si>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</si>
  <si>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</si>
  <si>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</si>
  <si>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</si>
  <si>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</si>
  <si>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</si>
  <si>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</si>
  <si>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</si>
  <si>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</si>
  <si>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</si>
  <si>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</si>
  <si>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</si>
  <si>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</si>
  <si>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</si>
  <si>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</si>
  <si>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</si>
  <si>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</si>
  <si>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</si>
  <si>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</si>
  <si>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</si>
  <si>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</si>
  <si>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</si>
  <si>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</si>
  <si>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</si>
  <si>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</si>
  <si>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</si>
  <si>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</si>
  <si>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</si>
  <si>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</si>
  <si>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</si>
  <si>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</si>
  <si>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</si>
  <si>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</si>
  <si>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</si>
  <si>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</si>
  <si>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</si>
  <si>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</si>
  <si>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</si>
  <si>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</si>
  <si>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</si>
  <si>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</si>
  <si>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</si>
  <si>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</si>
  <si>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</si>
  <si>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</si>
  <si>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</si>
  <si>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</si>
  <si>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</si>
  <si>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</si>
  <si>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</si>
  <si>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</si>
  <si>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</si>
  <si>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</si>
  <si>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</si>
  <si>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</si>
  <si>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</si>
  <si>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</si>
  <si>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</si>
  <si>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</si>
  <si>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</si>
  <si>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</si>
  <si>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</si>
  <si>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</si>
  <si>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</si>
  <si>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</si>
  <si>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</si>
  <si>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</si>
  <si>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</si>
  <si>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</si>
  <si>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</si>
  <si>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</si>
  <si>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</si>
  <si>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</si>
  <si>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</si>
  <si>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</si>
  <si>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</si>
  <si>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</si>
  <si>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</si>
  <si>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</si>
  <si>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</si>
  <si>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</si>
  <si>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</si>
  <si>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</si>
  <si>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</si>
  <si>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</si>
  <si>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</si>
  <si>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</si>
  <si>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</si>
  <si>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</si>
  <si>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</si>
  <si>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</si>
  <si>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</si>
  <si>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</si>
  <si>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</si>
  <si>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</si>
  <si>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</si>
  <si>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</si>
  <si>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</si>
  <si>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</si>
  <si>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</si>
  <si>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</si>
  <si>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</si>
  <si>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</si>
  <si>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</si>
  <si>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</si>
  <si>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</si>
  <si>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</si>
  <si>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</si>
  <si>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</si>
  <si>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</si>
  <si>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</si>
  <si>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</si>
  <si>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</si>
  <si>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</si>
  <si>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</si>
  <si>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</si>
  <si>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</si>
  <si>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</si>
  <si>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</si>
  <si>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</si>
  <si>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</si>
  <si>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</si>
  <si>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</si>
  <si>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</si>
  <si>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</si>
  <si>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</si>
  <si>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</si>
  <si>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</si>
  <si>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</si>
  <si>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</si>
  <si>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</si>
  <si>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</si>
  <si>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</si>
  <si>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</si>
  <si>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</si>
  <si>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</si>
  <si>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</si>
  <si>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</si>
  <si>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</si>
  <si>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</si>
  <si>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</si>
  <si>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</si>
  <si>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</si>
  <si>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</si>
  <si>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</si>
  <si>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</si>
  <si>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</si>
  <si>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</si>
  <si>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</si>
  <si>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</si>
  <si>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</si>
  <si>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</si>
  <si>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</si>
  <si>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</si>
  <si>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</si>
  <si>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</si>
  <si>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</si>
  <si>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</si>
  <si>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</si>
  <si>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</si>
  <si>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</si>
  <si>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</si>
  <si>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</si>
  <si>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</si>
  <si>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</si>
  <si>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</si>
  <si>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</si>
  <si>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</si>
  <si>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</si>
  <si>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</si>
  <si>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</si>
  <si>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</si>
  <si>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</si>
  <si>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</si>
  <si>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</si>
  <si>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</si>
  <si>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</si>
  <si>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</si>
  <si>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</si>
  <si>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</si>
  <si>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</si>
  <si>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</si>
  <si>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</si>
  <si>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</si>
  <si>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</si>
  <si>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</si>
  <si>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</si>
  <si>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</si>
  <si>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</si>
  <si>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</si>
  <si>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</si>
  <si>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</si>
  <si>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</si>
  <si>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</si>
  <si>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</si>
  <si>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</si>
  <si>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</si>
  <si>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</si>
  <si>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</si>
  <si>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</si>
  <si>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</si>
  <si>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</si>
  <si>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</si>
  <si>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</si>
  <si>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</si>
  <si>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</si>
  <si>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</si>
  <si>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</si>
  <si>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</si>
  <si>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</si>
  <si>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</si>
  <si>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</si>
  <si>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</si>
  <si>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</si>
  <si>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</si>
  <si>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</si>
  <si>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</si>
  <si>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</si>
  <si>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</si>
  <si>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</si>
  <si>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</si>
  <si>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</si>
  <si>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</si>
  <si>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</si>
  <si>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</si>
  <si>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</si>
  <si>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</si>
  <si>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</si>
  <si>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</si>
  <si>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</si>
  <si>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</si>
  <si>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</si>
  <si>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</si>
  <si>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</si>
  <si>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</si>
  <si>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</si>
  <si>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</si>
  <si>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</si>
  <si>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</si>
  <si>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</si>
  <si>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</si>
  <si>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</si>
  <si>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</si>
  <si>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</si>
  <si>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</si>
  <si>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</si>
  <si>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</si>
  <si>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</si>
  <si>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</si>
  <si>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</si>
  <si>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</si>
  <si>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</si>
  <si>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</si>
  <si>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</si>
  <si>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</si>
  <si>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</si>
  <si>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</si>
  <si>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</si>
  <si>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</si>
  <si>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</si>
  <si>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</si>
  <si>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</si>
  <si>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</si>
  <si>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</si>
  <si>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</si>
  <si>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</si>
  <si>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</si>
  <si>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</si>
  <si>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</si>
  <si>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</si>
  <si>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</si>
  <si>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</si>
  <si>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</si>
  <si>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</si>
  <si>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</si>
  <si>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</si>
  <si>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</si>
  <si>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</si>
  <si>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</si>
  <si>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</si>
  <si>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</si>
  <si>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</si>
  <si>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</si>
  <si>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</si>
  <si>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</si>
  <si>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</si>
  <si>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</si>
  <si>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</si>
  <si>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</si>
  <si>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</si>
  <si>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</si>
  <si>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</si>
  <si>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</si>
  <si>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</si>
  <si>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</si>
  <si>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</si>
  <si>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</si>
  <si>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</si>
  <si>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</si>
  <si>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</si>
  <si>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</si>
  <si>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</si>
  <si>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</si>
  <si>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</si>
  <si>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</si>
  <si>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</si>
  <si>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</si>
  <si>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</si>
  <si>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</si>
  <si>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</si>
  <si>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</si>
  <si>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</si>
  <si>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</si>
  <si>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</si>
  <si>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</si>
  <si>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</si>
  <si>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</si>
  <si>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</si>
  <si>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</si>
  <si>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</si>
  <si>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</si>
  <si>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</si>
  <si>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</si>
  <si>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</si>
  <si>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</si>
  <si>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</si>
  <si>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</si>
  <si>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</si>
  <si>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</si>
  <si>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</si>
  <si>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</si>
  <si>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</si>
  <si>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</si>
  <si>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</si>
  <si>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</si>
  <si>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</si>
  <si>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</si>
  <si>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</si>
  <si>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</si>
  <si>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</si>
  <si>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</si>
  <si>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</si>
  <si>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</si>
  <si>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</si>
  <si>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</si>
  <si>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</si>
  <si>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</si>
  <si>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</si>
  <si>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</si>
  <si>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</si>
  <si>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</si>
  <si>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</si>
  <si>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</si>
  <si>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</si>
  <si>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</si>
  <si>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</si>
  <si>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</si>
  <si>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</si>
  <si>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</si>
  <si>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</si>
  <si>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</si>
  <si>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</si>
  <si>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</si>
  <si>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</si>
  <si>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</si>
  <si>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</si>
  <si>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</si>
  <si>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</si>
  <si>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</si>
  <si>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</si>
  <si>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</si>
  <si>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</si>
  <si>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</si>
  <si>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</si>
  <si>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</si>
  <si>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</si>
  <si>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</si>
  <si>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</si>
  <si>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</si>
  <si>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</si>
  <si>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</si>
  <si>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</si>
  <si>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</si>
  <si>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</si>
  <si>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</si>
  <si>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</si>
  <si>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</si>
  <si>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</si>
  <si>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</si>
  <si>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</si>
  <si>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</si>
  <si>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</si>
  <si>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</si>
  <si>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</si>
  <si>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</si>
  <si>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</si>
  <si>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</si>
  <si>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</si>
  <si>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</si>
  <si>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</si>
  <si>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</si>
  <si>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</si>
  <si>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</si>
  <si>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</si>
  <si>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</si>
  <si>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</si>
  <si>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</si>
  <si>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</si>
  <si>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</si>
  <si>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</si>
  <si>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</si>
  <si>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</si>
  <si>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</si>
  <si>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</si>
  <si>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</si>
  <si>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</si>
  <si>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</si>
  <si>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</si>
  <si>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</si>
  <si>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</si>
  <si>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</si>
  <si>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</si>
  <si>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</si>
  <si>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</si>
  <si>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</si>
  <si>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</si>
  <si>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</si>
  <si>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</si>
  <si>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</si>
  <si>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</si>
  <si>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</si>
  <si>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</si>
  <si>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</si>
  <si>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</si>
  <si>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</si>
  <si>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</si>
  <si>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</si>
  <si>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</si>
  <si>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</si>
  <si>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</si>
  <si>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</si>
  <si>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</si>
  <si>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</si>
  <si>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</si>
  <si>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</si>
  <si>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</si>
  <si>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</si>
  <si>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</si>
  <si>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</si>
  <si>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</si>
  <si>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</si>
  <si>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</si>
  <si>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</si>
  <si>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</si>
  <si>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</si>
  <si>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</si>
  <si>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</si>
  <si>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</si>
  <si>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</si>
  <si>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</si>
  <si>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</si>
  <si>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</si>
  <si>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</si>
  <si>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</si>
  <si>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</si>
  <si>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</si>
  <si>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</si>
  <si>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</si>
  <si>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</si>
  <si>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</si>
  <si>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</si>
  <si>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</si>
  <si>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</si>
  <si>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</si>
  <si>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</si>
  <si>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</si>
  <si>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</si>
  <si>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</si>
  <si>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</si>
  <si>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</si>
  <si>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</si>
  <si>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</si>
  <si>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</si>
  <si>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</si>
  <si>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</si>
  <si>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</si>
  <si>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</si>
  <si>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</si>
  <si>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</si>
  <si>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</si>
  <si>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</si>
  <si>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</si>
  <si>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</si>
  <si>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</si>
  <si>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</si>
  <si>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</si>
  <si>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</si>
  <si>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</si>
  <si>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</si>
  <si>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</si>
  <si>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</si>
  <si>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</si>
  <si>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</si>
  <si>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</si>
  <si>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</si>
  <si>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</si>
  <si>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</si>
  <si>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</si>
  <si>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</si>
  <si>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</si>
  <si>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</si>
  <si>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</si>
  <si>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</si>
  <si>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</si>
  <si>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</si>
  <si>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</si>
  <si>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</si>
  <si>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</si>
  <si>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</si>
  <si>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</si>
  <si>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</si>
  <si>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</si>
  <si>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</si>
  <si>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</si>
  <si>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</si>
  <si>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</si>
  <si>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</si>
  <si>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</si>
  <si>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</si>
  <si>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</si>
  <si>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</si>
  <si>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</si>
  <si>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</si>
  <si>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</si>
  <si>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</si>
  <si>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</si>
  <si>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</si>
  <si>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</si>
  <si>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</si>
  <si>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</si>
  <si>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</si>
  <si>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</si>
  <si>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</si>
  <si>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</si>
  <si>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</si>
  <si>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</si>
  <si>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</si>
  <si>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</si>
  <si>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</si>
  <si>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</si>
  <si>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</si>
  <si>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</si>
  <si>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</si>
  <si>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</si>
  <si>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</si>
  <si>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</si>
  <si>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</si>
  <si>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</si>
  <si>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</si>
  <si>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</si>
  <si>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</si>
  <si>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</si>
  <si>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</si>
  <si>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</si>
  <si>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</si>
  <si>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</si>
  <si>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</si>
  <si>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</si>
  <si>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</si>
  <si>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</si>
  <si>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</si>
  <si>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</si>
  <si>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</si>
  <si>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</si>
  <si>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</si>
  <si>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</si>
  <si>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</si>
  <si>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</si>
  <si>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</si>
  <si>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</si>
  <si>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</si>
  <si>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</si>
  <si>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</si>
  <si>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</si>
  <si>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</si>
  <si>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</si>
  <si>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</si>
  <si>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</si>
  <si>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</si>
  <si>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</si>
  <si>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</si>
  <si>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</si>
  <si>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</si>
  <si>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</si>
  <si>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</si>
  <si>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</si>
  <si>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</si>
  <si>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</si>
  <si>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</si>
  <si>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</si>
  <si>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</si>
  <si>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</si>
  <si>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</si>
  <si>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</si>
  <si>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</si>
  <si>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</si>
  <si>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</si>
  <si>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</si>
  <si>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</si>
  <si>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</si>
  <si>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</si>
  <si>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</si>
  <si>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</si>
  <si>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</si>
  <si>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</si>
  <si>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</si>
  <si>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</si>
  <si>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</si>
  <si>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</si>
  <si>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</si>
  <si>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</si>
  <si>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</si>
  <si>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</si>
  <si>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</si>
  <si>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</si>
  <si>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</si>
  <si>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</si>
  <si>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</si>
  <si>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</si>
  <si>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</si>
  <si>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</si>
  <si>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</si>
  <si>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</si>
  <si>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</si>
  <si>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</si>
  <si>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</si>
  <si>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</si>
  <si>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</si>
  <si>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</si>
  <si>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</si>
  <si>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</si>
  <si>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</si>
  <si>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</si>
  <si>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</si>
  <si>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</si>
  <si>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</si>
  <si>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</si>
  <si>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</si>
  <si>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</si>
  <si>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</si>
  <si>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</si>
  <si>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</si>
  <si>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</si>
  <si>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</si>
  <si>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</si>
  <si>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</si>
  <si>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</si>
  <si>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</si>
  <si>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</si>
  <si>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</si>
  <si>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</si>
  <si>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</si>
  <si>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</si>
  <si>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</si>
  <si>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</si>
  <si>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</si>
  <si>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</si>
  <si>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</si>
  <si>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</si>
  <si>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</si>
  <si>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</si>
  <si>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</si>
  <si>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</si>
  <si>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</si>
  <si>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</si>
  <si>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</si>
  <si>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</si>
  <si>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</si>
  <si>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</si>
  <si>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</si>
  <si>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</si>
  <si>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</si>
  <si>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</si>
  <si>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</si>
  <si>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</si>
  <si>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</si>
  <si>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</si>
  <si>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</si>
  <si>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</si>
  <si>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</si>
  <si>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</si>
  <si>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</si>
  <si>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</si>
  <si>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</si>
  <si>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</si>
  <si>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</si>
  <si>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</si>
  <si>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</si>
  <si>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</si>
  <si>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</si>
  <si>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</si>
  <si>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</si>
  <si>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</si>
  <si>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</si>
  <si>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</si>
  <si>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</si>
  <si>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</si>
  <si>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</si>
  <si>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</si>
  <si>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</si>
  <si>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</si>
  <si>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</si>
  <si>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</si>
  <si>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</si>
  <si>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</si>
  <si>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</si>
  <si>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</si>
  <si>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</si>
  <si>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</si>
  <si>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</si>
  <si>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</si>
  <si>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</si>
  <si>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</si>
  <si>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</si>
  <si>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</si>
  <si>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</si>
  <si>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</si>
  <si>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</si>
  <si>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</si>
  <si>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</si>
  <si>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</si>
  <si>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</si>
  <si>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</si>
  <si>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</si>
  <si>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</si>
  <si>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</si>
  <si>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</si>
  <si>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</si>
  <si>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</si>
  <si>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</si>
  <si>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</si>
  <si>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</si>
  <si>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</si>
  <si>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</si>
  <si>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</si>
  <si>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</si>
  <si>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</si>
  <si>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</si>
  <si>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</si>
  <si>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</si>
  <si>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</si>
  <si>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</si>
  <si>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</si>
  <si>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</si>
  <si>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</si>
  <si>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</si>
  <si>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</si>
  <si>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</si>
  <si>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</si>
  <si>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</si>
  <si>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</si>
  <si>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</si>
  <si>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</si>
  <si>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</si>
  <si>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</si>
  <si>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</si>
  <si>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</si>
  <si>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</si>
  <si>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</si>
  <si>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</si>
  <si>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</si>
  <si>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</si>
  <si>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</si>
  <si>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</si>
  <si>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</si>
  <si>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</si>
  <si>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</si>
  <si>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</si>
  <si>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</si>
  <si>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</si>
  <si>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</si>
  <si>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</si>
  <si>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</si>
  <si>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</si>
  <si>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</si>
  <si>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</si>
  <si>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</si>
  <si>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</si>
  <si>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</si>
  <si>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</si>
  <si>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</si>
  <si>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</si>
  <si>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</si>
  <si>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</si>
  <si>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</si>
  <si>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</si>
  <si>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</si>
  <si>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</si>
  <si>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</si>
  <si>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</si>
  <si>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</si>
  <si>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</si>
  <si>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</si>
  <si>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</si>
  <si>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</si>
  <si>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</si>
  <si>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</si>
  <si>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</si>
  <si>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</si>
  <si>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</si>
  <si>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</si>
  <si>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</si>
  <si>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</si>
  <si>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</si>
  <si>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</si>
  <si>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</si>
  <si>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</si>
  <si>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</si>
  <si>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</si>
  <si>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</si>
  <si>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</si>
  <si>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</si>
  <si>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</si>
  <si>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</si>
  <si>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</si>
  <si>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</si>
  <si>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</si>
  <si>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</si>
  <si>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</si>
  <si>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</si>
  <si>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</si>
  <si>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</si>
  <si>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</si>
  <si>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</si>
  <si>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</si>
  <si>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</si>
  <si>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</si>
  <si>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</si>
  <si>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</si>
  <si>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</si>
  <si>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</si>
  <si>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</si>
  <si>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</si>
  <si>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</si>
  <si>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</si>
  <si>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</si>
  <si>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</si>
  <si>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</si>
  <si>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</si>
  <si>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</si>
  <si>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</si>
  <si>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</si>
  <si>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</si>
  <si>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</si>
  <si>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</si>
  <si>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</si>
  <si>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</si>
  <si>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</si>
  <si>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</si>
  <si>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</si>
  <si>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</si>
  <si>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</si>
  <si>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</si>
  <si>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</si>
  <si>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</si>
  <si>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</si>
  <si>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</si>
  <si>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</si>
  <si>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</si>
  <si>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</si>
  <si>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</si>
  <si>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</si>
  <si>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</si>
  <si>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</si>
  <si>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</si>
  <si>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</si>
  <si>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</si>
  <si>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</si>
  <si>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</si>
  <si>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</si>
  <si>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</si>
  <si>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</si>
  <si>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</si>
  <si>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</si>
  <si>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</si>
  <si>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</si>
  <si>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</si>
  <si>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</si>
  <si>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</si>
  <si>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</si>
  <si>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</si>
  <si>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</si>
  <si>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</si>
  <si>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</si>
  <si>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</si>
  <si>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</si>
  <si>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</si>
  <si>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</si>
  <si>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</si>
  <si>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</si>
  <si>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</si>
  <si>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</si>
  <si>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</si>
  <si>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</si>
  <si>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</si>
  <si>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</si>
  <si>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</si>
  <si>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</si>
  <si>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</si>
  <si>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</si>
  <si>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</si>
  <si>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</si>
  <si>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</si>
  <si>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</si>
  <si>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</si>
  <si>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</si>
  <si>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</si>
  <si>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</si>
  <si>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</si>
  <si>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</si>
  <si>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</si>
  <si>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</si>
  <si>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</si>
  <si>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</si>
  <si>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</si>
  <si>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</si>
  <si>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</si>
  <si>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</si>
  <si>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</si>
  <si>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</si>
  <si>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</si>
  <si>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</si>
  <si>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</si>
  <si>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</si>
  <si>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</si>
  <si>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</si>
  <si>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</si>
  <si>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</si>
  <si>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</si>
  <si>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</si>
  <si>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</si>
  <si>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</si>
  <si>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</si>
  <si>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</si>
  <si>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</si>
  <si>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</si>
  <si>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</si>
  <si>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</si>
  <si>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</si>
  <si>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</si>
  <si>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</si>
  <si>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</si>
  <si>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</si>
  <si>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</si>
  <si>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</si>
  <si>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</si>
  <si>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</si>
  <si>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</si>
  <si>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</si>
  <si>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</si>
  <si>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</si>
  <si>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</si>
  <si>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</si>
  <si>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</si>
  <si>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</si>
  <si>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</si>
  <si>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</si>
  <si>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</si>
  <si>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</si>
  <si>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</si>
  <si>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</si>
  <si>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</si>
  <si>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</si>
  <si>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</si>
  <si>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</si>
  <si>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</si>
  <si>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</si>
  <si>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</si>
  <si>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</si>
  <si>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</si>
  <si>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</si>
  <si>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</si>
  <si>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</si>
  <si>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</si>
  <si>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</si>
  <si>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</si>
  <si>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</si>
  <si>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</si>
  <si>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</si>
  <si>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</si>
  <si>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</si>
  <si>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</si>
  <si>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</si>
  <si>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</si>
  <si>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</si>
  <si>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</si>
  <si>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</si>
  <si>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</si>
  <si>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</si>
  <si>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</si>
  <si>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</si>
  <si>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</si>
  <si>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</si>
  <si>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</si>
  <si>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</si>
  <si>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</si>
  <si>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</si>
  <si>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</si>
  <si>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</si>
  <si>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</si>
  <si>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</si>
  <si>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</si>
  <si>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</si>
  <si>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</si>
  <si>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</si>
  <si>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</si>
  <si>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</si>
  <si>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</si>
  <si>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</si>
  <si>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</si>
  <si>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</si>
  <si>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</si>
  <si>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</si>
  <si>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</si>
  <si>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</si>
  <si>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</si>
  <si>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</si>
  <si>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</si>
  <si>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</si>
  <si>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</si>
  <si>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</si>
  <si>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</si>
  <si>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</si>
  <si>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</si>
  <si>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</si>
  <si>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</si>
  <si>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</si>
  <si>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</si>
  <si>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</si>
  <si>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</si>
  <si>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</si>
  <si>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</si>
  <si>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</si>
  <si>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</si>
  <si>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</si>
  <si>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</si>
  <si>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</si>
  <si>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</si>
  <si>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</si>
  <si>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</si>
  <si>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</si>
  <si>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</si>
  <si>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</si>
  <si>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</si>
  <si>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</si>
  <si>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</si>
  <si>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</si>
  <si>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</si>
  <si>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</si>
  <si>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</si>
  <si>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</si>
  <si>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</si>
  <si>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</si>
  <si>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</si>
  <si>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</si>
  <si>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</si>
  <si>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</si>
  <si>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</si>
  <si>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</si>
  <si>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</si>
  <si>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</si>
  <si>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</si>
  <si>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</si>
  <si>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</si>
  <si>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</si>
  <si>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</si>
  <si>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</si>
  <si>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</si>
  <si>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</si>
  <si>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</si>
  <si>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</si>
  <si>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</si>
  <si>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</si>
  <si>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</si>
  <si>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</si>
  <si>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</si>
  <si>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</si>
  <si>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</si>
  <si>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</si>
  <si>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</si>
  <si>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</si>
  <si>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</si>
  <si>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</si>
  <si>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</si>
  <si>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</si>
  <si>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</si>
  <si>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</si>
  <si>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</si>
  <si>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</si>
  <si>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</si>
  <si>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</si>
  <si>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</si>
  <si>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</si>
  <si>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</si>
  <si>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</si>
  <si>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</si>
  <si>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</si>
  <si>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</si>
  <si>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</si>
  <si>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</si>
  <si>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</si>
  <si>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</si>
  <si>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</si>
  <si>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</si>
  <si>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</si>
  <si>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</si>
  <si>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</si>
  <si>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</si>
  <si>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</si>
  <si>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</si>
  <si>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</si>
  <si>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</si>
  <si>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</si>
  <si>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</si>
  <si>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</si>
  <si>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</si>
  <si>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</si>
  <si>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</si>
  <si>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</si>
  <si>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</si>
  <si>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</si>
  <si>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</si>
  <si>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</si>
  <si>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</si>
  <si>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</si>
  <si>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</si>
  <si>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</si>
  <si>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</si>
  <si>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</si>
  <si>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</si>
  <si>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</si>
  <si>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</si>
  <si>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</si>
  <si>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</si>
  <si>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</si>
  <si>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</si>
  <si>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</si>
  <si>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</si>
  <si>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</si>
  <si>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</si>
  <si>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</si>
  <si>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</si>
  <si>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</si>
  <si>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</si>
  <si>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</si>
  <si>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</si>
  <si>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</si>
  <si>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</si>
  <si>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</si>
  <si>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</si>
  <si>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</si>
  <si>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</si>
  <si>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</si>
  <si>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</si>
  <si>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</si>
  <si>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</si>
  <si>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</si>
  <si>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</si>
  <si>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</si>
  <si>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</si>
  <si>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</si>
  <si>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</si>
  <si>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</si>
  <si>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</si>
  <si>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</si>
  <si>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</si>
  <si>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</si>
  <si>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</si>
  <si>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</si>
  <si>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</si>
  <si>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</si>
  <si>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</si>
  <si>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</si>
  <si>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</si>
  <si>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</si>
  <si>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</si>
  <si>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</si>
  <si>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</si>
  <si>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</si>
  <si>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</si>
  <si>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</si>
  <si>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</si>
  <si>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</si>
  <si>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</si>
  <si>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</si>
  <si>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</si>
  <si>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</si>
  <si>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</si>
  <si>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</si>
  <si>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</si>
  <si>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</si>
  <si>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</si>
  <si>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</si>
  <si>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</si>
  <si>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</si>
  <si>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</si>
  <si>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</si>
  <si>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</si>
  <si>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</si>
  <si>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</si>
  <si>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</si>
  <si>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</si>
  <si>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</si>
  <si>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</si>
  <si>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</si>
  <si>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</si>
  <si>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</si>
  <si>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</si>
  <si>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</si>
  <si>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</si>
  <si>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</si>
  <si>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</si>
  <si>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</si>
  <si>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</si>
  <si>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</si>
  <si>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</si>
  <si>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</si>
  <si>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</si>
  <si>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</si>
  <si>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</si>
  <si>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</si>
  <si>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</si>
  <si>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</si>
  <si>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</si>
  <si>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</si>
  <si>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</si>
  <si>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</si>
  <si>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</si>
  <si>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</si>
  <si>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</si>
  <si>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</si>
  <si>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</si>
  <si>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</si>
  <si>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</si>
  <si>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</si>
  <si>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</si>
  <si>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</si>
  <si>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</si>
  <si>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</si>
  <si>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</si>
  <si>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</si>
  <si>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</si>
  <si>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</si>
  <si>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</si>
  <si>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</si>
  <si>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</si>
  <si>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</si>
  <si>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</si>
  <si>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</si>
  <si>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</si>
  <si>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</si>
  <si>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</si>
  <si>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</si>
  <si>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</si>
  <si>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</si>
  <si>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</si>
  <si>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</si>
  <si>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</si>
  <si>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</si>
  <si>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</si>
  <si>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</si>
  <si>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</si>
  <si>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</si>
  <si>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</si>
  <si>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</si>
  <si>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</si>
  <si>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</si>
  <si>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</si>
  <si>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</si>
  <si>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</si>
  <si>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</si>
  <si>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</si>
  <si>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</si>
  <si>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</si>
  <si>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</si>
  <si>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</si>
  <si>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</si>
  <si>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</si>
  <si>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</si>
  <si>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</si>
  <si>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</si>
  <si>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</si>
  <si>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</si>
  <si>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</si>
  <si>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</si>
  <si>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</si>
  <si>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</si>
  <si>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</si>
  <si>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</si>
  <si>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</si>
  <si>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</si>
  <si>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</si>
  <si>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</si>
  <si>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</si>
  <si>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</si>
  <si>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</si>
  <si>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</si>
  <si>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</si>
  <si>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</si>
  <si>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</si>
  <si>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</si>
  <si>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</si>
  <si>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</si>
  <si>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</si>
  <si>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</si>
  <si>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</si>
  <si>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</si>
  <si>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</si>
  <si>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</si>
  <si>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</si>
  <si>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</si>
  <si>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</si>
  <si>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</si>
  <si>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</si>
  <si>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</si>
  <si>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</si>
  <si>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</si>
  <si>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</si>
  <si>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</si>
  <si>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</si>
  <si>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</si>
  <si>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</si>
  <si>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</si>
  <si>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</si>
  <si>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</si>
  <si>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</si>
  <si>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</si>
  <si>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</si>
  <si>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</si>
  <si>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</si>
  <si>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</si>
  <si>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</si>
  <si>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</si>
  <si>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</si>
  <si>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</si>
  <si>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</si>
  <si>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</si>
  <si>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</si>
  <si>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</si>
  <si>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</si>
  <si>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</si>
  <si>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</si>
  <si>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</si>
  <si>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</si>
  <si>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</si>
  <si>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</si>
  <si>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</si>
  <si>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</si>
  <si>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</si>
  <si>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</si>
  <si>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</si>
  <si>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</si>
  <si>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</si>
  <si>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</si>
  <si>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</si>
  <si>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</si>
  <si>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</si>
  <si>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</si>
  <si>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</si>
  <si>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</si>
  <si>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</si>
  <si>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</si>
  <si>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</si>
  <si>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</si>
  <si>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</si>
  <si>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</si>
  <si>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</si>
  <si>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</si>
  <si>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</si>
  <si>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</si>
  <si>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</si>
  <si>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</si>
  <si>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</si>
  <si>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</si>
  <si>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</si>
  <si>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</si>
  <si>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</si>
  <si>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</si>
  <si>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</si>
  <si>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</si>
  <si>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</si>
  <si>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</si>
  <si>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</si>
  <si>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</si>
  <si>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</si>
  <si>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</si>
  <si>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</si>
  <si>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</si>
  <si>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</si>
  <si>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</si>
  <si>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</si>
  <si>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</si>
  <si>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</si>
  <si>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</si>
  <si>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</si>
  <si>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</si>
  <si>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</si>
  <si>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</si>
  <si>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</si>
  <si>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</si>
  <si>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</si>
  <si>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</si>
  <si>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</si>
  <si>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</si>
  <si>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</si>
  <si>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</si>
  <si>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</si>
  <si>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</si>
  <si>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</si>
  <si>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</si>
  <si>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</si>
  <si>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</si>
  <si>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</si>
  <si>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</si>
  <si>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</si>
  <si>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</si>
  <si>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</si>
  <si>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</si>
  <si>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</si>
  <si>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</si>
  <si>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</si>
  <si>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</si>
  <si>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</si>
  <si>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</si>
  <si>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</si>
  <si>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</si>
  <si>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</si>
  <si>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</si>
  <si>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</si>
  <si>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</si>
  <si>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</si>
  <si>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</si>
  <si>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</si>
  <si>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</si>
  <si>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</si>
  <si>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</si>
  <si>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</si>
  <si>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</si>
  <si>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</si>
  <si>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</si>
  <si>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</si>
  <si>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</si>
  <si>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</si>
  <si>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</si>
  <si>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</si>
  <si>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</si>
  <si>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</si>
  <si>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</si>
  <si>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</si>
  <si>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</si>
  <si>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</si>
  <si>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</si>
  <si>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</si>
  <si>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</si>
  <si>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</si>
  <si>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</si>
  <si>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</si>
  <si>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</si>
  <si>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</si>
  <si>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</si>
  <si>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</si>
  <si>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</si>
  <si>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</si>
  <si>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</si>
  <si>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</si>
  <si>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</si>
  <si>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</si>
  <si>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</si>
  <si>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</si>
  <si>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</si>
  <si>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</si>
  <si>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</si>
  <si>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</si>
  <si>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</si>
  <si>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</si>
  <si>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</si>
  <si>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</si>
  <si>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</si>
  <si>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</si>
  <si>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</si>
  <si>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</si>
  <si>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</si>
  <si>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</si>
  <si>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</si>
  <si>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</si>
  <si>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</si>
  <si>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</si>
  <si>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</si>
  <si>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</si>
  <si>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</si>
  <si>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</si>
  <si>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</si>
  <si>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</si>
  <si>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</si>
  <si>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</si>
  <si>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</si>
  <si>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</si>
  <si>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</si>
  <si>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</si>
  <si>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</si>
  <si>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</si>
  <si>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</si>
  <si>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</si>
  <si>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</si>
  <si>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</si>
  <si>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</si>
  <si>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</si>
  <si>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</si>
  <si>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</si>
  <si>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</si>
  <si>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</si>
  <si>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</si>
  <si>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</si>
  <si>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</si>
  <si>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</si>
  <si>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</si>
  <si>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</si>
  <si>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</si>
  <si>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</si>
  <si>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</si>
  <si>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</si>
  <si>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</si>
  <si>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</si>
  <si>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</si>
  <si>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</si>
  <si>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</si>
  <si>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</si>
  <si>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</si>
  <si>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</si>
  <si>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</si>
  <si>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</si>
  <si>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</si>
  <si>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</si>
  <si>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</si>
  <si>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</si>
  <si>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</si>
  <si>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</si>
  <si>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</si>
  <si>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</si>
  <si>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</si>
  <si>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</si>
  <si>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</si>
  <si>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</si>
  <si>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</si>
  <si>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</si>
  <si>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</si>
  <si>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</si>
  <si>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</si>
  <si>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</si>
  <si>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</si>
  <si>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</si>
  <si>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</si>
  <si>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</si>
  <si>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</si>
  <si>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</si>
  <si>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</si>
  <si>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</si>
  <si>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</si>
  <si>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</si>
  <si>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</si>
  <si>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</si>
  <si>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</si>
  <si>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</si>
  <si>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</si>
  <si>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</si>
  <si>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</si>
  <si>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</si>
  <si>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</si>
  <si>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</si>
  <si>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</si>
  <si>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</si>
  <si>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</si>
  <si>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</si>
  <si>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</si>
  <si>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</si>
  <si>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</si>
  <si>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</si>
  <si>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</si>
  <si>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</si>
  <si>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</si>
  <si>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</si>
  <si>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</si>
  <si>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</si>
  <si>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</si>
  <si>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</si>
  <si>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</si>
  <si>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</si>
  <si>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</si>
  <si>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</si>
  <si>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</si>
  <si>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</si>
  <si>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</si>
  <si>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</si>
  <si>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</si>
  <si>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</si>
  <si>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</si>
  <si>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</si>
  <si>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</si>
  <si>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</si>
  <si>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</si>
  <si>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</si>
  <si>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</si>
  <si>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</si>
  <si>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</si>
  <si>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</si>
  <si>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</si>
  <si>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</si>
  <si>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</si>
  <si>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</si>
  <si>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</si>
  <si>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</si>
  <si>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</si>
  <si>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</si>
  <si>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</si>
  <si>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</si>
  <si>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</si>
  <si>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</si>
  <si>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</si>
  <si>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</si>
  <si>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</si>
  <si>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</si>
  <si>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</si>
  <si>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</si>
  <si>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</si>
  <si>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</si>
  <si>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</si>
  <si>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</si>
  <si>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</si>
  <si>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</si>
  <si>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</si>
  <si>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</si>
  <si>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</si>
  <si>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</si>
  <si>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</si>
  <si>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</si>
  <si>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</si>
  <si>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</si>
  <si>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</si>
  <si>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</si>
  <si>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</si>
  <si>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</si>
  <si>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</si>
  <si>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</si>
  <si>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</si>
  <si>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</si>
  <si>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</si>
  <si>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</si>
  <si>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</si>
  <si>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</si>
  <si>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</si>
  <si>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</si>
  <si>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</si>
  <si>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</si>
  <si>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</si>
  <si>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</si>
  <si>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</si>
  <si>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</si>
  <si>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</si>
  <si>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</si>
  <si>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</si>
  <si>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</si>
  <si>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</si>
  <si>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</si>
  <si>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</si>
  <si>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</si>
  <si>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</si>
  <si>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</si>
  <si>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</si>
  <si>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</si>
  <si>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</si>
  <si>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</si>
  <si>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</si>
  <si>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</si>
  <si>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</si>
  <si>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</si>
  <si>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</si>
  <si>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</si>
  <si>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</si>
  <si>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</si>
  <si>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</si>
  <si>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</si>
  <si>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</si>
  <si>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</si>
  <si>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</si>
  <si>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</si>
  <si>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</si>
  <si>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</si>
  <si>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</si>
  <si>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</si>
  <si>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</si>
  <si>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</si>
  <si>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</si>
  <si>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</si>
  <si>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</si>
  <si>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</si>
  <si>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</si>
  <si>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</si>
  <si>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</si>
  <si>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</si>
  <si>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</si>
  <si>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</si>
  <si>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</si>
  <si>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</si>
  <si>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</si>
  <si>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</si>
  <si>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</si>
  <si>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</si>
  <si>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</si>
  <si>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</si>
  <si>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</si>
  <si>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</si>
  <si>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</si>
  <si>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</si>
  <si>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</si>
  <si>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</si>
  <si>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</si>
  <si>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</si>
  <si>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</si>
  <si>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</si>
  <si>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</si>
  <si>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</si>
  <si>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</si>
  <si>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</si>
  <si>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</si>
  <si>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</si>
  <si>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</si>
  <si>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</si>
  <si>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</si>
  <si>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</si>
  <si>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</si>
  <si>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</si>
  <si>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</si>
  <si>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</si>
  <si>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</si>
  <si>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</si>
  <si>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</si>
  <si>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</si>
  <si>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</si>
  <si>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</si>
  <si>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</si>
  <si>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</si>
  <si>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</si>
  <si>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</si>
  <si>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</si>
  <si>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</si>
  <si>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</si>
  <si>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</si>
  <si>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</si>
  <si>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</si>
  <si>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</si>
  <si>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</si>
  <si>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</si>
  <si>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</si>
  <si>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</si>
  <si>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</si>
  <si>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</si>
  <si>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</si>
  <si>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</si>
  <si>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</si>
  <si>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</si>
  <si>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</si>
  <si>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</si>
  <si>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</si>
  <si>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</si>
  <si>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</si>
  <si>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</si>
  <si>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</si>
  <si>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</si>
  <si>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</si>
  <si>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</si>
  <si>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</si>
  <si>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</si>
  <si>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</si>
  <si>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</si>
  <si>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</si>
  <si>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</si>
  <si>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</si>
  <si>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</si>
  <si>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</si>
  <si>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</si>
  <si>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</si>
  <si>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</si>
  <si>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</si>
  <si>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</si>
  <si>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</si>
  <si>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</si>
  <si>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</si>
  <si>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</si>
  <si>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</si>
  <si>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</si>
  <si>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</si>
  <si>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</si>
  <si>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</si>
  <si>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</si>
  <si>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</si>
  <si>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</si>
  <si>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</si>
  <si>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</si>
  <si>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</si>
  <si>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</si>
  <si>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</si>
  <si>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</si>
  <si>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</si>
  <si>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</si>
  <si>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</si>
  <si>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</si>
  <si>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</si>
  <si>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</si>
  <si>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</si>
  <si>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</si>
  <si>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</si>
  <si>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</si>
  <si>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</si>
  <si>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</si>
  <si>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</si>
  <si>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</si>
  <si>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</si>
  <si>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</si>
  <si>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</si>
  <si>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</si>
  <si>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</si>
  <si>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</si>
  <si>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</si>
  <si>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</si>
  <si>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</si>
  <si>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</si>
  <si>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</si>
  <si>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</si>
  <si>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</si>
  <si>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</si>
  <si>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</si>
  <si>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</si>
  <si>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</si>
  <si>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</si>
  <si>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</si>
  <si>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</si>
  <si>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</si>
  <si>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</si>
  <si>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</si>
  <si>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</si>
  <si>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</si>
  <si>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</si>
  <si>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</si>
  <si>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</si>
  <si>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</si>
  <si>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</si>
  <si>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</si>
  <si>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</si>
  <si>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</si>
  <si>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</si>
  <si>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</si>
  <si>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</si>
  <si>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</si>
  <si>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</si>
  <si>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</si>
  <si>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</si>
  <si>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</si>
  <si>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</si>
  <si>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</si>
  <si>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</si>
  <si>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</si>
  <si>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</si>
  <si>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</si>
  <si>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</si>
  <si>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</si>
  <si>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</si>
  <si>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</si>
  <si>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</si>
  <si>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</si>
  <si>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</si>
  <si>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</si>
  <si>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</si>
  <si>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</si>
  <si>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</si>
  <si>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</si>
  <si>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</si>
  <si>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</si>
  <si>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</si>
  <si>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</si>
  <si>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</si>
  <si>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</si>
  <si>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</si>
  <si>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</si>
  <si>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</si>
  <si>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</si>
  <si>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</si>
  <si>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</si>
  <si>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</si>
  <si>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</si>
  <si>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</si>
  <si>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</si>
  <si>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</si>
  <si>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</si>
  <si>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</si>
  <si>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</si>
  <si>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</si>
  <si>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</si>
  <si>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</si>
  <si>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</si>
  <si>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</si>
  <si>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</si>
  <si>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</si>
  <si>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</si>
  <si>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</si>
  <si>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</si>
  <si>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</si>
  <si>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</si>
  <si>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</si>
  <si>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</si>
  <si>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</si>
  <si>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</si>
  <si>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</si>
  <si>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</si>
  <si>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</si>
  <si>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</si>
  <si>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</si>
  <si>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</si>
  <si>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</si>
  <si>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</si>
  <si>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</si>
  <si>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</si>
  <si>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</si>
  <si>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</si>
  <si>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</si>
  <si>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</si>
  <si>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</si>
  <si>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</si>
  <si>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</si>
  <si>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</si>
  <si>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</si>
  <si>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</si>
  <si>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</si>
  <si>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</si>
  <si>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</si>
  <si>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</si>
  <si>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</si>
  <si>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</si>
  <si>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</si>
  <si>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</si>
  <si>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</si>
  <si>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</si>
  <si>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</si>
  <si>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</si>
  <si>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</si>
  <si>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</si>
  <si>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</si>
  <si>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</si>
  <si>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</si>
  <si>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</si>
  <si>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</si>
  <si>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</si>
  <si>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</si>
  <si>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</si>
  <si>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</si>
  <si>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</si>
  <si>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</si>
  <si>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</si>
  <si>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</si>
  <si>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</si>
  <si>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</si>
  <si>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</si>
  <si>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</si>
  <si>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</si>
  <si>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</si>
  <si>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</si>
  <si>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</si>
  <si>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</si>
  <si>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</si>
  <si>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</si>
  <si>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</si>
  <si>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</si>
  <si>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</si>
  <si>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</si>
  <si>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</si>
  <si>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</si>
  <si>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</si>
  <si>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</si>
  <si>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</si>
  <si>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</si>
  <si>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</si>
  <si>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</si>
  <si>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</si>
  <si>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</si>
  <si>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</si>
  <si>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</si>
  <si>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</si>
  <si>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</si>
  <si>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</si>
  <si>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</si>
  <si>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</si>
  <si>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</si>
  <si>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</si>
  <si>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</si>
  <si>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</si>
  <si>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</si>
  <si>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</si>
  <si>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</si>
  <si>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</si>
  <si>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</si>
  <si>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</si>
  <si>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</si>
  <si>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</si>
  <si>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</si>
  <si>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</si>
  <si>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</si>
  <si>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</si>
  <si>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</si>
  <si>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</si>
  <si>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</si>
  <si>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</si>
  <si>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</si>
  <si>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</si>
  <si>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</si>
  <si>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</si>
  <si>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</si>
  <si>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</si>
  <si>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</si>
  <si>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</si>
  <si>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</si>
  <si>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</si>
  <si>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</si>
  <si>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</si>
  <si>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</si>
  <si>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</si>
  <si>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</si>
  <si>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</si>
  <si>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</si>
  <si>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</si>
  <si>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</si>
  <si>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</si>
  <si>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</si>
  <si>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</si>
  <si>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</si>
  <si>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</si>
  <si>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</si>
  <si>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</si>
  <si>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</si>
  <si>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</si>
  <si>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</si>
  <si>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</si>
  <si>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</si>
  <si>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</si>
  <si>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</si>
  <si>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</si>
  <si>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</si>
  <si>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</si>
  <si>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</si>
  <si>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</si>
  <si>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</si>
  <si>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</si>
  <si>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</si>
  <si>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</si>
  <si>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</si>
  <si>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</si>
  <si>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</si>
  <si>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</si>
  <si>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</si>
  <si>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</si>
  <si>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</si>
  <si>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</si>
  <si>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</si>
  <si>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</si>
  <si>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</si>
  <si>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</si>
  <si>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</si>
  <si>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</si>
  <si>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</si>
  <si>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</si>
  <si>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</si>
  <si>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</si>
  <si>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</si>
  <si>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</si>
  <si>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</si>
  <si>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</si>
  <si>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</si>
  <si>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</si>
  <si>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</si>
  <si>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</si>
  <si>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</si>
  <si>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</si>
  <si>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</si>
  <si>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</si>
  <si>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</si>
  <si>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</si>
  <si>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</si>
  <si>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</si>
  <si>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</si>
  <si>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</si>
  <si>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</si>
  <si>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</si>
  <si>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</si>
  <si>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</si>
  <si>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</si>
  <si>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</si>
  <si>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</si>
  <si>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</si>
  <si>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</si>
  <si>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</si>
  <si>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</si>
  <si>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</si>
  <si>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</si>
  <si>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</si>
  <si>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</si>
  <si>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</si>
  <si>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</si>
  <si>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</si>
  <si>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</si>
  <si>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</si>
  <si>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</si>
  <si>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</si>
  <si>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</si>
  <si>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</si>
  <si>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</si>
  <si>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</si>
  <si>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</si>
  <si>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</si>
  <si>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</si>
  <si>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</si>
  <si>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</si>
  <si>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</si>
  <si>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</si>
  <si>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</si>
  <si>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</si>
  <si>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</si>
  <si>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</si>
  <si>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</si>
  <si>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</si>
  <si>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</si>
  <si>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</si>
  <si>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</si>
  <si>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</si>
  <si>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</si>
  <si>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</si>
  <si>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</si>
  <si>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</si>
  <si>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</si>
  <si>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</si>
  <si>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</si>
  <si>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</si>
  <si>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</si>
  <si>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</si>
  <si>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</si>
  <si>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</si>
  <si>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</si>
  <si>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</si>
  <si>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</si>
  <si>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</si>
  <si>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</si>
  <si>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</si>
  <si>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</si>
  <si>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</si>
  <si>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</si>
  <si>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</si>
  <si>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</si>
  <si>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</si>
  <si>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</si>
  <si>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</si>
  <si>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</si>
  <si>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</si>
  <si>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</si>
  <si>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</si>
  <si>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</si>
  <si>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</si>
  <si>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</si>
  <si>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</si>
  <si>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</si>
  <si>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</si>
  <si>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</si>
  <si>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</si>
  <si>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</si>
  <si>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</si>
  <si>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</si>
  <si>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</si>
  <si>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</si>
  <si>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</si>
  <si>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</si>
  <si>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</si>
  <si>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</si>
  <si>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</si>
  <si>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</si>
  <si>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</si>
  <si>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</si>
  <si>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</si>
  <si>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</si>
  <si>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</si>
  <si>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</si>
  <si>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</si>
  <si>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</si>
  <si>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</si>
  <si>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</si>
  <si>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</si>
  <si>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</si>
  <si>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</si>
  <si>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</si>
  <si>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</si>
  <si>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</si>
  <si>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</si>
  <si>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</si>
  <si>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</si>
  <si>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</si>
  <si>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</si>
  <si>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</si>
  <si>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</si>
  <si>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</si>
  <si>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</si>
  <si>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</si>
  <si>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</si>
  <si>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</si>
  <si>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</si>
  <si>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</si>
  <si>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</si>
  <si>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</si>
  <si>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</si>
  <si>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</si>
  <si>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</si>
  <si>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</si>
  <si>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</si>
  <si>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</si>
  <si>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</si>
  <si>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</si>
  <si>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</si>
  <si>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</si>
  <si>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</si>
  <si>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</si>
  <si>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</si>
  <si>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</si>
  <si>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</si>
  <si>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</si>
  <si>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</si>
  <si>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</si>
  <si>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</si>
  <si>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</si>
  <si>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</si>
  <si>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</si>
  <si>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</si>
  <si>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</si>
  <si>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</si>
  <si>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</si>
  <si>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</si>
  <si>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</si>
  <si>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</si>
  <si>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</si>
  <si>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</si>
  <si>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</si>
  <si>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</si>
  <si>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</si>
  <si>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</si>
  <si>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</si>
  <si>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</si>
  <si>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</si>
  <si>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</si>
  <si>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</si>
  <si>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</si>
  <si>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</si>
  <si>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</si>
  <si>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</si>
  <si>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</si>
  <si>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</si>
  <si>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</si>
  <si>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</si>
  <si>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</si>
  <si>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</si>
  <si>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</si>
  <si>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</si>
  <si>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</si>
  <si>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</si>
  <si>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</si>
  <si>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</si>
  <si>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</si>
  <si>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</si>
  <si>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</si>
  <si>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</si>
  <si>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</si>
  <si>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</si>
  <si>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</si>
  <si>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</si>
  <si>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</si>
  <si>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</si>
  <si>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</si>
  <si>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</si>
  <si>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</si>
  <si>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</si>
  <si>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</si>
  <si>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</si>
  <si>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</si>
  <si>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</si>
  <si>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</si>
  <si>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</si>
  <si>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</si>
  <si>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</si>
  <si>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</si>
  <si>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</si>
  <si>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</si>
  <si>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</si>
  <si>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</si>
  <si>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</si>
  <si>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</si>
  <si>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</si>
  <si>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</si>
  <si>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</si>
  <si>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</si>
  <si>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</si>
  <si>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</si>
  <si>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</si>
  <si>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</si>
  <si>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</si>
  <si>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</si>
  <si>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</si>
  <si>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</si>
  <si>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</si>
  <si>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</si>
  <si>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</si>
  <si>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</si>
  <si>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</si>
  <si>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</si>
  <si>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</si>
  <si>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</si>
  <si>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</si>
  <si>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</si>
  <si>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</si>
  <si>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</si>
  <si>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</si>
  <si>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</si>
  <si>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</si>
  <si>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</si>
  <si>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</si>
  <si>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</si>
  <si>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</si>
  <si>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</si>
  <si>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</si>
  <si>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</si>
  <si>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</si>
  <si>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</si>
  <si>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</si>
  <si>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</si>
  <si>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</si>
  <si>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</si>
  <si>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</si>
  <si>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</si>
  <si>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</si>
  <si>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</si>
  <si>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</si>
  <si>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</si>
  <si>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</si>
  <si>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</si>
  <si>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</si>
  <si>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</si>
  <si>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</si>
  <si>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</si>
  <si>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</si>
  <si>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</si>
  <si>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</si>
  <si>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</si>
  <si>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</si>
  <si>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</si>
  <si>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</si>
  <si>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</si>
  <si>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</si>
  <si>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</si>
  <si>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</si>
  <si>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</si>
  <si>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</si>
  <si>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</si>
  <si>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</si>
  <si>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</si>
  <si>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</si>
  <si>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</si>
  <si>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</si>
  <si>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</si>
  <si>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</si>
  <si>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</si>
  <si>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</si>
  <si>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</si>
  <si>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</si>
  <si>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</si>
  <si>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</si>
  <si>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</si>
  <si>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</si>
  <si>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</si>
  <si>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</si>
  <si>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</si>
  <si>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</si>
  <si>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</si>
  <si>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</si>
  <si>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</si>
  <si>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</si>
  <si>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</si>
  <si>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</si>
  <si>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</si>
  <si>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</si>
  <si>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</si>
  <si>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</si>
  <si>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</si>
  <si>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</si>
  <si>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</si>
  <si>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</si>
  <si>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</si>
  <si>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</si>
  <si>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</si>
  <si>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</si>
  <si>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</si>
  <si>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</si>
  <si>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</si>
  <si>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</si>
  <si>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</si>
  <si>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</si>
  <si>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</si>
  <si>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</si>
  <si>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</si>
  <si>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</si>
  <si>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</si>
  <si>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</si>
  <si>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</si>
  <si>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</si>
  <si>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</si>
  <si>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</si>
  <si>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</si>
  <si>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</si>
  <si>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</si>
  <si>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</si>
  <si>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</si>
  <si>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</si>
  <si>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</si>
  <si>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</si>
  <si>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</si>
  <si>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</si>
  <si>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</si>
  <si>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</si>
  <si>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</si>
  <si>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</si>
  <si>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</si>
  <si>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</si>
  <si>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</si>
  <si>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</si>
  <si>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</si>
  <si>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</si>
  <si>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</si>
  <si>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</si>
  <si>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</si>
  <si>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</si>
  <si>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</si>
  <si>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</si>
  <si>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</si>
  <si>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</si>
  <si>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</si>
  <si>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</si>
  <si>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</si>
  <si>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</si>
  <si>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</si>
  <si>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</si>
  <si>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</si>
  <si>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</si>
  <si>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</si>
  <si>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</si>
  <si>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</si>
  <si>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</si>
  <si>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</si>
  <si>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</si>
  <si>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</si>
  <si>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</si>
  <si>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</si>
  <si>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</si>
  <si>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</si>
  <si>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</si>
  <si>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</si>
  <si>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</si>
  <si>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</si>
  <si>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</si>
  <si>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</si>
  <si>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</si>
  <si>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</si>
  <si>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</si>
  <si>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</si>
  <si>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</si>
  <si>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</si>
  <si>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</si>
  <si>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</si>
  <si>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</si>
  <si>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</si>
  <si>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</si>
  <si>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</si>
  <si>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</si>
  <si>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</si>
  <si>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</si>
  <si>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</si>
  <si>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</si>
  <si>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</si>
  <si>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</si>
  <si>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</si>
  <si>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</si>
  <si>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</si>
  <si>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</si>
  <si>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</si>
  <si>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</si>
  <si>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</si>
  <si>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</si>
  <si>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</si>
  <si>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</si>
  <si>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</si>
  <si>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</si>
  <si>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</si>
  <si>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</si>
  <si>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</si>
  <si>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</si>
  <si>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</si>
  <si>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</si>
  <si>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</si>
  <si>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</si>
  <si>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</si>
  <si>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</si>
  <si>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</si>
  <si>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</si>
  <si>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</si>
  <si>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</si>
  <si>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</si>
  <si>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</si>
  <si>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</si>
  <si>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</si>
  <si>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</si>
  <si>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</si>
  <si>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</si>
  <si>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</si>
  <si>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</si>
  <si>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</si>
  <si>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</si>
  <si>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</si>
  <si>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</si>
  <si>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</si>
  <si>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</si>
  <si>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</si>
  <si>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</si>
  <si>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</si>
  <si>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</si>
  <si>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</si>
  <si>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</si>
  <si>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</si>
  <si>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</si>
  <si>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</si>
  <si>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</si>
  <si>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</si>
  <si>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</si>
  <si>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</si>
  <si>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</si>
  <si>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</si>
  <si>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</si>
  <si>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</si>
  <si>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</si>
  <si>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</si>
  <si>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</si>
  <si>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</si>
  <si>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</si>
  <si>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</si>
  <si>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</si>
  <si>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</si>
  <si>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</si>
  <si>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</si>
  <si>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</si>
  <si>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</si>
  <si>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</si>
  <si>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</si>
  <si>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</si>
  <si>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</si>
  <si>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</si>
  <si>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</si>
  <si>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</si>
  <si>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</si>
  <si>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</si>
  <si>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</si>
  <si>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</si>
  <si>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</si>
  <si>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</si>
  <si>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</si>
  <si>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</si>
  <si>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</si>
  <si>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</si>
  <si>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</si>
  <si>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</si>
  <si>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</si>
  <si>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</si>
  <si>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</si>
  <si>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</si>
  <si>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</si>
  <si>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</si>
  <si>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</si>
  <si>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</si>
  <si>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</si>
  <si>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</si>
  <si>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</si>
  <si>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</si>
  <si>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</si>
  <si>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</si>
  <si>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</si>
  <si>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</si>
  <si>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</si>
  <si>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</si>
  <si>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</si>
  <si>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</si>
  <si>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</si>
  <si>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</si>
  <si>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</si>
  <si>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</si>
  <si>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</si>
  <si>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</si>
  <si>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</si>
  <si>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</si>
  <si>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</si>
  <si>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</si>
  <si>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</si>
  <si>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</si>
  <si>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</si>
  <si>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</si>
  <si>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</si>
  <si>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</si>
  <si>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</si>
  <si>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</si>
  <si>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</si>
  <si>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</si>
  <si>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</si>
  <si>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</si>
  <si>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</si>
  <si>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</si>
  <si>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</si>
  <si>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</si>
  <si>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</si>
  <si>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</si>
  <si>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</si>
  <si>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</si>
  <si>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</si>
  <si>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</si>
  <si>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</si>
  <si>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</si>
  <si>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</si>
  <si>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</si>
  <si>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</si>
  <si>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</si>
  <si>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</si>
  <si>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</si>
  <si>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</si>
  <si>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</si>
  <si>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</si>
  <si>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</si>
  <si>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</si>
  <si>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</si>
  <si>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</si>
  <si>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</si>
  <si>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</si>
  <si>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</si>
  <si>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</si>
  <si>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</si>
  <si>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</si>
  <si>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</si>
  <si>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</si>
  <si>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</si>
  <si>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</si>
  <si>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</si>
  <si>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</si>
  <si>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</si>
  <si>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</si>
  <si>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</si>
  <si>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</si>
  <si>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</si>
  <si>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</si>
  <si>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</si>
  <si>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</si>
  <si>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</si>
  <si>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</si>
  <si>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</si>
  <si>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</si>
  <si>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</si>
  <si>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</si>
  <si>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</si>
  <si>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</si>
  <si>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</si>
  <si>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</si>
  <si>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</si>
  <si>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</si>
  <si>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</si>
  <si>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</si>
  <si>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</si>
  <si>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</si>
  <si>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</si>
  <si>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</si>
  <si>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</si>
  <si>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</si>
  <si>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</si>
  <si>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</si>
  <si>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</si>
  <si>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</si>
  <si>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</si>
  <si>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</si>
  <si>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</si>
  <si>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</si>
  <si>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</si>
  <si>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</si>
  <si>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</si>
  <si>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</si>
  <si>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</si>
  <si>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</si>
  <si>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</si>
  <si>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</si>
  <si>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</si>
  <si>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</si>
  <si>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</si>
  <si>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</si>
  <si>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</si>
  <si>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</si>
  <si>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</si>
  <si>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</si>
  <si>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</si>
  <si>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</si>
  <si>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</si>
  <si>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</si>
  <si>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</si>
  <si>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</si>
  <si>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</si>
  <si>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</si>
  <si>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</si>
  <si>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</si>
  <si>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</si>
  <si>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</si>
  <si>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</si>
  <si>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</si>
  <si>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</si>
  <si>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</si>
  <si>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</si>
  <si>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</si>
  <si>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</si>
  <si>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</si>
  <si>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</si>
  <si>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</si>
  <si>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</si>
  <si>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</si>
  <si>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</si>
  <si>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</si>
  <si>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</si>
  <si>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</si>
  <si>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</si>
  <si>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</si>
  <si>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</si>
  <si>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</si>
  <si>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</si>
  <si>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</si>
  <si>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</si>
  <si>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</si>
  <si>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</si>
  <si>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</si>
  <si>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</si>
  <si>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</si>
  <si>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</si>
  <si>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</si>
  <si>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</si>
  <si>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</si>
  <si>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</si>
  <si>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</si>
  <si>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</si>
  <si>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</si>
  <si>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</si>
  <si>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</si>
  <si>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</si>
  <si>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</si>
  <si>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</si>
  <si>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</si>
  <si>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</si>
  <si>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</si>
  <si>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</si>
  <si>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</si>
  <si>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</si>
  <si>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</si>
  <si>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</si>
  <si>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</si>
  <si>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</si>
  <si>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</si>
  <si>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</si>
  <si>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</si>
  <si>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</si>
  <si>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</si>
  <si>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</si>
  <si>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</si>
  <si>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</si>
  <si>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</si>
  <si>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</si>
  <si>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</si>
  <si>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</si>
  <si>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</si>
  <si>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</si>
  <si>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</si>
  <si>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</si>
  <si>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</si>
  <si>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</si>
  <si>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</si>
  <si>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</si>
  <si>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</si>
  <si>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</si>
  <si>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</si>
  <si>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</si>
  <si>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</si>
  <si>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</si>
  <si>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</si>
  <si>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</si>
  <si>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</si>
  <si>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</si>
  <si>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</si>
  <si>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</si>
  <si>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</si>
  <si>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</si>
  <si>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</si>
  <si>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</si>
  <si>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</si>
  <si>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</si>
  <si>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</si>
  <si>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</si>
  <si>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</si>
  <si>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</si>
  <si>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</si>
  <si>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</si>
  <si>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</si>
  <si>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</si>
  <si>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</si>
  <si>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</si>
  <si>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</si>
  <si>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</si>
  <si>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</si>
  <si>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</si>
  <si>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</si>
  <si>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</si>
  <si>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</si>
  <si>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</si>
  <si>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</si>
  <si>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</si>
  <si>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</si>
  <si>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</si>
  <si>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</si>
  <si>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</si>
  <si>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</si>
  <si>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</si>
  <si>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</si>
  <si>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</si>
  <si>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</si>
  <si>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</si>
  <si>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</si>
  <si>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</si>
  <si>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</si>
  <si>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</si>
  <si>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</si>
  <si>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</si>
  <si>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</si>
  <si>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</si>
  <si>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</si>
  <si>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</si>
  <si>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</si>
  <si>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</si>
  <si>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</si>
  <si>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</si>
  <si>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</si>
  <si>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</si>
  <si>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</si>
  <si>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</si>
  <si>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</si>
  <si>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</si>
  <si>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</si>
  <si>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</si>
  <si>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</si>
  <si>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</si>
  <si>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</si>
  <si>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</si>
  <si>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</si>
  <si>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</si>
  <si>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</si>
  <si>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</si>
  <si>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</si>
  <si>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</si>
  <si>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</si>
  <si>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</si>
  <si>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</si>
  <si>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</si>
  <si>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</si>
  <si>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</si>
  <si>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</si>
  <si>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</si>
  <si>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</si>
  <si>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</si>
  <si>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</si>
  <si>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</si>
  <si>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</si>
  <si>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</si>
  <si>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</si>
  <si>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</si>
  <si>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</si>
  <si>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</si>
  <si>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</si>
  <si>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</si>
  <si>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</si>
  <si>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</si>
  <si>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</si>
  <si>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</si>
  <si>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</si>
  <si>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</si>
  <si>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</si>
  <si>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</si>
  <si>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</si>
  <si>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</si>
  <si>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</si>
  <si>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</si>
  <si>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</si>
  <si>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</si>
  <si>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</si>
  <si>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</si>
  <si>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</si>
  <si>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</si>
  <si>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</si>
  <si>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</si>
  <si>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</si>
  <si>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</si>
  <si>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</si>
  <si>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</si>
  <si>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</si>
  <si>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</si>
  <si>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</si>
  <si>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</si>
  <si>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</si>
  <si>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</si>
  <si>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</si>
  <si>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</si>
  <si>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</si>
  <si>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</si>
  <si>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</si>
  <si>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</si>
  <si>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</si>
  <si>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</si>
  <si>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</si>
  <si>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</si>
  <si>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</si>
  <si>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</si>
  <si>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</si>
  <si>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</si>
  <si>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</si>
  <si>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</si>
  <si>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</si>
  <si>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</si>
  <si>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</si>
  <si>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</si>
  <si>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</si>
  <si>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</si>
  <si>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</si>
  <si>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</si>
  <si>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</si>
  <si>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</si>
  <si>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</si>
  <si>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</si>
  <si>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</si>
  <si>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</si>
  <si>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</si>
  <si>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</si>
  <si>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</si>
  <si>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</si>
  <si>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</si>
  <si>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</si>
  <si>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</si>
  <si>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</si>
  <si>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</si>
  <si>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</si>
  <si>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</si>
  <si>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</si>
  <si>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</si>
  <si>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</si>
  <si>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</si>
  <si>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</si>
  <si>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</si>
  <si>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</si>
  <si>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</si>
  <si>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</si>
  <si>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</si>
  <si>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</si>
  <si>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</si>
  <si>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</si>
  <si>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</si>
  <si>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</si>
  <si>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</si>
  <si>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</si>
  <si>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</si>
  <si>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</si>
  <si>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</si>
  <si>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</si>
  <si>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</si>
  <si>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</si>
  <si>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</si>
  <si>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</si>
  <si>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</si>
  <si>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</si>
  <si>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</si>
  <si>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</si>
  <si>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</si>
  <si>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</si>
  <si>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</si>
  <si>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</si>
  <si>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</si>
  <si>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</si>
  <si>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</si>
  <si>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</si>
  <si>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</si>
  <si>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</si>
  <si>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</si>
  <si>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</si>
  <si>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</si>
  <si>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</si>
  <si>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</si>
  <si>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</si>
  <si>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</si>
  <si>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</si>
  <si>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</si>
  <si>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</si>
  <si>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</si>
  <si>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</si>
  <si>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</si>
  <si>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</si>
  <si>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</si>
  <si>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</si>
  <si>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</si>
  <si>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</si>
  <si>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</si>
  <si>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</si>
  <si>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</si>
  <si>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</si>
  <si>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</si>
  <si>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</si>
  <si>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</si>
  <si>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</si>
  <si>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</si>
  <si>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</si>
  <si>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</si>
  <si>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</si>
  <si>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</si>
  <si>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</si>
  <si>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</si>
  <si>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</si>
  <si>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</si>
  <si>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</si>
  <si>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</si>
  <si>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</si>
  <si>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</si>
  <si>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</si>
  <si>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</si>
  <si>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</si>
  <si>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</si>
  <si>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</si>
  <si>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</si>
  <si>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</si>
  <si>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</si>
  <si>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</si>
  <si>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</si>
  <si>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</si>
  <si>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</si>
  <si>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</si>
  <si>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</si>
  <si>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</si>
  <si>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</si>
  <si>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</si>
  <si>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</si>
  <si>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</si>
  <si>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</si>
  <si>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</si>
  <si>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</si>
  <si>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</si>
  <si>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</si>
  <si>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</si>
  <si>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</si>
  <si>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</si>
  <si>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</si>
  <si>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</si>
  <si>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</si>
  <si>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</si>
  <si>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</si>
  <si>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</si>
  <si>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</si>
  <si>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</si>
  <si>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</si>
  <si>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</si>
  <si>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</si>
  <si>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</si>
  <si>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</si>
  <si>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</si>
  <si>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</si>
  <si>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</si>
  <si>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</si>
  <si>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</si>
  <si>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</si>
  <si>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</si>
  <si>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</si>
  <si>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</si>
  <si>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</si>
  <si>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</si>
  <si>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</si>
  <si>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</si>
  <si>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</si>
  <si>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</si>
  <si>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</si>
  <si>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</si>
  <si>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</si>
  <si>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</si>
  <si>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</si>
  <si>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</si>
  <si>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</si>
  <si>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</si>
  <si>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</si>
  <si>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</si>
  <si>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</si>
  <si>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</si>
  <si>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</si>
  <si>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</si>
  <si>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</si>
  <si>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</si>
  <si>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</si>
  <si>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</si>
  <si>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</si>
  <si>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</si>
  <si>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</si>
  <si>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</si>
  <si>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</si>
  <si>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</si>
  <si>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</si>
  <si>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</si>
  <si>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</si>
  <si>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</si>
  <si>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</si>
  <si>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</si>
  <si>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</si>
  <si>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</si>
  <si>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</si>
  <si>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</si>
  <si>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</si>
  <si>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</si>
  <si>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</si>
  <si>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</si>
  <si>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</si>
  <si>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</si>
  <si>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</si>
  <si>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</si>
  <si>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</si>
  <si>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</si>
  <si>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</si>
  <si>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</si>
  <si>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</si>
  <si>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</si>
  <si>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</si>
  <si>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</si>
  <si>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</si>
  <si>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</si>
  <si>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</si>
  <si>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</si>
  <si>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</si>
  <si>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</si>
  <si>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</si>
  <si>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</si>
  <si>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</si>
  <si>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</si>
  <si>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</si>
  <si>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</si>
  <si>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</si>
  <si>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</si>
  <si>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</si>
  <si>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</si>
  <si>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</si>
  <si>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</si>
  <si>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</si>
  <si>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</si>
  <si>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</si>
  <si>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</si>
  <si>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</si>
  <si>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</si>
  <si>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</si>
  <si>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</si>
  <si>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</si>
  <si>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</si>
  <si>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</si>
  <si>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</si>
  <si>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</si>
  <si>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</si>
  <si>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</si>
  <si>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</si>
  <si>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</si>
  <si>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</si>
  <si>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</si>
  <si>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</si>
  <si>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</si>
  <si>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</si>
  <si>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</si>
  <si>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</si>
  <si>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</si>
  <si>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</si>
  <si>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</si>
  <si>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</si>
  <si>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</si>
  <si>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</si>
  <si>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</si>
  <si>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</si>
  <si>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</si>
  <si>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</si>
  <si>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</si>
  <si>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</si>
  <si>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</si>
  <si>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</si>
  <si>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</si>
  <si>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</si>
  <si>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</si>
  <si>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</si>
  <si>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</si>
  <si>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</si>
  <si>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</si>
  <si>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</si>
  <si>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</si>
  <si>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</si>
  <si>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</si>
  <si>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</si>
  <si>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</si>
  <si>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</si>
  <si>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</si>
  <si>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</si>
  <si>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</si>
  <si>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</si>
  <si>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</si>
  <si>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</si>
  <si>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</si>
  <si>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</si>
  <si>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</si>
  <si>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</si>
  <si>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</si>
  <si>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</si>
  <si>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</si>
  <si>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</si>
  <si>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</si>
  <si>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</si>
  <si>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</si>
  <si>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</si>
  <si>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</si>
  <si>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</si>
  <si>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</si>
  <si>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</si>
  <si>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</si>
  <si>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</si>
  <si>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</si>
  <si>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</si>
  <si>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</si>
  <si>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</si>
  <si>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</si>
  <si>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</si>
  <si>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</si>
  <si>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</si>
  <si>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</si>
  <si>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</si>
  <si>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</si>
  <si>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</si>
  <si>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</si>
  <si>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</si>
  <si>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</si>
  <si>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</si>
  <si>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</si>
  <si>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</si>
  <si>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</si>
  <si>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</si>
  <si>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</si>
  <si>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</si>
  <si>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</si>
  <si>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</si>
  <si>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</si>
  <si>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</si>
  <si>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</si>
  <si>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</si>
  <si>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</si>
  <si>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</si>
  <si>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</si>
  <si>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</si>
  <si>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</si>
  <si>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</si>
  <si>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</si>
  <si>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</si>
  <si>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</si>
  <si>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</si>
  <si>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</si>
  <si>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</si>
  <si>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</si>
  <si>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</si>
  <si>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</si>
  <si>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</si>
  <si>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</si>
  <si>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</si>
  <si>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</si>
  <si>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</si>
  <si>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</si>
  <si>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</si>
  <si>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</si>
  <si>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</si>
  <si>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</si>
  <si>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</si>
  <si>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</si>
  <si>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</si>
  <si>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</si>
  <si>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</si>
  <si>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</si>
  <si>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</si>
  <si>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</si>
  <si>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</si>
  <si>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</si>
  <si>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</si>
  <si>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</si>
  <si>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</si>
  <si>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</si>
  <si>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</si>
  <si>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</si>
  <si>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</si>
  <si>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</si>
  <si>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</si>
  <si>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</si>
  <si>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</si>
  <si>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</si>
  <si>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</si>
  <si>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</si>
  <si>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</si>
  <si>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</si>
  <si>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</si>
  <si>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</si>
  <si>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</si>
  <si>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</si>
  <si>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</si>
  <si>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</si>
  <si>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</si>
  <si>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</si>
  <si>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</si>
  <si>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</si>
  <si>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</si>
  <si>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</si>
  <si>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</si>
  <si>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</si>
  <si>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</si>
  <si>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</si>
  <si>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</si>
  <si>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</si>
  <si>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</si>
  <si>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</si>
  <si>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</si>
  <si>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</si>
  <si>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</si>
  <si>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</si>
  <si>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</si>
  <si>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</si>
  <si>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</si>
  <si>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</si>
  <si>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</si>
  <si>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</si>
  <si>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</si>
  <si>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</si>
  <si>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</si>
  <si>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</si>
  <si>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</si>
  <si>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</si>
  <si>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</si>
  <si>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</si>
  <si>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</si>
  <si>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</si>
  <si>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</si>
  <si>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</si>
  <si>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</si>
  <si>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</si>
  <si>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</si>
  <si>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</si>
  <si>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</si>
  <si>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</si>
  <si>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</si>
  <si>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</si>
  <si>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</si>
  <si>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</si>
  <si>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</si>
  <si>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</si>
  <si>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</si>
  <si>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</si>
  <si>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</si>
  <si>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</si>
  <si>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</si>
  <si>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</si>
  <si>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</si>
  <si>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</si>
  <si>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</si>
  <si>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</si>
  <si>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</si>
  <si>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</si>
  <si>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</si>
  <si>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</si>
  <si>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</si>
  <si>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</si>
  <si>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</si>
  <si>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</si>
  <si>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</si>
  <si>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</si>
  <si>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</si>
  <si>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</si>
  <si>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</si>
  <si>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</si>
  <si>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</si>
  <si>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</si>
  <si>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</si>
  <si>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</si>
  <si>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</si>
  <si>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</si>
  <si>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</si>
  <si>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</si>
  <si>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</si>
  <si>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</si>
  <si>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</si>
  <si>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</si>
  <si>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</si>
  <si>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</si>
  <si>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</si>
  <si>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</si>
  <si>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</si>
  <si>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</si>
  <si>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</si>
  <si>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</si>
  <si>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</si>
  <si>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</si>
  <si>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</si>
  <si>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</si>
  <si>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</si>
  <si>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</si>
  <si>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</si>
  <si>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</si>
  <si>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</si>
  <si>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</si>
  <si>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</si>
  <si>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</si>
  <si>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</si>
  <si>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</si>
  <si>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</si>
  <si>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</si>
  <si>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</si>
  <si>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</si>
  <si>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</si>
  <si>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</si>
  <si>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</si>
  <si>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</si>
  <si>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</si>
  <si>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</si>
  <si>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</si>
  <si>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</si>
  <si>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</si>
  <si>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</si>
  <si>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</si>
  <si>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</si>
  <si>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</si>
  <si>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</si>
  <si>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</si>
  <si>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</si>
  <si>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</si>
  <si>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</si>
  <si>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</si>
  <si>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</si>
  <si>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</si>
  <si>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</si>
  <si>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</si>
  <si>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</si>
  <si>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</si>
  <si>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</si>
  <si>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</si>
  <si>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</si>
  <si>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</si>
  <si>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</si>
  <si>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</si>
  <si>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</si>
  <si>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</si>
  <si>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</si>
  <si>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</si>
  <si>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</si>
  <si>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</si>
  <si>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</si>
  <si>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</si>
  <si>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</si>
  <si>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</si>
  <si>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</si>
  <si>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</si>
  <si>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</si>
  <si>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</si>
  <si>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</si>
  <si>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</si>
  <si>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</si>
  <si>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</si>
  <si>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</si>
  <si>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</si>
  <si>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</si>
  <si>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</si>
  <si>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</si>
  <si>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</si>
  <si>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</si>
  <si>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</si>
  <si>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</si>
  <si>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</si>
  <si>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</si>
  <si>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</si>
  <si>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</si>
  <si>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</si>
  <si>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</si>
  <si>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</si>
  <si>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</si>
  <si>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</si>
  <si>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</si>
  <si>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</si>
  <si>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</si>
  <si>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</si>
  <si>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</si>
  <si>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</si>
  <si>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</si>
  <si>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</si>
  <si>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</si>
  <si>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</si>
  <si>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</si>
  <si>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</si>
  <si>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</si>
  <si>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</si>
  <si>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</si>
  <si>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</si>
  <si>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</si>
  <si>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</si>
  <si>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</si>
  <si>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</si>
  <si>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</si>
  <si>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</si>
  <si>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</si>
  <si>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</si>
  <si>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</si>
  <si>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</si>
  <si>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</si>
  <si>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</si>
  <si>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</si>
  <si>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</si>
  <si>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</si>
  <si>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</si>
  <si>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</si>
  <si>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</si>
  <si>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</si>
  <si>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</si>
  <si>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</si>
  <si>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</si>
  <si>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</si>
  <si>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</si>
  <si>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</si>
  <si>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</si>
  <si>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</si>
  <si>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</si>
  <si>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</si>
  <si>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</si>
  <si>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</si>
  <si>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</si>
  <si>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</si>
  <si>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</si>
  <si>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</si>
  <si>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</si>
  <si>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</si>
  <si>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</si>
  <si>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</si>
  <si>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</si>
  <si>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</si>
  <si>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</si>
  <si>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</si>
  <si>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</si>
  <si>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</si>
  <si>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</si>
  <si>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</si>
  <si>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</si>
  <si>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</si>
  <si>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</si>
  <si>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</si>
  <si>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</si>
  <si>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</si>
  <si>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</si>
  <si>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</si>
  <si>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</si>
  <si>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</si>
  <si>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</si>
  <si>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</si>
  <si>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</si>
  <si>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</si>
  <si>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</si>
  <si>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</si>
  <si>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</si>
  <si>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</si>
  <si>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</si>
  <si>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</si>
  <si>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</si>
  <si>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</si>
  <si>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</si>
  <si>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</si>
  <si>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</si>
  <si>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</si>
  <si>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</si>
  <si>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</si>
  <si>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</si>
  <si>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</si>
  <si>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</si>
  <si>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</si>
  <si>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</si>
  <si>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</si>
  <si>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</si>
  <si>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</si>
  <si>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</si>
  <si>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</si>
  <si>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</si>
  <si>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</si>
  <si>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</si>
  <si>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</si>
  <si>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</si>
  <si>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</si>
  <si>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</si>
  <si>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</si>
  <si>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</si>
  <si>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</si>
  <si>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</si>
  <si>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</si>
  <si>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</si>
  <si>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</si>
  <si>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</si>
  <si>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</si>
  <si>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</si>
  <si>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</si>
  <si>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</si>
  <si>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</si>
  <si>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</si>
  <si>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</si>
  <si>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</si>
  <si>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</si>
  <si>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</si>
  <si>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</si>
  <si>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</si>
  <si>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</si>
  <si>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</si>
  <si>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</si>
  <si>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</si>
  <si>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</si>
  <si>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</si>
  <si>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</si>
  <si>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</si>
  <si>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</si>
  <si>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</si>
  <si>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</si>
  <si>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</si>
  <si>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</si>
  <si>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</si>
  <si>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</si>
  <si>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</si>
  <si>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</si>
  <si>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</si>
  <si>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</si>
  <si>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</si>
  <si>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</si>
  <si>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</si>
  <si>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</si>
  <si>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</si>
  <si>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</si>
  <si>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</si>
  <si>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</si>
  <si>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</si>
  <si>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</si>
  <si>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</si>
  <si>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</si>
  <si>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</si>
  <si>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</si>
  <si>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</si>
  <si>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</si>
  <si>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</si>
  <si>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</si>
  <si>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</si>
  <si>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</si>
  <si>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</si>
  <si>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</si>
  <si>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</si>
  <si>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</si>
  <si>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</si>
  <si>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</si>
  <si>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</si>
  <si>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</si>
  <si>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</si>
  <si>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</si>
  <si>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</si>
  <si>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</si>
  <si>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</si>
  <si>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</si>
  <si>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</si>
  <si>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</si>
  <si>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</si>
  <si>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</si>
  <si>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</si>
  <si>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</si>
  <si>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</si>
  <si>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</si>
  <si>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</si>
  <si>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</si>
  <si>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</si>
  <si>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</si>
  <si>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</si>
  <si>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</si>
  <si>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</si>
  <si>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</si>
  <si>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</si>
  <si>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</si>
  <si>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</si>
  <si>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</si>
  <si>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</si>
  <si>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</si>
  <si>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</si>
  <si>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</si>
  <si>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</si>
  <si>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</si>
  <si>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</si>
  <si>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</si>
  <si>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</si>
  <si>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</si>
  <si>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</si>
  <si>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</si>
  <si>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</si>
  <si>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</si>
  <si>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</si>
  <si>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</si>
  <si>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</si>
  <si>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</si>
  <si>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</si>
  <si>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</si>
  <si>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</si>
  <si>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</si>
  <si>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</si>
  <si>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</si>
  <si>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</si>
  <si>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</si>
  <si>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</si>
  <si>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</si>
  <si>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</si>
  <si>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</si>
  <si>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</si>
  <si>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</si>
  <si>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</si>
  <si>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</si>
  <si>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</si>
  <si>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</si>
  <si>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</si>
  <si>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</si>
  <si>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</si>
  <si>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</si>
  <si>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</si>
  <si>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</si>
  <si>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</si>
  <si>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</si>
  <si>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</si>
  <si>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</si>
  <si>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</si>
  <si>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</si>
  <si>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</si>
  <si>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</si>
  <si>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</si>
  <si>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</si>
  <si>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</si>
  <si>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</si>
  <si>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</si>
  <si>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</si>
  <si>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</si>
  <si>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</si>
  <si>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</si>
  <si>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</si>
  <si>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</si>
  <si>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</si>
  <si>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</si>
  <si>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</si>
  <si>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</si>
  <si>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</si>
  <si>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</si>
  <si>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</si>
  <si>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</si>
  <si>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</si>
  <si>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</si>
  <si>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</si>
  <si>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</si>
  <si>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</si>
  <si>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</si>
  <si>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</si>
  <si>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</si>
  <si>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</si>
  <si>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</si>
  <si>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</si>
  <si>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</si>
  <si>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</si>
  <si>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</si>
  <si>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</si>
  <si>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</si>
  <si>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</si>
  <si>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</si>
  <si>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</si>
  <si>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</si>
  <si>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</si>
  <si>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</si>
  <si>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</si>
  <si>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</si>
  <si>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</si>
  <si>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</si>
  <si>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</si>
  <si>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</si>
  <si>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</si>
  <si>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</si>
  <si>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</si>
  <si>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</si>
  <si>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</si>
  <si>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</si>
  <si>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</si>
  <si>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</si>
  <si>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</si>
  <si>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</si>
  <si>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</si>
  <si>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</si>
  <si>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</si>
  <si>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</si>
  <si>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</si>
  <si>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</si>
  <si>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</si>
  <si>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</si>
  <si>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</si>
  <si>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</si>
  <si>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</si>
  <si>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</si>
  <si>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</si>
  <si>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</si>
  <si>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</si>
  <si>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</si>
  <si>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</si>
  <si>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</si>
  <si>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</si>
  <si>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</si>
  <si>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</si>
  <si>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</si>
  <si>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</si>
  <si>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</si>
  <si>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</si>
  <si>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</si>
  <si>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</si>
  <si>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</si>
  <si>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</si>
  <si>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</si>
  <si>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</si>
  <si>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</si>
  <si>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</si>
  <si>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</si>
  <si>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</si>
  <si>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</si>
  <si>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</si>
  <si>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</si>
  <si>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</si>
  <si>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</si>
  <si>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</si>
  <si>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</si>
  <si>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</si>
  <si>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</si>
  <si>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</si>
  <si>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</si>
  <si>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</si>
  <si>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</si>
  <si>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</si>
  <si>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</si>
  <si>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</si>
  <si>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</si>
  <si>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</si>
  <si>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</si>
  <si>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</si>
  <si>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</si>
  <si>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</si>
  <si>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</si>
  <si>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</si>
  <si>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</si>
  <si>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</si>
  <si>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</si>
  <si>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</si>
  <si>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</si>
  <si>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</si>
  <si>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</si>
  <si>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</si>
  <si>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</si>
  <si>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</si>
  <si>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</si>
  <si>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</si>
  <si>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</si>
  <si>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</si>
  <si>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</si>
  <si>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</si>
  <si>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</si>
  <si>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</si>
  <si>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</si>
  <si>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</si>
  <si>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</si>
  <si>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</si>
  <si>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</si>
  <si>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</si>
  <si>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</si>
  <si>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</si>
  <si>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</si>
  <si>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</si>
  <si>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</si>
  <si>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</si>
  <si>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</si>
  <si>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</si>
  <si>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</si>
  <si>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</si>
  <si>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</si>
  <si>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</si>
  <si>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</si>
  <si>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</si>
  <si>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</si>
  <si>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</si>
  <si>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</si>
  <si>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</si>
  <si>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</si>
  <si>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</si>
  <si>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</si>
  <si>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</si>
  <si>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</si>
  <si>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</si>
  <si>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</si>
  <si>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</si>
  <si>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</si>
  <si>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</si>
  <si>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</si>
  <si>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</si>
  <si>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</si>
  <si>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</si>
  <si>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</si>
  <si>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</si>
  <si>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</si>
  <si>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</si>
  <si>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</si>
  <si>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</si>
  <si>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</si>
  <si>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</si>
  <si>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</si>
  <si>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</si>
  <si>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</si>
  <si>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</si>
  <si>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</si>
  <si>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</si>
  <si>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</si>
  <si>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</si>
  <si>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</si>
  <si>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</si>
  <si>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</si>
  <si>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</si>
  <si>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</si>
  <si>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</si>
  <si>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</si>
  <si>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</si>
  <si>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</si>
  <si>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</si>
  <si>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</si>
  <si>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</si>
  <si>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</si>
  <si>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</si>
  <si>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</si>
  <si>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</si>
  <si>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</si>
  <si>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</si>
  <si>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</si>
  <si>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</si>
  <si>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</si>
  <si>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</si>
  <si>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</si>
  <si>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</si>
  <si>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</si>
  <si>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</si>
  <si>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</si>
  <si>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</si>
  <si>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</si>
  <si>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</si>
  <si>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</si>
  <si>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</si>
  <si>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</si>
  <si>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</si>
  <si>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</si>
  <si>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</si>
  <si>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</si>
  <si>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</si>
  <si>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</si>
  <si>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</si>
  <si>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</si>
  <si>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</si>
  <si>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</si>
  <si>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</si>
  <si>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</si>
  <si>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</si>
  <si>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</si>
  <si>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</si>
  <si>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</si>
  <si>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</si>
  <si>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</si>
  <si>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</si>
  <si>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</si>
  <si>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</si>
  <si>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</si>
  <si>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</si>
  <si>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</si>
  <si>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</si>
  <si>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</si>
  <si>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</si>
  <si>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</si>
  <si>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</si>
  <si>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</si>
  <si>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</si>
  <si>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</si>
  <si>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</si>
  <si>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</si>
  <si>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</si>
  <si>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</si>
  <si>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</si>
  <si>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</si>
  <si>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</si>
  <si>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</si>
  <si>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</si>
  <si>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</si>
  <si>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</si>
  <si>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</si>
  <si>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</si>
  <si>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</si>
  <si>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</si>
  <si>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</si>
  <si>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</si>
  <si>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</si>
  <si>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</si>
  <si>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</si>
  <si>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</si>
  <si>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</si>
  <si>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</si>
  <si>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</si>
  <si>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</si>
  <si>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</si>
  <si>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</si>
  <si>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</si>
  <si>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</si>
  <si>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</si>
  <si>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</si>
  <si>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</si>
  <si>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</si>
  <si>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</si>
  <si>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</si>
  <si>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</si>
  <si>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</si>
  <si>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</si>
  <si>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</si>
  <si>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</si>
  <si>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</si>
  <si>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</si>
  <si>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</si>
  <si>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</si>
  <si>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</si>
  <si>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</si>
  <si>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</si>
  <si>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</si>
  <si>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</si>
  <si>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</si>
  <si>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</si>
  <si>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</si>
  <si>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</si>
  <si>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</si>
  <si>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</si>
  <si>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</si>
  <si>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</si>
  <si>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</si>
  <si>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</si>
  <si>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</si>
  <si>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</si>
  <si>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</si>
  <si>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</si>
  <si>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</si>
  <si>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</si>
  <si>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</si>
  <si>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</si>
  <si>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</si>
  <si>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</si>
  <si>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</si>
  <si>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</si>
  <si>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</si>
  <si>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</si>
  <si>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</si>
  <si>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</si>
  <si>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</si>
  <si>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</si>
  <si>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</si>
  <si>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</si>
  <si>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</si>
  <si>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</si>
  <si>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</si>
  <si>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</si>
  <si>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</si>
  <si>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</si>
  <si>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</si>
  <si>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</si>
  <si>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</si>
  <si>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</si>
  <si>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</si>
  <si>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</si>
  <si>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</si>
  <si>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</si>
  <si>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</si>
  <si>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</si>
  <si>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</si>
  <si>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</si>
  <si>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</si>
  <si>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</si>
  <si>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</si>
  <si>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</si>
  <si>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</si>
  <si>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</si>
  <si>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</si>
  <si>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</si>
  <si>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</si>
  <si>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</si>
  <si>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</si>
  <si>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</si>
  <si>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</si>
  <si>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</si>
  <si>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</si>
  <si>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</si>
  <si>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</si>
  <si>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</si>
  <si>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</si>
  <si>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</si>
  <si>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</si>
  <si>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</si>
  <si>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</si>
  <si>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</si>
  <si>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</si>
  <si>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</si>
  <si>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</si>
  <si>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</si>
  <si>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</si>
  <si>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</si>
  <si>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</si>
  <si>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</si>
  <si>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</si>
  <si>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</si>
  <si>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</si>
  <si>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</si>
  <si>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</si>
  <si>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</si>
  <si>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</si>
  <si>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</si>
  <si>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</si>
  <si>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</si>
  <si>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</si>
  <si>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</si>
  <si>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</si>
  <si>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</si>
  <si>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</si>
  <si>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</si>
  <si>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</si>
  <si>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</si>
  <si>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</si>
  <si>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</si>
  <si>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</si>
  <si>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</si>
  <si>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</si>
  <si>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</si>
  <si>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</si>
  <si>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</si>
  <si>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</si>
  <si>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</si>
  <si>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</si>
  <si>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</si>
  <si>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</si>
  <si>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</si>
  <si>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</si>
  <si>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</si>
  <si>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</si>
  <si>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</si>
  <si>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</si>
  <si>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</si>
  <si>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</si>
  <si>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</si>
  <si>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</si>
  <si>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</si>
  <si>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</si>
  <si>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</si>
  <si>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</si>
  <si>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</si>
  <si>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</si>
  <si>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</si>
  <si>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</si>
  <si>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</si>
  <si>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</si>
  <si>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</si>
  <si>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</si>
  <si>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</si>
  <si>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</si>
  <si>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</si>
  <si>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</si>
  <si>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</si>
  <si>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</si>
  <si>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</si>
  <si>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</si>
  <si>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</si>
  <si>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</si>
  <si>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</si>
  <si>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</si>
  <si>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</si>
  <si>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</si>
  <si>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</si>
  <si>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</si>
  <si>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</si>
  <si>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</si>
  <si>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</si>
  <si>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</si>
  <si>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</si>
  <si>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</si>
  <si>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</si>
  <si>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</si>
  <si>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</si>
  <si>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</si>
  <si>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</si>
  <si>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</si>
  <si>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</si>
  <si>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</si>
  <si>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</si>
  <si>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</si>
  <si>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</si>
  <si>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</si>
  <si>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</si>
  <si>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</si>
  <si>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</si>
  <si>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</si>
  <si>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</si>
  <si>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</si>
  <si>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</si>
  <si>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</si>
  <si>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</si>
  <si>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</si>
  <si>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</si>
  <si>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</si>
  <si>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</si>
  <si>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</si>
  <si>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</si>
  <si>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</si>
  <si>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</si>
  <si>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</si>
  <si>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</si>
  <si>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</si>
  <si>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</si>
  <si>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</si>
  <si>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</si>
  <si>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</si>
  <si>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</si>
  <si>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</si>
  <si>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</si>
  <si>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</si>
  <si>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</si>
  <si>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</si>
  <si>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</si>
  <si>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</si>
  <si>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</si>
  <si>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</si>
  <si>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</si>
  <si>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</si>
  <si>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</si>
  <si>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</si>
  <si>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</si>
  <si>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</si>
  <si>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</si>
  <si>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</si>
  <si>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</si>
  <si>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</si>
  <si>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</si>
  <si>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</si>
  <si>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</si>
  <si>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</si>
  <si>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</si>
  <si>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</si>
  <si>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</si>
  <si>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</si>
  <si>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</si>
  <si>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</si>
  <si>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</si>
  <si>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</si>
  <si>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</si>
  <si>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</si>
  <si>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</si>
  <si>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</si>
  <si>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</si>
  <si>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</si>
  <si>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</si>
  <si>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</si>
  <si>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</si>
  <si>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</si>
  <si>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</si>
  <si>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</si>
  <si>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</si>
  <si>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</si>
  <si>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</si>
  <si>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</si>
  <si>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</si>
  <si>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</si>
  <si>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</si>
  <si>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</si>
  <si>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</si>
  <si>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</si>
  <si>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</si>
  <si>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</si>
  <si>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</si>
  <si>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</si>
  <si>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</si>
  <si>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</si>
  <si>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</si>
  <si>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</si>
  <si>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</si>
  <si>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</si>
  <si>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</si>
  <si>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</si>
  <si>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</si>
  <si>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</si>
  <si>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</si>
  <si>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</si>
  <si>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</si>
  <si>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</si>
  <si>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</si>
  <si>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</si>
  <si>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</si>
  <si>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</si>
  <si>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</si>
  <si>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</si>
  <si>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</si>
  <si>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</si>
  <si>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</si>
  <si>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</si>
  <si>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</si>
  <si>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</si>
  <si>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</si>
  <si>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</si>
  <si>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</si>
  <si>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</si>
  <si>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</si>
  <si>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</si>
  <si>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</si>
  <si>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</si>
  <si>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</si>
  <si>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</si>
  <si>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</si>
  <si>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</si>
  <si>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</si>
  <si>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</si>
  <si>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</si>
  <si>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</si>
  <si>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</si>
  <si>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</si>
  <si>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</si>
  <si>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</si>
  <si>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</si>
  <si>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</si>
  <si>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</si>
  <si>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</si>
  <si>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</si>
  <si>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</si>
  <si>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</si>
  <si>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</si>
  <si>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</si>
  <si>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</si>
  <si>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</si>
  <si>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</si>
  <si>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</si>
  <si>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</si>
  <si>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</si>
  <si>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</si>
  <si>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</si>
  <si>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</si>
  <si>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</si>
  <si>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</si>
  <si>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</si>
  <si>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</si>
  <si>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</si>
  <si>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</si>
  <si>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</si>
  <si>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</si>
  <si>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</si>
  <si>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</si>
  <si>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</si>
  <si>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</si>
  <si>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</si>
  <si>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</si>
  <si>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</si>
  <si>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</si>
  <si>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</si>
  <si>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</si>
  <si>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</si>
  <si>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</si>
  <si>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</si>
  <si>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</si>
  <si>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</si>
  <si>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</si>
  <si>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</si>
  <si>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</si>
  <si>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</si>
  <si>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</si>
  <si>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</si>
  <si>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</si>
  <si>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</si>
  <si>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</si>
  <si>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</si>
  <si>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</si>
  <si>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</si>
  <si>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</si>
  <si>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</si>
  <si>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</si>
  <si>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</si>
  <si>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</si>
  <si>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</si>
  <si>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</si>
  <si>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</si>
  <si>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</si>
  <si>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</si>
  <si>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</si>
  <si>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</si>
  <si>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</si>
  <si>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</si>
  <si>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</si>
  <si>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</si>
  <si>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</si>
  <si>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</si>
  <si>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</si>
  <si>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</si>
  <si>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</si>
  <si>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</si>
  <si>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</si>
  <si>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</si>
  <si>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</si>
  <si>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</si>
  <si>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</si>
  <si>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</si>
  <si>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</si>
  <si>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</si>
  <si>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</si>
  <si>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</si>
  <si>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</si>
  <si>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</si>
  <si>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</si>
  <si>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</si>
  <si>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</si>
  <si>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</si>
  <si>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</si>
  <si>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</si>
  <si>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</si>
  <si>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</si>
  <si>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</si>
  <si>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</si>
  <si>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</si>
  <si>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</si>
  <si>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</si>
  <si>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</si>
  <si>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</si>
  <si>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</si>
  <si>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</si>
  <si>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</si>
  <si>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</si>
  <si>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</si>
  <si>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</si>
  <si>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</si>
  <si>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</si>
  <si>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</si>
  <si>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</si>
  <si>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</si>
  <si>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</si>
  <si>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</si>
  <si>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</si>
  <si>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</si>
  <si>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</si>
  <si>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</si>
  <si>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</si>
  <si>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</si>
  <si>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</si>
  <si>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</si>
  <si>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</si>
  <si>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</si>
  <si>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</si>
  <si>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</si>
  <si>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</si>
  <si>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</si>
  <si>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</si>
  <si>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</si>
  <si>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</si>
  <si>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</si>
  <si>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</si>
  <si>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</si>
  <si>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</si>
  <si>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</si>
  <si>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</si>
  <si>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</si>
  <si>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</si>
  <si>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</si>
  <si>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</si>
  <si>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</si>
  <si>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</si>
  <si>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</si>
  <si>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</si>
  <si>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</si>
  <si>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</si>
  <si>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</si>
  <si>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</si>
  <si>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</si>
  <si>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</si>
  <si>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</si>
  <si>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</si>
  <si>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</si>
  <si>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</si>
  <si>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</si>
  <si>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</si>
  <si>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</si>
  <si>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</si>
  <si>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</si>
  <si>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</si>
  <si>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</si>
  <si>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</si>
  <si>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</si>
  <si>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</si>
  <si>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</si>
  <si>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</si>
  <si>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</si>
  <si>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</si>
  <si>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</si>
  <si>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</si>
  <si>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</si>
  <si>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</si>
  <si>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</si>
  <si>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</si>
  <si>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</si>
  <si>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</si>
  <si>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</si>
  <si>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</si>
  <si>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</si>
  <si>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</si>
  <si>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</si>
  <si>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</si>
  <si>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</si>
  <si>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</si>
  <si>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</si>
  <si>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</si>
  <si>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</si>
  <si>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</si>
  <si>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</si>
  <si>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</si>
  <si>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</si>
  <si>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</si>
  <si>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</si>
  <si>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</si>
  <si>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</si>
  <si>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</si>
  <si>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</si>
  <si>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</si>
  <si>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</si>
  <si>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</si>
  <si>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</si>
  <si>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</si>
  <si>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</si>
  <si>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</si>
  <si>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</si>
  <si>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</si>
  <si>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</si>
  <si>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</si>
  <si>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</si>
  <si>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</si>
  <si>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</si>
  <si>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</si>
  <si>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</si>
  <si>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</si>
  <si>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</si>
  <si>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</si>
  <si>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</si>
  <si>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</si>
  <si>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</si>
  <si>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</si>
  <si>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</si>
  <si>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</si>
  <si>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</si>
  <si>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</si>
  <si>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</si>
  <si>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</si>
  <si>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</si>
  <si>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</si>
  <si>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</si>
  <si>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</si>
  <si>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</si>
  <si>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</si>
  <si>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</si>
  <si>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</si>
  <si>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</si>
  <si>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</si>
  <si>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</si>
  <si>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</si>
  <si>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</si>
  <si>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</si>
  <si>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</si>
  <si>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</si>
  <si>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</si>
  <si>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</si>
  <si>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</si>
  <si>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</si>
  <si>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</si>
  <si>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</si>
  <si>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</si>
  <si>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</si>
  <si>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</si>
  <si>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</si>
  <si>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</si>
  <si>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</si>
  <si>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</si>
  <si>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</si>
  <si>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</si>
  <si>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</si>
  <si>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</si>
  <si>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</si>
  <si>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</si>
  <si>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</si>
  <si>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</si>
  <si>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</si>
  <si>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</si>
  <si>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</si>
  <si>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</si>
  <si>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</si>
  <si>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</si>
  <si>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</si>
  <si>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</si>
  <si>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</si>
  <si>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</si>
  <si>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</si>
  <si>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</si>
  <si>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</si>
  <si>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</si>
  <si>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</si>
  <si>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</si>
  <si>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</si>
  <si>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</si>
  <si>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</si>
  <si>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</si>
  <si>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</si>
  <si>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</si>
  <si>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</si>
  <si>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</si>
  <si>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</si>
  <si>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</si>
  <si>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</si>
  <si>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</si>
  <si>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</si>
  <si>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</si>
  <si>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</si>
  <si>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</si>
  <si>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</si>
  <si>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</si>
  <si>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</si>
  <si>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</si>
  <si>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</si>
  <si>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</si>
  <si>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</si>
  <si>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</si>
  <si>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</si>
  <si>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</si>
  <si>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</si>
  <si>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</si>
  <si>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</si>
  <si>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</si>
  <si>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</si>
  <si>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</si>
  <si>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</si>
  <si>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</si>
  <si>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</si>
  <si>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</si>
  <si>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</si>
  <si>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</si>
  <si>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</si>
  <si>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</si>
  <si>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</si>
  <si>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</si>
  <si>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</si>
  <si>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</si>
  <si>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</si>
  <si>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</si>
  <si>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</si>
  <si>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</si>
  <si>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</si>
  <si>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</si>
  <si>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</si>
  <si>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</si>
  <si>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</si>
  <si>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</si>
  <si>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</si>
  <si>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</si>
  <si>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</si>
  <si>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</si>
  <si>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</si>
  <si>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</si>
  <si>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</si>
  <si>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</si>
  <si>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</si>
  <si>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</si>
  <si>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</si>
  <si>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</si>
  <si>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</si>
  <si>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</si>
  <si>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</si>
  <si>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</si>
  <si>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</si>
  <si>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</si>
  <si>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</si>
  <si>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</si>
  <si>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</si>
  <si>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</si>
  <si>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</si>
  <si>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</si>
  <si>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</si>
  <si>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</si>
  <si>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</si>
  <si>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</si>
  <si>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</si>
  <si>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</si>
  <si>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</si>
  <si>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</si>
  <si>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</si>
  <si>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</si>
  <si>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</si>
  <si>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</si>
  <si>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</si>
  <si>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</si>
  <si>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</si>
  <si>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</si>
  <si>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</si>
  <si>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</si>
  <si>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</si>
  <si>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</si>
  <si>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</si>
  <si>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</si>
  <si>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</si>
  <si>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</si>
  <si>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</si>
  <si>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</si>
  <si>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</si>
  <si>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</si>
  <si>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</si>
  <si>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</si>
  <si>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</si>
  <si>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</si>
  <si>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</si>
  <si>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</si>
  <si>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</si>
  <si>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</si>
  <si>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</si>
  <si>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</si>
  <si>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</si>
  <si>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</si>
  <si>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</si>
  <si>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</si>
  <si>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</si>
  <si>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</si>
  <si>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</si>
  <si>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</si>
  <si>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</si>
  <si>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</si>
  <si>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</si>
  <si>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</si>
  <si>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</si>
  <si>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</si>
  <si>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</si>
  <si>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</si>
  <si>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</si>
  <si>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</si>
  <si>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</si>
  <si>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</si>
  <si>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</si>
  <si>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</si>
  <si>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</si>
  <si>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</si>
  <si>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</si>
  <si>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</si>
  <si>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</si>
  <si>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</si>
  <si>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</si>
  <si>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</si>
  <si>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</si>
  <si>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</si>
  <si>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</si>
  <si>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</si>
  <si>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</si>
  <si>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</si>
  <si>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</si>
  <si>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</si>
  <si>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</si>
  <si>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</si>
  <si>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</si>
  <si>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</si>
  <si>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</si>
  <si>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</si>
  <si>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</si>
  <si>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</si>
  <si>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</si>
  <si>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</si>
  <si>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</si>
  <si>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</si>
  <si>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</si>
  <si>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</si>
  <si>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</si>
  <si>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</si>
  <si>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</si>
  <si>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</si>
  <si>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</si>
  <si>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</si>
  <si>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</si>
  <si>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</si>
  <si>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</si>
  <si>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</si>
  <si>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</si>
  <si>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</si>
  <si>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</si>
  <si>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</si>
  <si>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</si>
  <si>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</si>
  <si>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</si>
  <si>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</si>
  <si>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</si>
  <si>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</si>
  <si>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</si>
  <si>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</si>
  <si>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</si>
  <si>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</si>
  <si>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</si>
  <si>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</si>
  <si>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</si>
  <si>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</si>
  <si>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</si>
  <si>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</si>
  <si>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</si>
  <si>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</si>
  <si>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</si>
  <si>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</si>
  <si>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</si>
  <si>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</si>
  <si>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</si>
  <si>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</si>
  <si>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</si>
  <si>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</si>
  <si>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</si>
  <si>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</si>
  <si>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</si>
  <si>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</si>
  <si>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</si>
  <si>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</si>
  <si>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</si>
  <si>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</si>
  <si>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</si>
  <si>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</si>
  <si>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</si>
  <si>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</si>
  <si>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</si>
  <si>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</si>
  <si>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</si>
  <si>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</si>
  <si>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</si>
  <si>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</si>
  <si>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</si>
  <si>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</si>
  <si>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</si>
  <si>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</si>
  <si>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</si>
  <si>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</si>
  <si>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</si>
  <si>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</si>
  <si>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</si>
  <si>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</si>
  <si>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</si>
  <si>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</si>
  <si>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</si>
  <si>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</si>
  <si>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</si>
  <si>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</si>
  <si>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</si>
  <si>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</si>
  <si>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</si>
  <si>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</si>
  <si>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</si>
  <si>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</si>
  <si>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</si>
  <si>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</si>
  <si>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</si>
  <si>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</si>
  <si>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</si>
  <si>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</si>
  <si>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</si>
  <si>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</si>
  <si>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</si>
  <si>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</si>
  <si>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</si>
  <si>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</si>
  <si>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</si>
  <si>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</si>
  <si>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</si>
  <si>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</si>
  <si>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</si>
  <si>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</si>
  <si>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</si>
  <si>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</si>
  <si>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</si>
  <si>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</si>
  <si>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</si>
  <si>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</si>
  <si>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</si>
  <si>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</si>
  <si>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</si>
  <si>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</si>
  <si>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</si>
  <si>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</si>
  <si>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</si>
  <si>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</si>
  <si>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</si>
  <si>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</si>
  <si>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</si>
  <si>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</si>
  <si>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</si>
  <si>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</si>
  <si>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</si>
  <si>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</si>
  <si>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</si>
  <si>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</si>
  <si>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</si>
  <si>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</si>
  <si>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</si>
  <si>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</si>
  <si>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</si>
  <si>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</si>
  <si>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</si>
  <si>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</si>
  <si>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</si>
  <si>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</si>
  <si>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</si>
  <si>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</si>
  <si>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</si>
  <si>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</si>
  <si>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</si>
  <si>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</si>
  <si>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</si>
  <si>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</si>
  <si>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</si>
  <si>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</si>
  <si>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</si>
  <si>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</si>
  <si>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</si>
  <si>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</si>
  <si>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</si>
  <si>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</si>
  <si>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</si>
  <si>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</si>
  <si>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</si>
  <si>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</si>
  <si>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</si>
  <si>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</si>
  <si>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</si>
  <si>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</si>
  <si>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</si>
  <si>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</si>
  <si>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</si>
  <si>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</si>
  <si>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</si>
  <si>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</si>
  <si>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</si>
  <si>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</si>
  <si>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</si>
  <si>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</si>
  <si>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</si>
  <si>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</si>
  <si>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</si>
  <si>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</si>
  <si>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</si>
  <si>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</si>
  <si>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</si>
  <si>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</si>
  <si>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</si>
  <si>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</si>
  <si>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</si>
  <si>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</si>
  <si>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</si>
  <si>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</si>
  <si>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</si>
  <si>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</si>
  <si>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</si>
  <si>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</si>
  <si>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</si>
  <si>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</si>
  <si>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</si>
  <si>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</si>
  <si>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</si>
  <si>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</si>
  <si>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</si>
  <si>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</si>
  <si>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</si>
  <si>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</si>
  <si>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</si>
  <si>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</si>
  <si>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</si>
  <si>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</si>
  <si>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</si>
  <si>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</si>
  <si>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</si>
  <si>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</si>
  <si>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</si>
  <si>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</si>
  <si>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</si>
  <si>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</si>
  <si>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</si>
  <si>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</si>
  <si>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</si>
  <si>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</si>
  <si>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</si>
  <si>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</si>
  <si>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</si>
  <si>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</si>
  <si>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</si>
  <si>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</si>
  <si>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</si>
  <si>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</si>
  <si>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</si>
  <si>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</si>
  <si>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</si>
  <si>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</si>
  <si>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</si>
  <si>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</si>
  <si>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</si>
  <si>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</si>
  <si>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</si>
  <si>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</si>
  <si>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</si>
  <si>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</si>
  <si>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</si>
  <si>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</si>
  <si>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</si>
  <si>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</si>
  <si>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</si>
  <si>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</si>
  <si>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</si>
  <si>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</si>
  <si>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</si>
  <si>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</si>
  <si>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</si>
  <si>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</si>
  <si>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</si>
  <si>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</si>
  <si>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</si>
  <si>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</si>
  <si>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</si>
  <si>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</si>
  <si>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</si>
  <si>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</si>
  <si>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</si>
  <si>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</si>
  <si>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</si>
  <si>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</si>
  <si>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</si>
  <si>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</si>
  <si>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</si>
  <si>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</si>
  <si>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</si>
  <si>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</si>
  <si>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</si>
  <si>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</si>
  <si>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</si>
  <si>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</si>
  <si>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</si>
  <si>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</si>
  <si>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</si>
  <si>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</si>
  <si>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</si>
  <si>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</si>
  <si>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</si>
  <si>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</si>
  <si>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</si>
  <si>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</si>
  <si>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</si>
  <si>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</si>
  <si>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</si>
  <si>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</si>
  <si>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</si>
  <si>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</si>
  <si>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</si>
  <si>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</si>
  <si>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</si>
  <si>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</si>
  <si>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</si>
  <si>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</si>
  <si>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</si>
  <si>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</si>
  <si>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</si>
  <si>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</si>
  <si>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</si>
  <si>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</si>
  <si>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</si>
  <si>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</si>
  <si>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</si>
  <si>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</si>
  <si>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</si>
  <si>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</si>
  <si>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</si>
  <si>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</si>
  <si>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</si>
  <si>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</si>
  <si>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</si>
  <si>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</si>
  <si>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</si>
  <si>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</si>
  <si>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</si>
  <si>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</si>
  <si>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</si>
  <si>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</si>
  <si>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</si>
  <si>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</si>
  <si>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</si>
  <si>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</si>
  <si>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</si>
  <si>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</si>
  <si>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</si>
  <si>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</si>
  <si>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</si>
  <si>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</si>
  <si>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</si>
  <si>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</si>
  <si>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</si>
  <si>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</si>
  <si>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</si>
  <si>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</si>
  <si>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</si>
  <si>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</si>
  <si>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</si>
  <si>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</si>
  <si>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</si>
  <si>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</si>
  <si>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</si>
  <si>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</si>
  <si>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</si>
  <si>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</si>
  <si>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</si>
  <si>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</si>
  <si>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</si>
  <si>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</si>
  <si>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</si>
  <si>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</si>
  <si>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</si>
  <si>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</si>
  <si>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</si>
  <si>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</si>
  <si>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</si>
  <si>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</si>
  <si>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</si>
  <si>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</si>
  <si>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</si>
  <si>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</si>
  <si>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</si>
  <si>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</si>
  <si>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</si>
  <si>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</si>
  <si>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</si>
  <si>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</si>
  <si>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</si>
  <si>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</si>
  <si>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</si>
  <si>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</si>
  <si>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</si>
  <si>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</si>
  <si>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</si>
  <si>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</si>
  <si>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</si>
  <si>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</si>
  <si>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</si>
  <si>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</si>
  <si>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</si>
  <si>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</si>
  <si>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</si>
  <si>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</si>
  <si>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</si>
  <si>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</si>
  <si>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</si>
  <si>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</si>
  <si>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</si>
  <si>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</si>
  <si>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</si>
  <si>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</si>
  <si>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</si>
  <si>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</si>
  <si>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</si>
  <si>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</si>
  <si>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</si>
  <si>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</si>
  <si>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</si>
  <si>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</si>
  <si>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</si>
  <si>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</si>
  <si>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</si>
  <si>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</si>
  <si>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</si>
  <si>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</si>
  <si>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</si>
  <si>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</si>
  <si>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</si>
  <si>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</si>
  <si>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</si>
  <si>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</si>
  <si>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</si>
  <si>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</si>
  <si>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</si>
  <si>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</si>
  <si>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</si>
  <si>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</si>
  <si>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</si>
  <si>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</si>
  <si>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</si>
  <si>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</si>
  <si>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</si>
  <si>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</si>
  <si>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</si>
  <si>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</si>
  <si>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</si>
  <si>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</si>
  <si>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</si>
  <si>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</si>
  <si>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</si>
  <si>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</si>
  <si>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</si>
  <si>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</si>
  <si>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</si>
  <si>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</si>
  <si>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</si>
  <si>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</si>
  <si>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</si>
  <si>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</si>
  <si>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</si>
  <si>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</si>
  <si>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</si>
  <si>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</si>
  <si>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</si>
  <si>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</si>
  <si>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</si>
  <si>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</si>
  <si>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</si>
  <si>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</si>
  <si>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</si>
  <si>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</si>
  <si>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</si>
  <si>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</si>
  <si>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</si>
  <si>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</si>
  <si>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</si>
  <si>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</si>
  <si>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</si>
  <si>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</si>
  <si>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</si>
  <si>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</si>
  <si>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</si>
  <si>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</si>
  <si>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</si>
  <si>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</si>
  <si>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</si>
  <si>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</si>
  <si>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</si>
  <si>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</si>
  <si>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</si>
  <si>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</si>
  <si>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</si>
  <si>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</si>
  <si>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</si>
  <si>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</si>
  <si>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</si>
  <si>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</si>
  <si>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</si>
  <si>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</si>
  <si>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</si>
  <si>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</si>
  <si>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</si>
  <si>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</si>
  <si>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</si>
  <si>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</si>
  <si>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</si>
  <si>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</si>
  <si>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</si>
  <si>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</si>
  <si>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</si>
  <si>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</si>
  <si>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</si>
  <si>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</si>
  <si>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</si>
  <si>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</si>
  <si>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</si>
  <si>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</si>
  <si>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</si>
  <si>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</si>
  <si>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</si>
  <si>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</si>
  <si>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</si>
  <si>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</si>
  <si>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</si>
  <si>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</si>
  <si>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</si>
  <si>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</si>
  <si>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</si>
  <si>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</si>
  <si>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</si>
  <si>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</si>
  <si>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</si>
  <si>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</si>
  <si>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</si>
  <si>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</si>
  <si>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</si>
  <si>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</si>
  <si>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</si>
  <si>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</si>
  <si>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</si>
  <si>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</si>
  <si>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</si>
  <si>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</si>
  <si>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</si>
  <si>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</si>
  <si>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</si>
  <si>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</si>
  <si>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</si>
  <si>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</si>
  <si>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</si>
  <si>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</si>
  <si>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</si>
  <si>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</si>
  <si>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</si>
  <si>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</si>
  <si>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</si>
  <si>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</si>
  <si>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</si>
  <si>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</si>
  <si>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</si>
  <si>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</si>
  <si>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</si>
  <si>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</si>
  <si>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</si>
  <si>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</si>
  <si>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</si>
  <si>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</si>
  <si>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</si>
  <si>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</si>
  <si>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</si>
  <si>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</si>
  <si>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</si>
  <si>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</si>
  <si>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</si>
  <si>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</si>
  <si>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</si>
  <si>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</si>
  <si>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</si>
  <si>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</si>
  <si>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</si>
  <si>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</si>
  <si>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</si>
  <si>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</si>
  <si>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</si>
  <si>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</si>
  <si>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</si>
  <si>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</si>
  <si>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</si>
  <si>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</si>
  <si>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</si>
  <si>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</si>
  <si>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</si>
  <si>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</si>
  <si>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</si>
  <si>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</si>
  <si>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</si>
  <si>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</si>
  <si>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</si>
  <si>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</si>
  <si>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</si>
  <si>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</si>
  <si>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</si>
  <si>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</si>
  <si>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</si>
  <si>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</si>
  <si>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</si>
  <si>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</si>
  <si>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</si>
  <si>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</si>
  <si>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</si>
  <si>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</si>
  <si>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</si>
  <si>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</si>
  <si>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</si>
  <si>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</si>
  <si>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</si>
  <si>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</si>
  <si>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</si>
  <si>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</si>
  <si>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</si>
  <si>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</si>
  <si>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</si>
  <si>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</si>
  <si>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</si>
  <si>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</si>
  <si>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</si>
  <si>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</si>
  <si>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</si>
  <si>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</si>
  <si>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</si>
  <si>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</si>
  <si>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</si>
  <si>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</si>
  <si>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</si>
  <si>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</si>
  <si>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</si>
  <si>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</si>
  <si>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</si>
  <si>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</si>
  <si>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</si>
  <si>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</si>
  <si>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</si>
  <si>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</si>
  <si>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</si>
  <si>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</si>
  <si>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</si>
  <si>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</si>
  <si>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</si>
  <si>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</si>
  <si>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</si>
  <si>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</si>
  <si>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</si>
  <si>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</si>
  <si>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</si>
  <si>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</si>
  <si>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</si>
  <si>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</si>
  <si>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</si>
  <si>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</si>
  <si>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</si>
  <si>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</si>
  <si>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</si>
  <si>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</si>
  <si>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</si>
  <si>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</si>
  <si>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</si>
  <si>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</si>
  <si>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</si>
  <si>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</si>
  <si>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</si>
  <si>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</si>
  <si>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</si>
  <si>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</si>
  <si>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</si>
  <si>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</si>
  <si>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</si>
  <si>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</si>
  <si>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</si>
  <si>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</si>
  <si>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</si>
  <si>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</si>
  <si>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</si>
  <si>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</si>
  <si>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</si>
  <si>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</si>
  <si>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</si>
  <si>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</si>
  <si>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</si>
  <si>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</si>
  <si>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</si>
  <si>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</si>
  <si>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</si>
  <si>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</si>
  <si>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</si>
  <si>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</si>
  <si>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</si>
  <si>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</si>
  <si>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</si>
  <si>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</si>
  <si>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</si>
  <si>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</si>
  <si>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</si>
  <si>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</si>
  <si>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</si>
  <si>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</si>
  <si>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</si>
  <si>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</si>
  <si>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</si>
  <si>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</si>
  <si>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</si>
  <si>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</si>
  <si>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</si>
  <si>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</si>
  <si>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</si>
  <si>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</si>
  <si>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</si>
  <si>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</si>
  <si>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</si>
  <si>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</si>
  <si>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</si>
  <si>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</si>
  <si>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</si>
  <si>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</si>
  <si>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</si>
  <si>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</si>
  <si>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</si>
  <si>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</si>
  <si>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</si>
  <si>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</si>
  <si>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</si>
  <si>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</si>
  <si>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</si>
  <si>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</si>
  <si>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</si>
  <si>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</si>
  <si>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</si>
  <si>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</si>
  <si>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</si>
  <si>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</si>
  <si>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</si>
  <si>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</si>
  <si>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</si>
  <si>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</si>
  <si>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</si>
  <si>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</si>
  <si>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</si>
  <si>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</si>
  <si>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</si>
  <si>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</si>
  <si>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</si>
  <si>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</si>
  <si>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</si>
  <si>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</si>
  <si>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</si>
  <si>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</si>
  <si>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</si>
  <si>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</si>
  <si>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</si>
  <si>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</si>
  <si>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</si>
  <si>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</si>
  <si>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</si>
  <si>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</si>
  <si>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</si>
  <si>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</si>
  <si>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</si>
  <si>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</si>
  <si>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</si>
  <si>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</si>
  <si>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</si>
  <si>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</si>
  <si>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</si>
  <si>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</si>
  <si>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</si>
  <si>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</si>
  <si>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</si>
  <si>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</si>
  <si>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</si>
  <si>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</si>
  <si>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</si>
  <si>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</si>
  <si>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</si>
  <si>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</si>
  <si>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</si>
  <si>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</si>
  <si>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</si>
  <si>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</si>
  <si>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</si>
  <si>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</si>
  <si>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</si>
  <si>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</si>
  <si>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</si>
  <si>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</si>
  <si>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</si>
  <si>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</si>
  <si>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</si>
  <si>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</si>
  <si>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</si>
  <si>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</si>
  <si>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</si>
  <si>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</si>
  <si>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</si>
  <si>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</si>
  <si>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</si>
  <si>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</si>
  <si>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</si>
  <si>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</si>
  <si>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</si>
  <si>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</si>
  <si>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</si>
  <si>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</si>
  <si>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</si>
  <si>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</si>
  <si>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</si>
  <si>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</si>
  <si>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</si>
  <si>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</si>
  <si>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</si>
  <si>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</si>
  <si>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</si>
  <si>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</si>
  <si>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</si>
  <si>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</si>
  <si>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</si>
  <si>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</si>
  <si>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</si>
  <si>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</si>
  <si>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</si>
  <si>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</si>
  <si>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</si>
  <si>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</si>
  <si>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</si>
  <si>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</si>
  <si>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</si>
  <si>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</si>
  <si>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</si>
  <si>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</si>
  <si>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</si>
  <si>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</si>
  <si>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</si>
  <si>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</si>
  <si>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</si>
  <si>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</si>
  <si>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</si>
  <si>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</si>
  <si>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</si>
  <si>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</si>
  <si>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</si>
  <si>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</si>
  <si>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</si>
  <si>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</si>
  <si>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</si>
  <si>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</si>
  <si>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</si>
  <si>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</si>
  <si>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</si>
  <si>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</si>
  <si>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</si>
  <si>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</si>
  <si>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</si>
  <si>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</si>
  <si>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</si>
  <si>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</si>
  <si>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</si>
  <si>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</si>
  <si>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</si>
  <si>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</si>
  <si>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</si>
  <si>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</si>
  <si>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</si>
  <si>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</si>
  <si>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</si>
  <si>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</si>
  <si>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</si>
  <si>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</si>
  <si>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</si>
  <si>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</si>
  <si>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</si>
  <si>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</si>
  <si>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</si>
  <si>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</si>
  <si>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</si>
  <si>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</si>
  <si>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</si>
  <si>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</si>
  <si>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</si>
  <si>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</si>
  <si>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</si>
  <si>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</si>
  <si>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</si>
  <si>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</si>
  <si>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</si>
  <si>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</si>
  <si>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</si>
  <si>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</si>
  <si>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</si>
  <si>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</si>
  <si>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</si>
  <si>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</si>
  <si>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</si>
  <si>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</si>
  <si>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</si>
  <si>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</si>
  <si>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</si>
  <si>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</si>
  <si>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</si>
  <si>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</si>
  <si>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</si>
  <si>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</si>
  <si>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</si>
  <si>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</si>
  <si>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</si>
  <si>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</si>
  <si>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</si>
  <si>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</si>
  <si>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</si>
  <si>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</si>
  <si>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</si>
  <si>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</si>
  <si>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</si>
  <si>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</si>
  <si>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</si>
  <si>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</si>
  <si>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</si>
  <si>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</si>
  <si>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</si>
  <si>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</si>
  <si>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</si>
  <si>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</si>
  <si>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</si>
  <si>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</si>
  <si>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</si>
  <si>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</si>
  <si>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</si>
  <si>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</si>
  <si>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</si>
  <si>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</si>
  <si>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</si>
  <si>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</si>
  <si>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</si>
  <si>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</si>
  <si>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</si>
  <si>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</si>
  <si>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</si>
  <si>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</si>
  <si>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</si>
  <si>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</si>
  <si>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</si>
  <si>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</si>
  <si>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</si>
  <si>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</si>
  <si>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</si>
  <si>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</si>
  <si>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</si>
  <si>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</si>
  <si>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</si>
  <si>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</si>
  <si>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</si>
  <si>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</si>
  <si>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</si>
  <si>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</si>
  <si>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</si>
  <si>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</si>
  <si>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</si>
  <si>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</si>
  <si>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</si>
  <si>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</si>
  <si>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</si>
  <si>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</si>
  <si>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</si>
  <si>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</si>
  <si>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</si>
  <si>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</si>
  <si>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</si>
  <si>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</si>
  <si>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</si>
  <si>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</si>
  <si>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</si>
  <si>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</si>
  <si>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</si>
  <si>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</si>
  <si>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</si>
  <si>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</si>
  <si>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</si>
  <si>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</si>
  <si>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</si>
  <si>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</si>
  <si>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</si>
  <si>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</si>
  <si>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</si>
  <si>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</si>
  <si>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</si>
  <si>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</si>
  <si>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</si>
  <si>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</si>
  <si>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</si>
  <si>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</si>
  <si>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</si>
  <si>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</si>
  <si>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</si>
  <si>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</si>
  <si>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</si>
  <si>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</si>
  <si>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</si>
  <si>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</si>
  <si>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</si>
  <si>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</si>
  <si>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</si>
  <si>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</si>
  <si>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</si>
  <si>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</si>
  <si>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</si>
  <si>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</si>
  <si>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</si>
  <si>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</si>
  <si>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</si>
  <si>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</si>
  <si>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</si>
  <si>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</si>
  <si>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</si>
  <si>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</si>
  <si>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</si>
  <si>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</si>
  <si>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</si>
  <si>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</si>
  <si>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</si>
  <si>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</si>
  <si>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</si>
  <si>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</si>
  <si>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</si>
  <si>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</si>
  <si>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</si>
  <si>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</si>
  <si>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</si>
  <si>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</si>
  <si>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</si>
  <si>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</si>
  <si>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</si>
  <si>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</si>
  <si>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</si>
  <si>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</si>
  <si>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</si>
  <si>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</si>
  <si>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</si>
  <si>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</si>
  <si>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</si>
  <si>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</si>
  <si>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</si>
  <si>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</si>
  <si>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</si>
  <si>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</si>
  <si>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</si>
  <si>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</si>
  <si>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</si>
  <si>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</si>
  <si>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</si>
  <si>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</si>
  <si>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</si>
  <si>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</si>
  <si>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</si>
  <si>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</si>
  <si>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</si>
  <si>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</si>
  <si>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</si>
  <si>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</si>
  <si>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</si>
  <si>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</si>
  <si>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</si>
  <si>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</si>
  <si>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</si>
  <si>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</si>
  <si>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</si>
  <si>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</si>
  <si>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</si>
  <si>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</si>
  <si>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</si>
  <si>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</si>
  <si>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</si>
  <si>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</si>
  <si>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</si>
  <si>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</si>
  <si>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</si>
  <si>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</si>
  <si>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</si>
  <si>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</si>
  <si>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</si>
  <si>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</si>
  <si>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</si>
  <si>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</si>
  <si>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</si>
  <si>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</si>
  <si>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</si>
  <si>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</si>
  <si>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</si>
  <si>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</si>
  <si>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</si>
  <si>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</si>
  <si>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</si>
  <si>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</si>
  <si>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</si>
  <si>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</si>
  <si>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</si>
  <si>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</si>
  <si>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</si>
  <si>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</si>
  <si>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</si>
  <si>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</si>
  <si>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</si>
  <si>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</si>
  <si>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</si>
  <si>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</si>
  <si>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</si>
  <si>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</si>
  <si>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</si>
  <si>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</si>
  <si>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</si>
  <si>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</si>
  <si>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</si>
  <si>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</si>
  <si>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</si>
  <si>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</si>
  <si>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</si>
  <si>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</si>
  <si>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</si>
  <si>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</si>
  <si>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</si>
  <si>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</si>
  <si>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</si>
  <si>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</si>
  <si>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</si>
  <si>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</si>
  <si>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</si>
  <si>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</si>
  <si>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</si>
  <si>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</si>
  <si>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</si>
  <si>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</si>
  <si>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</si>
  <si>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</si>
  <si>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</si>
  <si>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</si>
  <si>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</si>
  <si>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</si>
  <si>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</si>
  <si>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</si>
  <si>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</si>
  <si>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</si>
  <si>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</si>
  <si>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</si>
  <si>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</si>
  <si>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</si>
  <si>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</si>
  <si>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</si>
  <si>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</si>
  <si>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</si>
  <si>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</si>
  <si>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</si>
  <si>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</si>
  <si>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</si>
  <si>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</si>
  <si>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</si>
  <si>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</si>
  <si>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</si>
  <si>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</si>
  <si>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</si>
  <si>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</si>
  <si>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</si>
  <si>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</si>
  <si>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</si>
  <si>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</si>
  <si>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</si>
  <si>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</si>
  <si>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</si>
  <si>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</si>
  <si>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</si>
  <si>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</si>
  <si>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</si>
  <si>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</si>
  <si>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</si>
  <si>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</si>
  <si>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</si>
  <si>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</si>
  <si>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</si>
  <si>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</si>
  <si>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</si>
  <si>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</si>
  <si>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</si>
  <si>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</si>
  <si>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</si>
  <si>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</si>
  <si>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</si>
  <si>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</si>
  <si>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</si>
  <si>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</si>
  <si>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</si>
  <si>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</si>
  <si>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</si>
  <si>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</si>
  <si>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</si>
  <si>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</si>
  <si>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</si>
  <si>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</si>
  <si>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</si>
  <si>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</si>
  <si>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</si>
  <si>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</si>
  <si>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</si>
  <si>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</si>
  <si>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</si>
  <si>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</si>
  <si>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</si>
  <si>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</si>
  <si>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</si>
  <si>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</si>
  <si>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</si>
  <si>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</si>
  <si>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</si>
  <si>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</si>
  <si>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</si>
  <si>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</si>
  <si>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</si>
  <si>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</si>
  <si>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</si>
  <si>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</si>
  <si>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</si>
  <si>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</si>
  <si>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</si>
  <si>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</si>
  <si>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</si>
  <si>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</si>
  <si>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</si>
  <si>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</si>
  <si>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</si>
  <si>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</si>
  <si>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</si>
  <si>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</si>
  <si>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</si>
  <si>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</si>
  <si>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</si>
  <si>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</si>
  <si>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</si>
  <si>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</si>
  <si>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</si>
  <si>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</si>
  <si>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</si>
  <si>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</si>
  <si>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</si>
  <si>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</si>
  <si>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</si>
  <si>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</si>
  <si>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</si>
  <si>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</si>
  <si>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</si>
  <si>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</si>
  <si>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</si>
  <si>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</si>
  <si>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</si>
  <si>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</si>
  <si>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</si>
  <si>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</si>
  <si>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</si>
  <si>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</si>
  <si>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</si>
  <si>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</si>
  <si>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</si>
  <si>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</si>
  <si>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</si>
  <si>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</si>
  <si>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</si>
  <si>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</si>
  <si>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</si>
  <si>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</si>
  <si>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</si>
  <si>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</si>
  <si>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</si>
  <si>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</si>
  <si>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</si>
  <si>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</si>
  <si>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</si>
  <si>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</si>
  <si>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</si>
  <si>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</si>
  <si>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</si>
  <si>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</si>
  <si>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</si>
  <si>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</si>
  <si>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</si>
  <si>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</si>
  <si>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</si>
  <si>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</si>
  <si>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</si>
  <si>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</si>
  <si>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</si>
  <si>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</si>
  <si>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</si>
  <si>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</si>
  <si>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</si>
  <si>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</si>
  <si>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</si>
  <si>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</si>
  <si>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</si>
  <si>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</si>
  <si>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</si>
  <si>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</si>
  <si>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</si>
  <si>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</si>
  <si>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</si>
  <si>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</si>
  <si>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</si>
  <si>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</si>
  <si>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</si>
  <si>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</si>
  <si>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</si>
  <si>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</si>
  <si>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</si>
  <si>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</si>
  <si>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</si>
  <si>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</si>
  <si>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</si>
  <si>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</si>
  <si>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</si>
  <si>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</si>
  <si>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</si>
  <si>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</si>
  <si>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</si>
  <si>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</si>
  <si>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</si>
  <si>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</si>
  <si>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</si>
  <si>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</si>
  <si>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</si>
  <si>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</si>
  <si>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</si>
  <si>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</si>
  <si>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</si>
  <si>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</si>
  <si>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</si>
  <si>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</si>
  <si>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</si>
  <si>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</si>
  <si>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</si>
  <si>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</si>
  <si>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</si>
  <si>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</si>
  <si>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</si>
  <si>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</si>
  <si>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</si>
  <si>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</si>
  <si>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</si>
  <si>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</si>
  <si>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</si>
  <si>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</si>
  <si>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</si>
  <si>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</si>
  <si>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</si>
  <si>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</si>
  <si>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</si>
  <si>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</si>
  <si>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</si>
  <si>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</si>
  <si>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</si>
  <si>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</si>
  <si>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</si>
  <si>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</si>
  <si>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</si>
  <si>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</si>
  <si>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</si>
  <si>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</si>
  <si>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</si>
  <si>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</si>
  <si>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</si>
  <si>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</si>
  <si>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</si>
  <si>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</si>
  <si>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</si>
  <si>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</si>
  <si>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</si>
  <si>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</si>
  <si>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</si>
  <si>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</si>
  <si>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</si>
  <si>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</si>
  <si>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</si>
  <si>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</si>
  <si>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</si>
  <si>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</si>
  <si>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</si>
  <si>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</si>
  <si>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</si>
  <si>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</si>
  <si>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</si>
  <si>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</si>
  <si>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</si>
  <si>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</si>
  <si>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</si>
  <si>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</si>
  <si>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</si>
  <si>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</si>
  <si>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</si>
  <si>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</si>
  <si>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</si>
  <si>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</si>
  <si>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</si>
  <si>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</si>
  <si>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</si>
  <si>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</si>
  <si>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</si>
  <si>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</si>
  <si>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</si>
  <si>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</si>
  <si>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</si>
  <si>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</si>
  <si>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</si>
  <si>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</si>
  <si>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</si>
  <si>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</si>
  <si>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</si>
  <si>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</si>
  <si>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</si>
  <si>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</si>
  <si>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</si>
  <si>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</si>
  <si>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</si>
  <si>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</si>
  <si>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</si>
  <si>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</si>
  <si>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</si>
  <si>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</si>
  <si>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</si>
  <si>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</si>
  <si>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</si>
  <si>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</si>
  <si>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</si>
  <si>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</si>
  <si>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</si>
  <si>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</si>
  <si>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</si>
  <si>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</si>
  <si>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</si>
  <si>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</si>
  <si>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</si>
  <si>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</si>
  <si>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</si>
  <si>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</si>
  <si>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</si>
  <si>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</si>
  <si>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</si>
  <si>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</si>
  <si>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</si>
  <si>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</si>
  <si>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</si>
  <si>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</si>
  <si>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</si>
  <si>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</si>
  <si>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</si>
  <si>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</si>
  <si>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</si>
  <si>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</si>
  <si>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</si>
  <si>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</si>
  <si>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</si>
  <si>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</si>
  <si>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</si>
  <si>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</si>
  <si>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</si>
  <si>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</si>
  <si>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</si>
  <si>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</si>
  <si>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</si>
  <si>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</si>
  <si>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</si>
  <si>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</si>
  <si>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</si>
  <si>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</si>
  <si>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</si>
  <si>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</si>
  <si>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</si>
  <si>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</si>
  <si>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</si>
  <si>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</si>
  <si>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</si>
  <si>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</si>
  <si>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</si>
  <si>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</si>
  <si>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</si>
  <si>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</si>
  <si>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</si>
  <si>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</si>
  <si>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</si>
  <si>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</si>
  <si>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</si>
  <si>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</si>
  <si>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</si>
  <si>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</si>
  <si>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</si>
  <si>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</si>
  <si>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</si>
  <si>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</si>
  <si>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</si>
  <si>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</si>
  <si>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</si>
  <si>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</si>
  <si>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</si>
  <si>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</si>
  <si>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</si>
  <si>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</si>
  <si>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</si>
  <si>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</si>
  <si>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</si>
  <si>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</si>
  <si>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</si>
  <si>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</si>
  <si>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</si>
  <si>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</si>
  <si>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</si>
  <si>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</si>
  <si>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</si>
  <si>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</si>
  <si>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</si>
  <si>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</si>
  <si>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</si>
  <si>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</si>
  <si>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</si>
  <si>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</si>
  <si>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</si>
  <si>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</si>
  <si>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</si>
  <si>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</si>
  <si>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</si>
  <si>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</si>
  <si>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</si>
  <si>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</si>
  <si>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</si>
  <si>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</si>
  <si>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</si>
  <si>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</si>
  <si>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</si>
  <si>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</si>
  <si>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</si>
  <si>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</si>
  <si>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</si>
  <si>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</si>
  <si>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</si>
  <si>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</si>
  <si>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</si>
  <si>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</si>
  <si>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</si>
  <si>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</si>
  <si>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</si>
  <si>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</si>
  <si>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</si>
  <si>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</si>
  <si>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</si>
  <si>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</si>
  <si>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</si>
  <si>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</si>
  <si>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</si>
  <si>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</si>
  <si>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</si>
  <si>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</si>
  <si>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</si>
  <si>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</si>
  <si>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</si>
  <si>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</si>
  <si>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</si>
  <si>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</si>
  <si>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</si>
  <si>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</si>
  <si>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</si>
  <si>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</si>
  <si>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</si>
  <si>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</si>
  <si>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</si>
  <si>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</si>
  <si>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</si>
  <si>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</si>
  <si>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</si>
  <si>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</si>
  <si>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</si>
  <si>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</si>
  <si>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</si>
  <si>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</si>
  <si>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</si>
  <si>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</si>
  <si>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</si>
  <si>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</si>
  <si>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</si>
  <si>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</si>
  <si>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</si>
  <si>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</si>
  <si>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</si>
  <si>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</si>
  <si>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</si>
  <si>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</si>
  <si>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</si>
  <si>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</si>
  <si>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</si>
  <si>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</si>
  <si>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</si>
  <si>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</si>
  <si>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</si>
  <si>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</si>
  <si>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</si>
  <si>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</si>
  <si>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</si>
  <si>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</si>
  <si>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</si>
  <si>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</si>
  <si>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</si>
  <si>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</si>
  <si>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</si>
  <si>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</si>
  <si>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</si>
  <si>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</si>
  <si>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</si>
  <si>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</si>
  <si>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</si>
  <si>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</si>
  <si>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</si>
  <si>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</si>
  <si>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</si>
  <si>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</si>
  <si>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</si>
  <si>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</si>
  <si>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</si>
  <si>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</si>
  <si>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</si>
  <si>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</si>
  <si>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</si>
  <si>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</si>
  <si>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</si>
  <si>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</si>
  <si>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</si>
  <si>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</si>
  <si>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</si>
  <si>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</si>
  <si>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</si>
  <si>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</si>
  <si>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</si>
  <si>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</si>
  <si>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</si>
  <si>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</si>
  <si>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</si>
  <si>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</si>
  <si>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</si>
  <si>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</si>
  <si>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</si>
  <si>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</si>
  <si>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</si>
  <si>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</si>
  <si>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</si>
  <si>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</si>
  <si>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</si>
  <si>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</si>
  <si>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</si>
  <si>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</si>
  <si>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</si>
  <si>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</si>
  <si>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</si>
  <si>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</si>
  <si>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</si>
  <si>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</si>
  <si>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</si>
  <si>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</si>
  <si>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</si>
  <si>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</si>
  <si>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</si>
  <si>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</si>
  <si>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</si>
  <si>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</si>
  <si>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</si>
  <si>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</si>
  <si>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</si>
  <si>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</si>
  <si>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</si>
  <si>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</si>
  <si>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</si>
  <si>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</si>
  <si>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</si>
  <si>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</si>
  <si>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</si>
  <si>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</si>
  <si>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</si>
  <si>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</si>
  <si>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</si>
  <si>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</si>
  <si>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</si>
  <si>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</si>
  <si>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</si>
  <si>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</si>
  <si>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</si>
  <si>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</si>
  <si>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</si>
  <si>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</si>
  <si>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</si>
  <si>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</si>
  <si>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</si>
  <si>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</si>
  <si>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</si>
  <si>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</si>
  <si>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</si>
  <si>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</si>
  <si>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</si>
  <si>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</si>
  <si>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</si>
  <si>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</si>
  <si>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</si>
  <si>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</si>
  <si>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</si>
  <si>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</si>
  <si>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</si>
  <si>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</si>
  <si>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</si>
  <si>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</si>
  <si>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</si>
  <si>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</si>
  <si>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</si>
  <si>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</si>
  <si>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</si>
  <si>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</si>
  <si>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</si>
  <si>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</si>
  <si>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</si>
  <si>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</si>
  <si>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</si>
  <si>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</si>
  <si>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</si>
  <si>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</si>
  <si>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</si>
  <si>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</si>
  <si>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</si>
  <si>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</si>
  <si>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</si>
  <si>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</si>
  <si>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</si>
  <si>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</si>
  <si>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</si>
  <si>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</si>
  <si>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</si>
  <si>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</si>
  <si>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</si>
  <si>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</si>
  <si>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</si>
  <si>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</si>
  <si>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</si>
  <si>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</si>
  <si>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</si>
  <si>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</si>
  <si>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</si>
  <si>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</si>
  <si>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</si>
  <si>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</si>
  <si>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</si>
  <si>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</si>
  <si>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</si>
  <si>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</si>
  <si>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</si>
  <si>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</si>
  <si>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</si>
  <si>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</si>
  <si>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</si>
  <si>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</si>
  <si>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</si>
  <si>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</si>
  <si>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</si>
  <si>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</si>
  <si>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</si>
  <si>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</si>
  <si>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</si>
  <si>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</si>
  <si>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</si>
  <si>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</si>
  <si>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</si>
  <si>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</si>
  <si>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</si>
  <si>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</si>
  <si>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</si>
  <si>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</si>
  <si>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</si>
  <si>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</si>
  <si>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</si>
  <si>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</si>
  <si>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</si>
  <si>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</si>
  <si>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</si>
  <si>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</si>
  <si>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</si>
  <si>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</si>
  <si>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</si>
  <si>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</si>
  <si>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</si>
  <si>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</si>
  <si>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</si>
  <si>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</si>
  <si>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</si>
  <si>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</si>
  <si>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</si>
  <si>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</si>
  <si>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</si>
  <si>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</si>
  <si>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</si>
  <si>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</si>
  <si>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</si>
  <si>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</si>
  <si>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</si>
  <si>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</si>
  <si>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</si>
  <si>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</si>
  <si>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</si>
  <si>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</si>
  <si>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</si>
  <si>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</si>
  <si>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</si>
  <si>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</si>
  <si>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</si>
  <si>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</si>
  <si>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</si>
  <si>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</si>
  <si>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</si>
  <si>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</si>
  <si>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</si>
  <si>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</si>
  <si>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</si>
  <si>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</si>
  <si>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</si>
  <si>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</si>
  <si>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</si>
  <si>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</si>
  <si>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</si>
  <si>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</si>
  <si>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</si>
  <si>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</si>
  <si>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</si>
  <si>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</si>
  <si>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</si>
  <si>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</si>
  <si>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</si>
  <si>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</si>
  <si>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</si>
  <si>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</si>
  <si>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</si>
  <si>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</si>
  <si>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</si>
  <si>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</si>
  <si>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</si>
  <si>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</si>
  <si>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</si>
  <si>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</si>
  <si>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</si>
  <si>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</si>
  <si>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</si>
  <si>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</si>
  <si>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</si>
  <si>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</si>
  <si>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</si>
  <si>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</si>
  <si>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</si>
  <si>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</si>
  <si>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</si>
  <si>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</si>
  <si>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</si>
  <si>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</si>
  <si>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</si>
  <si>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</si>
  <si>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</si>
  <si>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</si>
  <si>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</si>
  <si>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</si>
  <si>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</si>
  <si>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</si>
  <si>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</si>
  <si>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</si>
  <si>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</si>
  <si>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</si>
  <si>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</si>
  <si>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</si>
  <si>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</si>
  <si>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</si>
  <si>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</si>
  <si>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</si>
  <si>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</si>
  <si>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</si>
  <si>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</si>
  <si>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</si>
  <si>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</si>
  <si>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</si>
  <si>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</si>
  <si>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</si>
  <si>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</si>
  <si>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</si>
  <si>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</si>
  <si>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</si>
  <si>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</si>
  <si>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</si>
  <si>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</si>
  <si>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</si>
  <si>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</si>
  <si>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</si>
  <si>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</si>
  <si>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</si>
  <si>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</si>
  <si>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</si>
  <si>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</si>
  <si>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</si>
  <si>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</si>
  <si>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</si>
  <si>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</si>
  <si>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</si>
  <si>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</si>
  <si>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</si>
  <si>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</si>
  <si>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</si>
  <si>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</si>
  <si>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</si>
  <si>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</si>
  <si>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</si>
  <si>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</si>
  <si>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</si>
  <si>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</si>
  <si>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</si>
  <si>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</si>
  <si>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</si>
  <si>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</si>
  <si>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</si>
  <si>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</si>
  <si>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</si>
  <si>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</si>
  <si>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</si>
  <si>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</si>
  <si>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</si>
  <si>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</si>
  <si>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</si>
  <si>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</si>
  <si>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</si>
  <si>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</si>
  <si>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</si>
  <si>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</si>
  <si>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</si>
  <si>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</si>
  <si>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</si>
  <si>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</si>
  <si>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</si>
  <si>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</si>
  <si>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</si>
  <si>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</si>
  <si>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</si>
  <si>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</si>
  <si>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</si>
  <si>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</si>
  <si>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</si>
  <si>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</si>
  <si>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</si>
  <si>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</si>
  <si>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</si>
  <si>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</si>
  <si>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</si>
  <si>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</si>
  <si>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</si>
  <si>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</si>
  <si>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</si>
  <si>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</si>
  <si>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</si>
  <si>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</si>
  <si>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</si>
  <si>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</si>
  <si>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</si>
  <si>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</si>
  <si>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</si>
  <si>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</si>
  <si>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</si>
  <si>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</si>
  <si>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</si>
  <si>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</si>
  <si>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</si>
  <si>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</si>
  <si>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</si>
  <si>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</si>
  <si>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</si>
  <si>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</si>
  <si>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</si>
  <si>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</si>
  <si>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</si>
  <si>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</si>
  <si>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</si>
  <si>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</si>
  <si>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</si>
  <si>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</si>
  <si>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</si>
  <si>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</si>
  <si>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</si>
  <si>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</si>
  <si>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</si>
  <si>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</si>
  <si>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</si>
  <si>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</si>
  <si>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</si>
  <si>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</si>
  <si>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</si>
  <si>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</si>
  <si>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</si>
  <si>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</si>
  <si>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</si>
  <si>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</si>
  <si>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</si>
  <si>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</si>
  <si>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</si>
  <si>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</si>
  <si>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</si>
  <si>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</si>
  <si>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</si>
  <si>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</si>
  <si>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</si>
  <si>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</si>
  <si>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</si>
  <si>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</si>
  <si>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</si>
  <si>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</si>
  <si>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</si>
  <si>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</si>
  <si>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</si>
  <si>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</si>
  <si>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</si>
  <si>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</si>
  <si>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</si>
  <si>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</si>
  <si>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</si>
  <si>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</si>
  <si>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</si>
  <si>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</si>
  <si>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</si>
  <si>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</si>
  <si>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</si>
  <si>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</si>
  <si>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</si>
  <si>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</si>
  <si>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</si>
  <si>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</si>
  <si>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</si>
  <si>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</si>
  <si>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</si>
  <si>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</si>
  <si>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</si>
  <si>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</si>
  <si>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</si>
  <si>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</si>
  <si>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</si>
  <si>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</si>
  <si>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</si>
  <si>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</si>
  <si>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</si>
  <si>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</si>
  <si>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</si>
  <si>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</si>
  <si>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</si>
  <si>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</si>
  <si>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</si>
  <si>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</si>
  <si>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</si>
  <si>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</si>
  <si>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</si>
  <si>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</si>
  <si>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</si>
  <si>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</si>
  <si>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</si>
  <si>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</si>
  <si>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</si>
  <si>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</si>
  <si>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</si>
  <si>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</si>
  <si>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</si>
  <si>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</si>
  <si>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</si>
  <si>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</si>
  <si>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</si>
  <si>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</si>
  <si>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</si>
  <si>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</si>
  <si>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</si>
  <si>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</si>
  <si>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</si>
  <si>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</si>
  <si>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</si>
  <si>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</si>
  <si>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</si>
  <si>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</si>
  <si>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</si>
  <si>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</si>
  <si>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</si>
  <si>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</si>
  <si>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</si>
  <si>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</si>
  <si>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</si>
  <si>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</si>
  <si>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</si>
  <si>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</si>
  <si>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</si>
  <si>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</si>
  <si>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</si>
  <si>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</si>
  <si>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</si>
  <si>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</si>
  <si>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</si>
  <si>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</si>
  <si>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</si>
  <si>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</si>
  <si>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</si>
  <si>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</si>
  <si>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</si>
  <si>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</si>
  <si>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</si>
  <si>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</si>
  <si>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</si>
  <si>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</si>
  <si>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</si>
  <si>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</si>
  <si>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</si>
  <si>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</si>
  <si>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</si>
  <si>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</si>
  <si>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</si>
  <si>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</si>
  <si>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</si>
  <si>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</si>
  <si>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</si>
  <si>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</si>
  <si>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</si>
  <si>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</si>
  <si>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</si>
  <si>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</si>
  <si>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</si>
  <si>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</si>
  <si>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</si>
  <si>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</si>
  <si>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</si>
  <si>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</si>
  <si>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</si>
  <si>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</si>
  <si>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</si>
  <si>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</si>
  <si>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</si>
  <si>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</si>
  <si>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</si>
  <si>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</si>
  <si>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</si>
  <si>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</si>
  <si>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</si>
  <si>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</si>
  <si>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</si>
  <si>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</si>
  <si>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</si>
  <si>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</si>
  <si>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</si>
  <si>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</si>
  <si>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</si>
  <si>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</si>
  <si>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</si>
  <si>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</si>
  <si>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</si>
  <si>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</si>
  <si>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</si>
  <si>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</si>
  <si>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</si>
  <si>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</si>
  <si>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</si>
  <si>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</si>
  <si>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</si>
  <si>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</si>
  <si>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</si>
  <si>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</si>
  <si>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</si>
  <si>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</si>
  <si>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</si>
  <si>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</si>
  <si>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</si>
  <si>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</si>
  <si>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</si>
  <si>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</si>
  <si>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</si>
  <si>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</si>
  <si>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</si>
  <si>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</si>
  <si>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</si>
  <si>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</si>
  <si>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</si>
  <si>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</si>
  <si>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</si>
  <si>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</si>
  <si>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</si>
  <si>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</si>
  <si>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</si>
  <si>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</si>
  <si>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</si>
  <si>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</si>
  <si>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</si>
  <si>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</si>
  <si>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</si>
  <si>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</si>
  <si>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</si>
  <si>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</si>
  <si>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</si>
  <si>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</si>
  <si>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</si>
  <si>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</si>
  <si>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</si>
  <si>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</si>
  <si>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</si>
  <si>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</si>
  <si>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</si>
  <si>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</si>
  <si>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</si>
  <si>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</si>
  <si>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</si>
  <si>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</si>
  <si>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</si>
  <si>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</si>
  <si>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</si>
  <si>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</si>
  <si>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</si>
  <si>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</si>
  <si>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</si>
  <si>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</si>
  <si>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</si>
  <si>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</si>
  <si>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</si>
  <si>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</si>
  <si>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</si>
  <si>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</si>
  <si>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</si>
  <si>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</si>
  <si>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</si>
  <si>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</si>
  <si>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</si>
  <si>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</si>
  <si>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</si>
  <si>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</si>
  <si>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</si>
  <si>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</si>
  <si>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</si>
  <si>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</si>
  <si>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</si>
  <si>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</si>
  <si>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</si>
  <si>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</si>
  <si>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</si>
  <si>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</si>
  <si>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</si>
  <si>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</si>
  <si>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</si>
  <si>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</si>
  <si>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</si>
  <si>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</si>
  <si>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</si>
  <si>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</si>
  <si>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</si>
  <si>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</si>
  <si>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</si>
  <si>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</si>
  <si>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</si>
  <si>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</si>
  <si>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</si>
  <si>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</si>
  <si>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</si>
  <si>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</si>
  <si>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</si>
  <si>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</si>
  <si>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</si>
  <si>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</si>
  <si>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</si>
  <si>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</si>
  <si>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</si>
  <si>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</si>
  <si>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</si>
  <si>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</si>
  <si>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</si>
  <si>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</si>
  <si>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</si>
  <si>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</si>
  <si>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</si>
  <si>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</si>
  <si>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</si>
  <si>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</si>
  <si>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</si>
  <si>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</si>
  <si>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</si>
  <si>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</si>
  <si>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</si>
  <si>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</si>
  <si>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</si>
  <si>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</si>
  <si>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</si>
  <si>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</si>
  <si>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</si>
  <si>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</si>
  <si>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</si>
  <si>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</si>
  <si>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</si>
  <si>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</si>
  <si>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</si>
  <si>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</si>
  <si>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</si>
  <si>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</si>
  <si>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</si>
  <si>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</si>
  <si>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</si>
  <si>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</si>
  <si>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</si>
  <si>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</si>
  <si>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</si>
  <si>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</si>
  <si>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</si>
  <si>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</si>
  <si>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</si>
  <si>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</si>
  <si>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</si>
  <si>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</si>
  <si>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</si>
  <si>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</si>
  <si>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</si>
  <si>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</si>
  <si>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</si>
  <si>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</si>
  <si>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</si>
  <si>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</si>
  <si>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</si>
  <si>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</si>
  <si>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</si>
  <si>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</si>
  <si>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</si>
  <si>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</si>
  <si>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</si>
  <si>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</si>
  <si>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</si>
  <si>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</si>
  <si>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</si>
  <si>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</si>
  <si>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</si>
  <si>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</si>
  <si>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</si>
  <si>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</si>
  <si>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</si>
  <si>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</si>
  <si>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</si>
  <si>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</si>
  <si>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</si>
  <si>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</si>
  <si>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</si>
  <si>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</si>
  <si>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</si>
  <si>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</si>
  <si>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</si>
  <si>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</si>
  <si>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</si>
  <si>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</si>
  <si>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</si>
  <si>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</si>
  <si>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</si>
  <si>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</si>
  <si>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</si>
  <si>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</si>
  <si>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</si>
  <si>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</si>
  <si>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</si>
  <si>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</si>
  <si>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</si>
  <si>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</si>
  <si>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</si>
  <si>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</si>
  <si>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</si>
  <si>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</si>
  <si>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</si>
  <si>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</si>
  <si>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</si>
  <si>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</si>
  <si>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</si>
  <si>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</si>
  <si>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</si>
  <si>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</si>
  <si>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</si>
  <si>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</si>
  <si>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</si>
  <si>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</si>
  <si>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</si>
  <si>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</si>
  <si>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</si>
  <si>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</si>
  <si>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</si>
  <si>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</si>
  <si>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</si>
  <si>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</si>
  <si>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</si>
  <si>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</si>
  <si>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</si>
  <si>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</si>
  <si>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</si>
  <si>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</si>
  <si>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</si>
  <si>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</si>
  <si>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</si>
  <si>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</si>
  <si>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</si>
  <si>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</si>
  <si>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</si>
  <si>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</si>
  <si>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</si>
  <si>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</si>
  <si>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</si>
  <si>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</si>
  <si>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</si>
  <si>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</si>
  <si>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</si>
  <si>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</si>
  <si>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</si>
  <si>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</si>
  <si>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</si>
  <si>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</si>
  <si>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</si>
  <si>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</si>
  <si>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</si>
  <si>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</si>
  <si>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</si>
  <si>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</si>
  <si>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</si>
  <si>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</si>
  <si>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</si>
  <si>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</si>
  <si>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</si>
  <si>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</si>
  <si>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</si>
  <si>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</si>
  <si>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</si>
  <si>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</si>
  <si>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</si>
  <si>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</si>
  <si>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</si>
  <si>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</si>
  <si>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</si>
  <si>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</si>
  <si>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</si>
  <si>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</si>
  <si>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</si>
  <si>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</si>
  <si>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</si>
  <si>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</si>
  <si>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</si>
  <si>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</si>
  <si>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</si>
  <si>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</si>
  <si>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</si>
  <si>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</si>
  <si>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</si>
  <si>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</si>
  <si>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</si>
  <si>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</si>
  <si>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</si>
  <si>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</si>
  <si>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</si>
  <si>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</si>
  <si>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</si>
  <si>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</si>
  <si>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</si>
  <si>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</si>
  <si>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</si>
  <si>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</si>
  <si>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</si>
  <si>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</si>
  <si>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</si>
  <si>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</si>
  <si>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</si>
  <si>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</si>
  <si>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</si>
  <si>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</si>
  <si>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</si>
  <si>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</si>
  <si>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</si>
  <si>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</si>
  <si>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</si>
  <si>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</si>
  <si>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</si>
  <si>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</si>
  <si>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</si>
  <si>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</si>
  <si>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</si>
  <si>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</si>
  <si>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</si>
  <si>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</si>
  <si>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</si>
  <si>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</si>
  <si>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</si>
  <si>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</si>
  <si>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</si>
  <si>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</si>
  <si>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</si>
  <si>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</si>
  <si>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</si>
  <si>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</si>
  <si>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</si>
  <si>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</si>
  <si>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</si>
  <si>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</si>
  <si>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</si>
  <si>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</si>
  <si>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</si>
  <si>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</si>
  <si>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</si>
  <si>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</si>
  <si>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</si>
  <si>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</si>
  <si>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</si>
  <si>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</si>
  <si>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</si>
  <si>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</si>
  <si>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</si>
  <si>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</si>
  <si>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</si>
  <si>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</si>
  <si>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</si>
  <si>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</si>
  <si>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</si>
  <si>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</si>
  <si>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</si>
  <si>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</si>
  <si>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</si>
  <si>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</si>
  <si>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</si>
  <si>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</si>
  <si>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</si>
  <si>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converted</t>
  </si>
  <si>
    <t>launched_at converted</t>
  </si>
  <si>
    <t>Years</t>
  </si>
  <si>
    <t>Month</t>
  </si>
  <si>
    <t>Percentage Funded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</si>
  <si>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</si>
  <si>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</si>
  <si>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</si>
  <si>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</si>
  <si>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</si>
  <si>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</si>
  <si>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</si>
  <si>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</si>
  <si>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</si>
  <si>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</si>
  <si>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</si>
  <si>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</si>
  <si>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(Todas)</t>
  </si>
  <si>
    <t>Etiquetas de fila</t>
  </si>
  <si>
    <t>Total general</t>
  </si>
  <si>
    <t>Etiquetas de columna</t>
  </si>
  <si>
    <t>Cuenta de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</si>
  <si>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</si>
  <si>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</si>
  <si>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</si>
  <si>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</si>
  <si>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</si>
  <si>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</si>
  <si>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</si>
  <si>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</si>
  <si>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</si>
  <si>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</si>
  <si>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20,000 to 24,999</t>
  </si>
  <si>
    <t>25,000 to 29,999</t>
  </si>
  <si>
    <t>5,000 to 9,999</t>
  </si>
  <si>
    <t>10,000 to 14,999</t>
  </si>
  <si>
    <t>30,000 to 34,999</t>
  </si>
  <si>
    <t>35,000 to 39,999</t>
  </si>
  <si>
    <t>40,000 to 44,999</t>
  </si>
  <si>
    <t>45,000 to 49,999</t>
  </si>
  <si>
    <t>Greather than 50,000</t>
  </si>
  <si>
    <t>Failed</t>
  </si>
  <si>
    <t>Canceled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</si>
  <si>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</si>
  <si>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</si>
  <si>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</si>
  <si>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</si>
  <si>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</si>
  <si>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</si>
  <si>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</si>
  <si>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</si>
  <si>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</si>
  <si>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</si>
  <si>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</si>
  <si>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</si>
  <si>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</si>
  <si>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</si>
  <si>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</si>
  <si>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</si>
  <si>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</si>
  <si>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</si>
  <si>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</si>
  <si>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</si>
  <si>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</si>
  <si>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</si>
  <si>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</si>
  <si>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</si>
  <si>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</si>
  <si>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</si>
  <si>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</si>
  <si>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</si>
  <si>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</si>
  <si>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</si>
  <si>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</si>
  <si>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</si>
  <si>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</si>
  <si>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</si>
  <si>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</si>
  <si>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</si>
  <si>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</si>
  <si>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</si>
  <si>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</si>
  <si>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</si>
  <si>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</si>
  <si>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</si>
  <si>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</si>
  <si>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</si>
  <si>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</si>
  <si>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</si>
  <si>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</si>
  <si>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</si>
  <si>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</si>
  <si>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</si>
  <si>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</si>
  <si>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</si>
  <si>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</si>
  <si>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15,000 to 19,999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</si>
</sst>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22" fontId="0" fillId="0" borderId="0" xfId="0" applyNumberFormat="1"/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9" fontId="0" fillId="0" borderId="4" xfId="1" applyFont="1" applyBorder="1" applyAlignment="1">
      <alignment horizontal="center"/>
    </xf>
    <xf numFmtId="9" fontId="0" fillId="0" borderId="0" xfId="1" applyFont="1" applyBorder="1" applyAlignment="1">
      <alignment horizontal="center"/>
    </xf>
    <xf numFmtId="9" fontId="0" fillId="0" borderId="5" xfId="1" applyFont="1" applyBorder="1" applyAlignment="1">
      <alignment horizontal="center"/>
    </xf>
    <xf numFmtId="9" fontId="0" fillId="0" borderId="6" xfId="1" applyFont="1" applyBorder="1" applyAlignment="1">
      <alignment horizontal="center"/>
    </xf>
    <xf numFmtId="9" fontId="0" fillId="0" borderId="7" xfId="1" applyFont="1" applyBorder="1" applyAlignment="1">
      <alignment horizontal="center"/>
    </xf>
    <xf numFmtId="9" fontId="0" fillId="0" borderId="8" xfId="1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2" borderId="9" xfId="0" applyFill="1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4">
    <dxf>
      <font>
        <color auto="1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A-4314-A37C-914C9FBBB7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A-4314-A37C-914C9FBBB7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A-4314-A37C-914C9FBBB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430495"/>
        <c:axId val="1633427999"/>
      </c:lineChart>
      <c:catAx>
        <c:axId val="163343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3427999"/>
        <c:crosses val="autoZero"/>
        <c:auto val="1"/>
        <c:lblAlgn val="ctr"/>
        <c:lblOffset val="100"/>
        <c:noMultiLvlLbl val="0"/>
      </c:catAx>
      <c:valAx>
        <c:axId val="16334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343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Greather than 50,000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F-40FD-9628-24C4B1FA2CAA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Greather than 50,000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DF-40FD-9628-24C4B1FA2CAA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Greather than 50,000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DF-40FD-9628-24C4B1FA2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174895"/>
        <c:axId val="1746175311"/>
      </c:lineChart>
      <c:catAx>
        <c:axId val="174617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6175311"/>
        <c:crosses val="autoZero"/>
        <c:auto val="1"/>
        <c:lblAlgn val="ctr"/>
        <c:lblOffset val="100"/>
        <c:noMultiLvlLbl val="0"/>
      </c:catAx>
      <c:valAx>
        <c:axId val="174617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617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2</xdr:row>
      <xdr:rowOff>15239</xdr:rowOff>
    </xdr:from>
    <xdr:to>
      <xdr:col>13</xdr:col>
      <xdr:colOff>781050</xdr:colOff>
      <xdr:row>20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352C45C-4820-4AE2-9992-5F051E538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1386840</xdr:colOff>
      <xdr:row>14</xdr:row>
      <xdr:rowOff>129540</xdr:rowOff>
    </xdr:from>
    <xdr:to>
      <xdr:col>6</xdr:col>
      <xdr:colOff>866775</xdr:colOff>
      <xdr:row>38</xdr:row>
      <xdr:rowOff>78105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38D75F-7096-435A-8772-18E555A55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Valdez" refreshedDate="44373.53425960648" createdVersion="7" refreshedVersion="7" minRefreshableVersion="3" recordCount="4116" xr:uid="{2EA58792-7B09-4417-8F92-24FC83FD9F7F}">
  <cacheSource type="worksheet">
    <worksheetSource ref="A1:V1048576" sheet="DB 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deadline converted" numFmtId="0">
      <sharedItems containsNonDate="0" containsDate="1" containsString="0" containsBlank="1" minDate="2009-08-10T19:26:00" maxDate="2017-05-03T19:12:00"/>
    </cacheField>
    <cacheField name="launched_at converted" numFmtId="0">
      <sharedItems containsNonDate="0" containsDate="1" containsString="0" containsBlank="1" minDate="2009-05-17T03:55:13" maxDate="2017-03-15T15:30:07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d v="2015-07-23T03:00:00"/>
    <d v="2015-06-22T00:10:11"/>
    <n v="136.86000000000001"/>
    <n v="63.9176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d v="2017-03-02T14:24:43"/>
    <d v="2017-01-31T14:24:43"/>
    <n v="142.61000000000001"/>
    <n v="185.48099999999999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d v="2016-02-15T16:51:23"/>
    <d v="2016-02-05T16:51:23"/>
    <n v="105"/>
    <n v="15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d v="2014-08-07T12:21:47"/>
    <d v="2014-07-08T12:21:47"/>
    <n v="103.9"/>
    <n v="69.2667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d v="2015-12-19T20:01:19"/>
    <d v="2015-11-19T20:01:19"/>
    <n v="122.99"/>
    <n v="190.55029999999999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d v="2016-07-29T05:35:00"/>
    <d v="2016-07-12T22:23:27"/>
    <n v="109.78"/>
    <n v="93.404300000000006"/>
    <x v="3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d v="2014-06-14T01:44:10"/>
    <d v="2014-06-04T01:44:10"/>
    <n v="106.49"/>
    <n v="146.8793"/>
    <x v="0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d v="2016-07-05T01:07:47"/>
    <d v="2016-05-26T01:07:47"/>
    <n v="101.22"/>
    <n v="159.8246"/>
    <x v="5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d v="2016-04-15T21:00:00"/>
    <d v="2016-04-08T22:40:12"/>
    <n v="100.04"/>
    <n v="291.79329999999999"/>
    <x v="6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d v="2016-04-17T02:29:04"/>
    <d v="2016-03-18T02:29:04"/>
    <n v="126"/>
    <n v="31.499500000000001"/>
    <x v="7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d v="2014-06-25T01:37:59"/>
    <d v="2014-05-21T01:37:59"/>
    <n v="100.5"/>
    <n v="158.6842"/>
    <x v="5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d v="2016-08-22T03:00:00"/>
    <d v="2016-07-21T18:41:02"/>
    <n v="120.5"/>
    <n v="80.333299999999994"/>
    <x v="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d v="2014-07-16T03:00:00"/>
    <d v="2014-06-01T17:07:05"/>
    <n v="165.29"/>
    <n v="59.961300000000001"/>
    <x v="0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d v="2016-06-23T20:27:00"/>
    <d v="2016-05-18T16:15:09"/>
    <n v="159.97"/>
    <n v="109.7843"/>
    <x v="5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d v="2014-07-13T13:59:00"/>
    <d v="2014-06-18T00:38:08"/>
    <n v="100.93"/>
    <n v="147.7073"/>
    <x v="0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d v="2015-09-27T20:14:00"/>
    <d v="2015-09-09T09:24:18"/>
    <n v="106.6"/>
    <n v="21.755099999999999"/>
    <x v="8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d v="2014-06-16T05:30:00"/>
    <d v="2014-05-01T19:06:51"/>
    <n v="100.24"/>
    <n v="171.84289999999999"/>
    <x v="5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d v="2014-11-04T18:33:42"/>
    <d v="2014-10-05T17:33:42"/>
    <n v="100.67"/>
    <n v="41.944400000000002"/>
    <x v="9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d v="2014-09-17T13:00:56"/>
    <d v="2014-08-18T13:00:56"/>
    <n v="106.32"/>
    <n v="93.264099999999999"/>
    <x v="10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d v="2015-07-20T19:35:34"/>
    <d v="2015-06-20T19:35:34"/>
    <n v="145.29"/>
    <n v="56.136400000000002"/>
    <x v="0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d v="2015-09-13T18:11:52"/>
    <d v="2015-07-15T18:11:52"/>
    <n v="100.2"/>
    <n v="80.16"/>
    <x v="3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d v="2014-09-26T15:03:09"/>
    <d v="2014-08-27T15:03:09"/>
    <n v="109.14"/>
    <n v="199.90100000000001"/>
    <x v="10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d v="2015-01-01T07:59:00"/>
    <d v="2014-12-16T21:52:20"/>
    <n v="117.14"/>
    <n v="51.25"/>
    <x v="11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d v="2015-04-30T15:20:00"/>
    <d v="2015-04-03T18:41:41"/>
    <n v="118.5"/>
    <n v="103.04349999999999"/>
    <x v="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d v="2015-09-15T19:39:00"/>
    <d v="2015-08-13T19:41:03"/>
    <n v="108.81"/>
    <n v="66.346100000000007"/>
    <x v="10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d v="2016-01-09T00:36:01"/>
    <d v="2015-11-10T00:36:01"/>
    <n v="133.33000000000001"/>
    <n v="57.142899999999997"/>
    <x v="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d v="2014-08-17T12:22:24"/>
    <d v="2014-07-08T12:22:24"/>
    <n v="155.19999999999999"/>
    <n v="102.1053"/>
    <x v="3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d v="2014-11-16T04:57:13"/>
    <d v="2014-10-17T03:57:13"/>
    <n v="111.73"/>
    <n v="148.9667"/>
    <x v="9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d v="2015-12-16T23:08:04"/>
    <d v="2015-11-16T23:08:04"/>
    <n v="100.35"/>
    <n v="169.60560000000001"/>
    <x v="4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d v="2014-07-22T16:09:28"/>
    <d v="2014-06-22T16:09:28"/>
    <n v="123.33"/>
    <n v="31.623899999999999"/>
    <x v="0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d v="2014-08-21T07:01:55"/>
    <d v="2014-07-22T07:01:55"/>
    <n v="101.3"/>
    <n v="76.452600000000004"/>
    <x v="3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d v="2016-01-25T19:00:34"/>
    <d v="2016-01-07T19:00:34"/>
    <n v="100"/>
    <n v="13"/>
    <x v="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d v="2016-05-13T03:59:00"/>
    <d v="2016-04-01T15:03:37"/>
    <n v="100.25"/>
    <n v="320.44940000000003"/>
    <x v="6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d v="2015-11-08T16:51:41"/>
    <d v="2015-10-09T15:51:41"/>
    <n v="102.1"/>
    <n v="83.75"/>
    <x v="9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d v="2014-08-05T07:43:21"/>
    <d v="2014-07-21T07:43:21"/>
    <n v="130.46"/>
    <n v="49.882399999999997"/>
    <x v="3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d v="2015-04-28T00:00:00"/>
    <d v="2015-04-04T07:00:14"/>
    <n v="166.5"/>
    <n v="59.464300000000001"/>
    <x v="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d v="2015-04-04T06:22:05"/>
    <d v="2015-03-05T07:22:05"/>
    <n v="142.15"/>
    <n v="193.8409"/>
    <x v="7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d v="2015-02-27T16:37:59"/>
    <d v="2015-01-28T16:37:59"/>
    <n v="183.44"/>
    <n v="159.5138"/>
    <x v="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d v="2013-05-11T01:22:24"/>
    <d v="2013-04-11T01:22:24"/>
    <n v="110.04"/>
    <n v="41.681800000000003"/>
    <x v="6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d v="2014-05-25T22:59:00"/>
    <d v="2014-04-25T01:07:48"/>
    <n v="130.97999999999999"/>
    <n v="150.89859999999999"/>
    <x v="6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d v="2014-06-19T04:00:00"/>
    <d v="2014-05-30T05:08:08"/>
    <n v="101.35"/>
    <n v="126.6875"/>
    <x v="5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d v="2014-10-05T13:39:14"/>
    <d v="2014-09-05T13:39:14"/>
    <n v="100"/>
    <n v="105.2632"/>
    <x v="8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d v="2014-12-28T15:20:26"/>
    <d v="2014-11-28T15:20:26"/>
    <n v="141.86000000000001"/>
    <n v="117.51479999999999"/>
    <x v="4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d v="2014-07-13T00:00:00"/>
    <d v="2014-06-12T18:58:06"/>
    <n v="308.66000000000003"/>
    <n v="117.3612"/>
    <x v="0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d v="2014-10-07T02:22:17"/>
    <d v="2014-08-23T02:22:17"/>
    <n v="100"/>
    <n v="133.33330000000001"/>
    <x v="10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d v="2016-04-27T14:58:27"/>
    <d v="2016-03-28T14:58:27"/>
    <n v="120"/>
    <n v="98.360699999999994"/>
    <x v="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d v="2015-12-15T23:09:34"/>
    <d v="2015-11-15T23:09:34"/>
    <n v="104.17"/>
    <n v="194.4444"/>
    <x v="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d v="2014-12-19T20:40:07"/>
    <d v="2014-10-20T19:40:07"/>
    <n v="107.61"/>
    <n v="76.864999999999995"/>
    <x v="9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d v="2015-03-01T12:00:00"/>
    <d v="2015-01-29T12:24:20"/>
    <n v="107.95"/>
    <n v="56.815800000000003"/>
    <x v="1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d v="2015-10-24T04:14:05"/>
    <d v="2015-09-24T04:14:05"/>
    <n v="100"/>
    <n v="137.93100000000001"/>
    <x v="8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d v="2015-01-30T17:00:00"/>
    <d v="2014-12-22T18:04:18"/>
    <n v="100"/>
    <n v="27.2727"/>
    <x v="11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d v="2015-08-10T22:17:17"/>
    <d v="2015-07-11T22:17:17"/>
    <n v="128.02000000000001"/>
    <n v="118.3361"/>
    <x v="3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d v="2014-07-17T16:50:46"/>
    <d v="2014-06-17T16:50:46"/>
    <n v="116.21"/>
    <n v="223.48079999999999"/>
    <x v="0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d v="2014-04-04T22:00:00"/>
    <d v="2014-03-21T13:10:45"/>
    <n v="109.63"/>
    <n v="28.1111"/>
    <x v="7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d v="2015-12-25T17:07:01"/>
    <d v="2015-11-25T17:07:01"/>
    <n v="101"/>
    <n v="194.23079999999999"/>
    <x v="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d v="2016-05-27T23:15:16"/>
    <d v="2016-05-06T23:15:16"/>
    <n v="128.94999999999999"/>
    <n v="128.95349999999999"/>
    <x v="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d v="2015-06-08T16:00:00"/>
    <d v="2015-05-25T13:10:24"/>
    <n v="107.26"/>
    <n v="49.316099999999999"/>
    <x v="5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d v="2015-04-25T19:59:22"/>
    <d v="2015-03-26T19:59:22"/>
    <n v="101.9"/>
    <n v="221.52170000000001"/>
    <x v="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d v="2014-11-19T18:52:52"/>
    <d v="2014-10-20T17:52:52"/>
    <n v="102.91"/>
    <n v="137.2133"/>
    <x v="9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d v="2015-09-14T21:00:00"/>
    <d v="2015-08-14T05:39:36"/>
    <n v="100.13"/>
    <n v="606.82240000000002"/>
    <x v="10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d v="2014-03-23T00:00:00"/>
    <d v="2014-03-03T21:38:37"/>
    <n v="103.3"/>
    <n v="43.040100000000002"/>
    <x v="7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d v="2013-06-06T19:32:37"/>
    <d v="2013-05-15T19:32:37"/>
    <n v="148.30000000000001"/>
    <n v="322.3913"/>
    <x v="5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d v="2013-03-03T19:11:18"/>
    <d v="2013-02-06T19:11:18"/>
    <n v="154.72999999999999"/>
    <n v="96.708299999999994"/>
    <x v="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d v="2013-12-28T04:59:00"/>
    <d v="2013-12-04T21:53:33"/>
    <n v="113.52"/>
    <n v="35.474499999999999"/>
    <x v="11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d v="2013-07-08T00:26:21"/>
    <d v="2013-06-08T00:26:21"/>
    <n v="173.33"/>
    <n v="86.666700000000006"/>
    <x v="0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d v="2014-08-11T05:59:00"/>
    <d v="2014-07-15T19:42:34"/>
    <n v="107.53"/>
    <n v="132.05260000000001"/>
    <x v="3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d v="2016-07-18T20:23:40"/>
    <d v="2016-06-18T20:23:40"/>
    <n v="118.6"/>
    <n v="91.230800000000002"/>
    <x v="0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d v="2012-07-15T14:00:04"/>
    <d v="2012-06-15T14:00:04"/>
    <n v="116.25"/>
    <n v="116.25"/>
    <x v="0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d v="2014-02-23T13:39:51"/>
    <d v="2014-01-24T13:39:51"/>
    <n v="127.17"/>
    <n v="21.194400000000002"/>
    <x v="1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d v="2011-10-02T06:59:00"/>
    <d v="2011-08-31T04:30:25"/>
    <n v="110.94"/>
    <n v="62.327100000000002"/>
    <x v="10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d v="2011-09-04T21:30:45"/>
    <d v="2011-07-06T21:30:45"/>
    <n v="127.2"/>
    <n v="37.411799999999999"/>
    <x v="3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d v="2012-05-28T06:30:57"/>
    <d v="2012-03-29T06:30:57"/>
    <n v="123.94"/>
    <n v="69.718800000000002"/>
    <x v="7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d v="2012-11-15T00:00:00"/>
    <d v="2012-10-26T00:14:41"/>
    <n v="108.41"/>
    <n v="58.170699999999997"/>
    <x v="9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d v="2011-05-03T03:59:00"/>
    <d v="2011-02-13T18:09:44"/>
    <n v="100"/>
    <n v="50"/>
    <x v="2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d v="2016-01-21T11:41:35"/>
    <d v="2015-12-22T11:41:35"/>
    <n v="112.93"/>
    <n v="19.471"/>
    <x v="11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d v="2013-04-23T05:01:12"/>
    <d v="2013-03-24T05:01:12"/>
    <n v="115.43"/>
    <n v="85.957400000000007"/>
    <x v="7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d v="2011-12-27T17:35:58"/>
    <d v="2011-10-28T16:35:58"/>
    <n v="153.33000000000001"/>
    <n v="30.666699999999999"/>
    <x v="9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d v="2012-05-21T02:59:00"/>
    <d v="2012-03-29T03:28:37"/>
    <n v="392.5"/>
    <n v="60.384599999999999"/>
    <x v="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d v="2016-09-01T17:32:01"/>
    <d v="2016-08-22T17:32:01"/>
    <n v="2702"/>
    <n v="38.6"/>
    <x v="10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d v="2014-04-25T18:38:13"/>
    <d v="2014-03-26T18:38:13"/>
    <n v="127"/>
    <n v="40.268300000000004"/>
    <x v="7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d v="2013-12-10T02:00:56"/>
    <d v="2013-11-05T02:00:56"/>
    <n v="107.25"/>
    <n v="273.82979999999998"/>
    <x v="4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d v="2012-07-14T03:02:00"/>
    <d v="2012-07-10T03:48:47"/>
    <n v="198"/>
    <n v="53.035699999999999"/>
    <x v="3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d v="2011-10-09T19:41:01"/>
    <d v="2011-09-09T19:41:01"/>
    <n v="100.01"/>
    <n v="40.005000000000003"/>
    <x v="8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d v="2015-02-22T11:30:00"/>
    <d v="2015-02-07T14:46:29"/>
    <n v="102.5"/>
    <n v="15.7692"/>
    <x v="2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d v="2011-05-15T18:11:26"/>
    <d v="2011-04-15T18:11:26"/>
    <n v="100"/>
    <n v="71.428600000000003"/>
    <x v="6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d v="2011-09-23T03:00:37"/>
    <d v="2011-08-24T03:00:37"/>
    <n v="125.5"/>
    <n v="71.714299999999994"/>
    <x v="10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d v="2015-12-27T14:20:45"/>
    <d v="2015-10-14T13:20:45"/>
    <n v="106.47"/>
    <n v="375.7647"/>
    <x v="9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d v="2010-06-03T01:41:00"/>
    <d v="2010-05-24T12:56:43"/>
    <n v="104.6"/>
    <n v="104.6"/>
    <x v="5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d v="2014-06-22T15:48:51"/>
    <d v="2014-05-27T15:48:51"/>
    <n v="102.86"/>
    <n v="60"/>
    <x v="5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d v="2013-06-02T18:03:12"/>
    <d v="2013-05-08T18:03:12"/>
    <n v="115.07"/>
    <n v="123.28570000000001"/>
    <x v="5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d v="2011-07-12T07:08:19"/>
    <d v="2011-06-12T07:08:19"/>
    <n v="100.4"/>
    <n v="31.375"/>
    <x v="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d v="2011-05-17T09:39:24"/>
    <d v="2011-03-17T09:39:24"/>
    <n v="120"/>
    <n v="78.260900000000007"/>
    <x v="7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d v="2017-02-01T08:00:00"/>
    <d v="2016-12-17T04:46:23"/>
    <n v="105.2"/>
    <n v="122.32559999999999"/>
    <x v="11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d v="2012-07-03T21:00:00"/>
    <d v="2012-06-05T20:35:37"/>
    <n v="110.6"/>
    <n v="73.7333"/>
    <x v="0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d v="2014-04-07T17:13:42"/>
    <d v="2014-03-18T17:13:42"/>
    <n v="104"/>
    <n v="21.666699999999999"/>
    <x v="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d v="2012-02-26T00:07:21"/>
    <d v="2012-01-27T00:07:21"/>
    <n v="131.43"/>
    <n v="21.904800000000002"/>
    <x v="1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d v="2010-08-01T03:00:00"/>
    <d v="2010-05-26T15:54:01"/>
    <n v="114.67"/>
    <n v="50.588200000000001"/>
    <x v="5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d v="2011-07-12T03:14:42"/>
    <d v="2011-06-12T03:14:42"/>
    <n v="106.25"/>
    <n v="53.125"/>
    <x v="0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d v="2012-12-07T23:30:00"/>
    <d v="2012-11-01T19:04:34"/>
    <n v="106.25"/>
    <n v="56.666699999999999"/>
    <x v="4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d v="2014-01-22T21:39:59"/>
    <d v="2013-12-23T21:39:59"/>
    <n v="106.02"/>
    <n v="40.776699999999998"/>
    <x v="11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d v="2012-11-04T19:04:46"/>
    <d v="2012-10-15T18:04:46"/>
    <n v="100"/>
    <n v="192.30770000000001"/>
    <x v="9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d v="2013-01-24T18:38:30"/>
    <d v="2012-12-31T18:38:30"/>
    <n v="100"/>
    <n v="100"/>
    <x v="1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d v="2010-12-23T03:08:53"/>
    <d v="2010-11-23T03:08:53"/>
    <n v="127.75"/>
    <n v="117.92310000000001"/>
    <x v="4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d v="2014-03-07T19:20:30"/>
    <d v="2014-02-12T19:20:30"/>
    <n v="105.15"/>
    <n v="27.898"/>
    <x v="2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d v="2011-04-03T01:00:00"/>
    <d v="2011-03-10T16:41:06"/>
    <n v="120"/>
    <n v="60"/>
    <x v="7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d v="2016-05-14T00:00:00"/>
    <d v="2016-04-25T17:23:40"/>
    <n v="107.41"/>
    <n v="39.383299999999998"/>
    <x v="6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d v="2012-04-02T18:38:21"/>
    <d v="2012-03-19T18:38:21"/>
    <n v="100.5"/>
    <n v="186.11109999999999"/>
    <x v="7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d v="2011-04-24T23:34:47"/>
    <d v="2011-04-02T23:34:47"/>
    <n v="102.47"/>
    <n v="111.3768"/>
    <x v="6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d v="2013-05-31T14:42:50"/>
    <d v="2013-04-01T14:42:50"/>
    <n v="246.67"/>
    <n v="78.723399999999998"/>
    <x v="6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d v="2011-02-26T00:37:10"/>
    <d v="2011-01-27T00:37:10"/>
    <n v="219.5"/>
    <n v="46.702100000000002"/>
    <x v="1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d v="2013-11-14T05:59:00"/>
    <d v="2013-10-10T22:47:33"/>
    <n v="130.77000000000001"/>
    <n v="65.384600000000006"/>
    <x v="9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d v="2015-05-31T07:59:47"/>
    <d v="2015-05-01T07:59:47"/>
    <n v="154.57"/>
    <n v="102.07550000000001"/>
    <x v="5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d v="2014-04-13T02:00:00"/>
    <d v="2014-03-20T01:01:58"/>
    <n v="104"/>
    <n v="64.197500000000005"/>
    <x v="7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d v="2011-08-06T15:00:00"/>
    <d v="2011-07-29T18:12:08"/>
    <n v="141"/>
    <n v="90.384600000000006"/>
    <x v="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d v="2012-01-13T06:34:48"/>
    <d v="2011-11-14T06:34:48"/>
    <n v="103.33"/>
    <n v="88.571399999999997"/>
    <x v="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d v="2012-02-04T17:44:04"/>
    <d v="2012-01-10T17:44:04"/>
    <n v="140.44"/>
    <n v="28.7273"/>
    <x v="1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d v="2011-04-08T10:55:55"/>
    <d v="2011-02-21T11:55:55"/>
    <n v="113.66"/>
    <n v="69.789500000000004"/>
    <x v="2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d v="2010-06-09T19:00:00"/>
    <d v="2010-03-11T20:02:24"/>
    <n v="100.49"/>
    <n v="167.4896"/>
    <x v="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d v="2011-07-29T01:17:16"/>
    <d v="2011-06-29T01:17:16"/>
    <n v="113.03"/>
    <n v="144.91229999999999"/>
    <x v="0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d v="2011-08-13T23:00:00"/>
    <d v="2011-07-15T01:39:46"/>
    <n v="104.56"/>
    <n v="91.840500000000006"/>
    <x v="3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d v="2016-10-03T01:11:47"/>
    <d v="2016-09-03T01:11:47"/>
    <n v="0.01"/>
    <n v="10"/>
    <x v="8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d v="2015-04-18T10:16:00"/>
    <d v="2015-04-02T16:55:10"/>
    <n v="0.03"/>
    <n v="1"/>
    <x v="6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d v="2016-10-10T10:21:47"/>
    <d v="2016-08-11T10:21:47"/>
    <n v="0"/>
    <n v="0"/>
    <x v="1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d v="2014-10-28T22:00:00"/>
    <d v="2014-09-22T18:46:04"/>
    <n v="0.27"/>
    <n v="25.166699999999999"/>
    <x v="8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d v="2015-05-15T22:17:22"/>
    <d v="2015-04-20T22:17:22"/>
    <n v="0"/>
    <n v="0"/>
    <x v="6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d v="2017-02-03T23:51:20"/>
    <d v="2016-12-05T23:51:20"/>
    <n v="14"/>
    <n v="11.666700000000001"/>
    <x v="11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d v="2015-06-11T02:00:00"/>
    <d v="2015-05-11T14:08:57"/>
    <n v="5.55"/>
    <n v="106.6923"/>
    <x v="5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d v="2015-04-03T13:59:01"/>
    <d v="2015-03-04T14:59:01"/>
    <n v="2.38"/>
    <n v="47.5"/>
    <x v="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d v="2016-10-20T05:28:13"/>
    <d v="2016-09-15T05:28:13"/>
    <n v="1.87"/>
    <n v="311.16669999999999"/>
    <x v="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d v="2014-10-30T22:29:43"/>
    <d v="2014-08-31T22:29:43"/>
    <n v="0"/>
    <n v="0"/>
    <x v="1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d v="2014-06-16T20:16:00"/>
    <d v="2014-05-19T21:58:12"/>
    <n v="0"/>
    <n v="0"/>
    <x v="5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d v="2016-07-06T00:00:00"/>
    <d v="2016-06-20T20:06:01"/>
    <n v="0"/>
    <n v="0"/>
    <x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d v="2014-11-07T20:30:07"/>
    <d v="2014-09-23T19:30:07"/>
    <n v="9.57"/>
    <n v="94.506200000000007"/>
    <x v="8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d v="2016-05-31T17:31:00"/>
    <d v="2016-05-01T19:23:04"/>
    <n v="0"/>
    <n v="0"/>
    <x v="5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d v="2015-09-04T17:00:00"/>
    <d v="2015-08-05T21:50:18"/>
    <n v="0"/>
    <n v="0"/>
    <x v="1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d v="2014-07-01T19:00:00"/>
    <d v="2014-05-29T09:09:57"/>
    <n v="13.43"/>
    <n v="80.599999999999994"/>
    <x v="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d v="2015-05-16T10:16:00"/>
    <d v="2015-04-02T09:50:34"/>
    <n v="0"/>
    <n v="0"/>
    <x v="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d v="2015-10-12T13:46:33"/>
    <d v="2015-08-23T13:46:33"/>
    <n v="0"/>
    <n v="0"/>
    <x v="1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d v="2015-08-01T04:59:00"/>
    <d v="2015-07-01T06:10:41"/>
    <n v="3.14"/>
    <n v="81.241399999999999"/>
    <x v="3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d v="2015-07-12T22:06:12"/>
    <d v="2015-07-02T22:06:12"/>
    <n v="100"/>
    <n v="500"/>
    <x v="3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d v="2015-03-20T03:45:32"/>
    <d v="2015-02-18T04:45:32"/>
    <n v="0"/>
    <n v="0"/>
    <x v="2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d v="2015-05-31T03:40:23"/>
    <d v="2015-04-16T03:40:23"/>
    <n v="10.78"/>
    <n v="46.178600000000003"/>
    <x v="6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d v="2014-11-16T22:26:18"/>
    <d v="2014-10-26T21:26:18"/>
    <n v="0.33"/>
    <n v="10"/>
    <x v="9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d v="2016-09-03T05:55:00"/>
    <d v="2016-07-08T01:32:22"/>
    <n v="0"/>
    <n v="0"/>
    <x v="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d v="2015-04-13T17:17:52"/>
    <d v="2015-02-12T18:17:52"/>
    <n v="27.6"/>
    <n v="55.945900000000002"/>
    <x v="2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d v="2015-08-11T13:00:52"/>
    <d v="2015-07-15T13:00:52"/>
    <n v="7.51"/>
    <n v="37.555599999999998"/>
    <x v="3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d v="2017-01-18T00:23:18"/>
    <d v="2016-11-19T00:23:18"/>
    <n v="0.57999999999999996"/>
    <n v="38.333300000000001"/>
    <x v="4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d v="2015-01-08T18:18:00"/>
    <d v="2014-11-26T18:25:40"/>
    <n v="0"/>
    <n v="0"/>
    <x v="4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d v="2016-02-27T06:45:36"/>
    <d v="2016-01-28T06:45:36"/>
    <n v="0.08"/>
    <n v="20"/>
    <x v="1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d v="2014-12-25T08:00:00"/>
    <d v="2014-11-25T04:07:50"/>
    <n v="0.92"/>
    <n v="15.333299999999999"/>
    <x v="4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d v="2015-05-26T03:53:02"/>
    <d v="2015-03-27T03:53:02"/>
    <n v="23.16"/>
    <n v="449.43279999999999"/>
    <x v="7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d v="2015-06-18T13:13:11"/>
    <d v="2015-04-19T13:13:11"/>
    <n v="0.06"/>
    <n v="28"/>
    <x v="6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d v="2014-09-23T01:51:40"/>
    <d v="2014-08-24T01:51:40"/>
    <n v="0.01"/>
    <n v="15"/>
    <x v="10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d v="2014-12-02T15:04:04"/>
    <d v="2014-10-21T14:04:04"/>
    <n v="0.72"/>
    <n v="35.9"/>
    <x v="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d v="2015-06-03T13:08:15"/>
    <d v="2015-04-21T13:08:15"/>
    <n v="2.67"/>
    <n v="13.333299999999999"/>
    <x v="6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d v="2015-07-23T13:25:35"/>
    <d v="2015-06-13T13:25:35"/>
    <n v="0.01"/>
    <n v="20.25"/>
    <x v="0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d v="2014-08-03T02:59:56"/>
    <d v="2014-06-04T02:59:56"/>
    <n v="5.0999999999999996"/>
    <n v="119"/>
    <x v="0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d v="2016-02-26T21:52:52"/>
    <d v="2016-01-27T21:52:52"/>
    <n v="0.27"/>
    <n v="4"/>
    <x v="1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d v="2014-10-22T01:50:28"/>
    <d v="2014-09-22T01:50:28"/>
    <n v="0"/>
    <n v="0"/>
    <x v="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d v="2016-07-03T10:25:45"/>
    <d v="2016-05-24T10:25:45"/>
    <n v="0"/>
    <n v="10"/>
    <x v="5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d v="2015-08-15T21:54:51"/>
    <d v="2015-06-16T21:54:51"/>
    <n v="0"/>
    <n v="0"/>
    <x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d v="2014-07-02T16:29:55"/>
    <d v="2014-06-02T16:29:55"/>
    <n v="0.01"/>
    <n v="5"/>
    <x v="0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d v="2014-08-16T23:42:00"/>
    <d v="2014-07-15T03:02:36"/>
    <n v="15.54"/>
    <n v="43.5"/>
    <x v="3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d v="2015-10-01T00:00:00"/>
    <d v="2015-08-27T23:04:14"/>
    <n v="0"/>
    <n v="0"/>
    <x v="1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d v="2014-09-19T18:18:21"/>
    <d v="2014-07-21T18:18:21"/>
    <n v="0.53"/>
    <n v="91.428600000000003"/>
    <x v="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d v="2016-01-12T15:48:44"/>
    <d v="2015-12-13T15:48:44"/>
    <n v="0"/>
    <n v="0"/>
    <x v="11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d v="2017-01-16T01:49:22"/>
    <d v="2016-12-17T01:49:22"/>
    <n v="60"/>
    <n v="3000"/>
    <x v="11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d v="2015-08-04T22:15:35"/>
    <d v="2015-06-05T22:15:35"/>
    <n v="0.01"/>
    <n v="5.5"/>
    <x v="0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d v="2015-03-19T19:02:50"/>
    <d v="2015-02-17T20:02:50"/>
    <n v="4.0599999999999996"/>
    <n v="108.33329999999999"/>
    <x v="2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d v="2014-10-18T12:07:39"/>
    <d v="2014-09-18T12:07:39"/>
    <n v="22.4"/>
    <n v="56"/>
    <x v="8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d v="2015-08-30T05:28:00"/>
    <d v="2015-07-31T23:28:03"/>
    <n v="3.25"/>
    <n v="32.5"/>
    <x v="3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d v="2016-08-12T04:20:14"/>
    <d v="2016-06-13T04:20:14"/>
    <n v="0"/>
    <n v="1"/>
    <x v="0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d v="2015-03-19T08:28:43"/>
    <d v="2015-02-12T09:28:43"/>
    <n v="0"/>
    <n v="0"/>
    <x v="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d v="2015-02-28T13:45:08"/>
    <d v="2015-01-29T13:45:08"/>
    <n v="0"/>
    <n v="0"/>
    <x v="1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d v="2015-05-08T18:12:56"/>
    <d v="2015-03-09T18:12:56"/>
    <n v="0"/>
    <n v="0"/>
    <x v="7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d v="2014-08-29T18:40:11"/>
    <d v="2014-08-04T18:40:11"/>
    <n v="6.49"/>
    <n v="49.884599999999999"/>
    <x v="10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d v="2015-08-05T19:46:39"/>
    <d v="2015-07-06T19:46:39"/>
    <n v="0"/>
    <n v="0"/>
    <x v="3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d v="2015-03-24T00:08:46"/>
    <d v="2015-03-07T01:08:46"/>
    <n v="40"/>
    <n v="25.714300000000001"/>
    <x v="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d v="2015-11-26T23:55:45"/>
    <d v="2015-10-27T22:55:45"/>
    <n v="0"/>
    <n v="0"/>
    <x v="9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d v="2016-03-04T01:55:55"/>
    <d v="2016-02-03T01:55:55"/>
    <n v="20"/>
    <n v="100"/>
    <x v="2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d v="2015-04-13T19:00:00"/>
    <d v="2015-03-04T23:47:23"/>
    <n v="33.42"/>
    <n v="30.8462"/>
    <x v="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d v="2015-06-22T17:48:15"/>
    <d v="2015-05-23T17:48:15"/>
    <n v="21.09"/>
    <n v="180.5"/>
    <x v="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d v="2017-01-07T00:17:12"/>
    <d v="2016-12-08T00:17:12"/>
    <n v="0"/>
    <n v="0"/>
    <x v="11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d v="2014-11-26T20:26:50"/>
    <d v="2014-10-27T19:26:50"/>
    <n v="35.86"/>
    <n v="373.5"/>
    <x v="9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d v="2014-09-01T03:59:00"/>
    <d v="2014-07-05T18:59:22"/>
    <n v="3.4"/>
    <n v="25.5"/>
    <x v="3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d v="2016-08-18T21:52:19"/>
    <d v="2016-07-19T21:52:19"/>
    <n v="5.5"/>
    <n v="220"/>
    <x v="3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d v="2017-03-03T20:00:00"/>
    <d v="2017-02-01T19:30:34"/>
    <n v="0"/>
    <n v="0"/>
    <x v="2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d v="2015-07-21T06:59:00"/>
    <d v="2015-06-27T05:37:37"/>
    <n v="16"/>
    <n v="160"/>
    <x v="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d v="2014-09-05T04:23:35"/>
    <d v="2014-08-06T04:23:35"/>
    <n v="0"/>
    <n v="0"/>
    <x v="1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d v="2016-09-03T16:34:37"/>
    <d v="2016-07-05T16:34:37"/>
    <n v="7.0000000000000007E-2"/>
    <n v="69"/>
    <x v="3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d v="2016-06-16T15:37:26"/>
    <d v="2016-06-06T15:37:26"/>
    <n v="0.42"/>
    <n v="50"/>
    <x v="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d v="2015-10-02T10:35:38"/>
    <d v="2015-08-23T10:35:38"/>
    <n v="5"/>
    <n v="83.333299999999994"/>
    <x v="10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d v="2014-10-17T19:00:32"/>
    <d v="2014-09-17T19:00:32"/>
    <n v="0"/>
    <n v="5.6666999999999996"/>
    <x v="8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d v="2014-11-28T23:26:06"/>
    <d v="2014-09-29T22:26:06"/>
    <n v="0"/>
    <n v="0"/>
    <x v="8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d v="2016-03-06T23:55:31"/>
    <d v="2016-01-06T23:55:31"/>
    <n v="0.12"/>
    <n v="1"/>
    <x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d v="2015-07-10T16:05:32"/>
    <d v="2015-05-11T16:05:32"/>
    <n v="0"/>
    <n v="0"/>
    <x v="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d v="2015-10-10T21:00:00"/>
    <d v="2015-09-12T13:01:38"/>
    <n v="41.86"/>
    <n v="77.1053"/>
    <x v="8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d v="2017-02-17T21:00:00"/>
    <d v="2017-01-06T20:21:40"/>
    <n v="10.48"/>
    <n v="32.75"/>
    <x v="1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d v="2014-10-05T09:12:02"/>
    <d v="2014-09-05T09:12:02"/>
    <n v="1.1200000000000001"/>
    <n v="46.5"/>
    <x v="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d v="2016-09-01T02:58:22"/>
    <d v="2016-08-02T02:58:22"/>
    <n v="0"/>
    <n v="0"/>
    <x v="10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d v="2014-09-15T02:00:03"/>
    <d v="2014-08-16T02:00:03"/>
    <n v="26.19"/>
    <n v="87.308300000000003"/>
    <x v="1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d v="2015-02-08T19:38:49"/>
    <d v="2015-01-19T19:38:49"/>
    <n v="58.46"/>
    <n v="54.285699999999999"/>
    <x v="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d v="2015-10-08T20:59:00"/>
    <d v="2015-09-08T22:16:04"/>
    <n v="0"/>
    <n v="0"/>
    <x v="8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d v="2015-01-29T20:21:04"/>
    <d v="2014-11-30T20:21:04"/>
    <n v="29.84"/>
    <n v="93.25"/>
    <x v="4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d v="2016-08-04T14:00:03"/>
    <d v="2016-07-05T14:00:03"/>
    <n v="50.72"/>
    <n v="117.6837"/>
    <x v="3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d v="2015-10-06T15:10:22"/>
    <d v="2015-09-01T15:10:22"/>
    <n v="16.25"/>
    <n v="76.470600000000005"/>
    <x v="8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d v="2016-08-06T00:06:23"/>
    <d v="2016-07-16T00:06:23"/>
    <n v="0"/>
    <n v="0"/>
    <x v="3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d v="2015-01-04T04:43:58"/>
    <d v="2014-12-05T04:43:58"/>
    <n v="15.21"/>
    <n v="163.84620000000001"/>
    <x v="11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d v="2014-12-16T08:52:47"/>
    <d v="2014-11-16T08:52:47"/>
    <n v="0"/>
    <n v="0"/>
    <x v="4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d v="2015-07-10T22:08:55"/>
    <d v="2015-06-10T22:08:55"/>
    <n v="0"/>
    <n v="0"/>
    <x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d v="2015-10-01T05:00:00"/>
    <d v="2015-09-02T01:33:12"/>
    <n v="25.25"/>
    <n v="91.818200000000004"/>
    <x v="8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d v="2015-09-19T03:50:17"/>
    <d v="2015-08-20T03:50:17"/>
    <n v="44.6"/>
    <n v="185.83330000000001"/>
    <x v="10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d v="2016-04-16T20:08:40"/>
    <d v="2016-02-16T21:08:40"/>
    <n v="0.02"/>
    <n v="1"/>
    <x v="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d v="2015-08-16T14:06:41"/>
    <d v="2015-07-17T14:15:47"/>
    <n v="0.04"/>
    <n v="20"/>
    <x v="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d v="2015-03-06T15:22:29"/>
    <d v="2015-01-05T15:22:29"/>
    <n v="0.01"/>
    <n v="1"/>
    <x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d v="2016-02-17T23:59:00"/>
    <d v="2016-01-06T05:31:22"/>
    <n v="0.23"/>
    <n v="10"/>
    <x v="1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d v="2015-04-22T22:00:37"/>
    <d v="2015-03-03T23:00:37"/>
    <n v="55.7"/>
    <n v="331.53829999999999"/>
    <x v="7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d v="2014-12-28T15:22:29"/>
    <d v="2014-11-27T15:22:29"/>
    <n v="11.94"/>
    <n v="314.28949999999998"/>
    <x v="4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d v="2015-05-15T15:04:49"/>
    <d v="2015-03-16T15:04:49"/>
    <n v="2"/>
    <n v="100"/>
    <x v="7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d v="2016-04-01T06:59:00"/>
    <d v="2016-02-29T07:50:25"/>
    <n v="17.63"/>
    <n v="115.9868"/>
    <x v="2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d v="2015-08-20T20:06:00"/>
    <d v="2015-07-10T15:27:10"/>
    <n v="0.72"/>
    <n v="120"/>
    <x v="3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d v="2015-03-28T19:06:04"/>
    <d v="2015-01-27T20:06:04"/>
    <n v="0"/>
    <n v="0"/>
    <x v="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d v="2015-03-27T02:39:00"/>
    <d v="2015-01-27T18:28:38"/>
    <n v="13"/>
    <n v="65"/>
    <x v="1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d v="2016-05-22T01:05:00"/>
    <d v="2016-04-22T01:09:10"/>
    <n v="0"/>
    <n v="0"/>
    <x v="6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d v="2015-07-10T05:38:46"/>
    <d v="2015-05-11T05:38:46"/>
    <n v="0"/>
    <n v="0"/>
    <x v="5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d v="2016-04-08T22:04:14"/>
    <d v="2016-03-09T23:04:14"/>
    <n v="0"/>
    <n v="0"/>
    <x v="7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d v="2015-05-31T09:29:00"/>
    <d v="2015-04-12T15:59:04"/>
    <n v="0.86"/>
    <n v="125"/>
    <x v="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d v="2015-07-09T21:27:21"/>
    <d v="2015-06-09T21:27:21"/>
    <n v="0"/>
    <n v="0"/>
    <x v="0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d v="2015-06-01T16:28:25"/>
    <d v="2015-04-02T16:28:25"/>
    <n v="0"/>
    <n v="0"/>
    <x v="6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d v="2016-02-13T22:24:57"/>
    <d v="2016-01-14T22:24:57"/>
    <n v="0"/>
    <n v="0"/>
    <x v="1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d v="2015-06-04T18:39:11"/>
    <d v="2015-05-05T18:39:11"/>
    <n v="0.4"/>
    <n v="30"/>
    <x v="5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d v="2016-01-02T23:00:51"/>
    <d v="2015-12-03T23:00:51"/>
    <n v="0"/>
    <n v="0"/>
    <x v="1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d v="2015-02-27T19:49:06"/>
    <d v="2015-01-28T19:49:06"/>
    <n v="2.75"/>
    <n v="15.7143"/>
    <x v="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d v="2016-09-29T21:52:52"/>
    <d v="2016-08-30T21:52:52"/>
    <n v="0"/>
    <n v="0"/>
    <x v="1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d v="2015-06-21T00:50:59"/>
    <d v="2015-05-12T00:50:59"/>
    <n v="40.1"/>
    <n v="80.2"/>
    <x v="5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d v="2015-07-09T21:48:17"/>
    <d v="2015-06-09T21:48:17"/>
    <n v="0"/>
    <n v="0"/>
    <x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d v="2016-01-05T00:00:00"/>
    <d v="2015-11-13T02:01:39"/>
    <n v="0"/>
    <n v="0"/>
    <x v="4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d v="2016-03-08T13:51:09"/>
    <d v="2016-01-08T13:51:09"/>
    <n v="0.33"/>
    <n v="50"/>
    <x v="1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d v="2016-12-30T09:00:00"/>
    <d v="2016-12-09T23:06:00"/>
    <n v="0"/>
    <n v="0"/>
    <x v="11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d v="2015-11-08T12:00:00"/>
    <d v="2015-10-20T02:38:50"/>
    <n v="25"/>
    <n v="50"/>
    <x v="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d v="2013-05-05T17:00:11"/>
    <d v="2013-03-21T17:00:11"/>
    <n v="107.63"/>
    <n v="117.8476"/>
    <x v="7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d v="2014-12-21T16:45:04"/>
    <d v="2014-11-06T16:45:04"/>
    <n v="112.64"/>
    <n v="109.04259999999999"/>
    <x v="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d v="2011-12-20T11:49:50"/>
    <d v="2011-11-15T11:49:50"/>
    <n v="113.46"/>
    <n v="73.019800000000004"/>
    <x v="4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d v="2014-02-22T01:08:24"/>
    <d v="2014-01-23T01:08:24"/>
    <n v="102.59"/>
    <n v="78.195099999999996"/>
    <x v="1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d v="2010-03-16T07:06:00"/>
    <d v="2010-02-04T07:45:59"/>
    <n v="113.76"/>
    <n v="47.398800000000001"/>
    <x v="2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d v="2012-08-16T01:16:25"/>
    <d v="2012-07-17T01:16:25"/>
    <n v="103.72"/>
    <n v="54.020800000000001"/>
    <x v="3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d v="2010-12-18T09:43:25"/>
    <d v="2010-10-29T08:43:25"/>
    <n v="305.45999999999998"/>
    <n v="68.488799999999998"/>
    <x v="9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d v="2010-10-16T03:39:00"/>
    <d v="2010-09-09T14:30:14"/>
    <n v="134.1"/>
    <n v="108.1452"/>
    <x v="8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d v="2012-01-07T18:35:09"/>
    <d v="2011-11-23T18:35:09"/>
    <n v="101.33"/>
    <n v="589.95209999999997"/>
    <x v="4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d v="2010-08-22T17:40:00"/>
    <d v="2010-06-03T22:10:20"/>
    <n v="112.92"/>
    <n v="48.051099999999998"/>
    <x v="0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d v="2013-06-06T13:34:51"/>
    <d v="2013-05-07T13:34:51"/>
    <n v="105.58"/>
    <n v="72.482799999999997"/>
    <x v="5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d v="2012-05-16T19:00:00"/>
    <d v="2012-04-14T18:54:06"/>
    <n v="125.57"/>
    <n v="57.0779"/>
    <x v="6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d v="2010-06-01T03:59:00"/>
    <d v="2010-03-29T15:54:18"/>
    <n v="184.56"/>
    <n v="85.444400000000002"/>
    <x v="7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d v="2012-02-15T15:37:15"/>
    <d v="2012-01-16T15:37:15"/>
    <n v="100.73"/>
    <n v="215.8571"/>
    <x v="1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d v="2015-10-17T02:00:00"/>
    <d v="2015-09-16T22:51:50"/>
    <n v="116.95"/>
    <n v="89.386399999999995"/>
    <x v="8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d v="2011-03-16T11:38:02"/>
    <d v="2011-02-14T12:38:02"/>
    <n v="106.73"/>
    <n v="45.418399999999998"/>
    <x v="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d v="2013-03-16T18:27:47"/>
    <d v="2013-02-14T18:27:47"/>
    <n v="139.1"/>
    <n v="65.756399999999999"/>
    <x v="2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d v="2016-05-19T15:02:42"/>
    <d v="2016-04-19T15:02:42"/>
    <n v="106.73"/>
    <n v="66.704099999999997"/>
    <x v="6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d v="2011-06-18T01:14:26"/>
    <d v="2011-05-19T01:14:26"/>
    <n v="191.14"/>
    <n v="83.3459"/>
    <x v="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d v="2015-04-08T17:42:49"/>
    <d v="2015-03-09T17:42:49"/>
    <n v="131.94"/>
    <n v="105.0461"/>
    <x v="7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d v="2010-07-17T09:59:00"/>
    <d v="2010-06-01T18:07:59"/>
    <n v="106.4"/>
    <n v="120.9091"/>
    <x v="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d v="2012-06-07T14:55:00"/>
    <d v="2012-04-18T21:15:04"/>
    <n v="107.4"/>
    <n v="97.636399999999995"/>
    <x v="6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d v="2011-02-26T05:57:08"/>
    <d v="2011-01-12T05:57:08"/>
    <n v="240"/>
    <n v="41.379300000000001"/>
    <x v="1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d v="2012-09-27T22:54:54"/>
    <d v="2012-08-28T22:54:54"/>
    <n v="118.08"/>
    <n v="30.654499999999999"/>
    <x v="10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d v="2012-05-11T14:53:15"/>
    <d v="2012-04-11T14:53:15"/>
    <n v="118.2"/>
    <n v="64.945099999999996"/>
    <x v="6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d v="2010-05-10T20:16:00"/>
    <d v="2010-03-30T05:53:50"/>
    <n v="111.1"/>
    <n v="95.775899999999993"/>
    <x v="7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d v="2010-04-23T03:51:00"/>
    <d v="2010-01-27T04:11:47"/>
    <n v="145.5"/>
    <n v="40.416699999999999"/>
    <x v="1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d v="2014-06-25T10:51:39"/>
    <d v="2014-05-26T10:51:39"/>
    <n v="131.63"/>
    <n v="78.578400000000002"/>
    <x v="5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d v="2011-11-07T04:39:38"/>
    <d v="2011-09-23T03:39:38"/>
    <n v="111.4"/>
    <n v="50.180199999999999"/>
    <x v="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d v="2017-02-22T04:43:42"/>
    <d v="2017-01-23T04:43:42"/>
    <n v="147.22999999999999"/>
    <n v="92.2517"/>
    <x v="1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d v="2011-05-25T04:00:00"/>
    <d v="2011-04-04T20:47:50"/>
    <n v="152.61000000000001"/>
    <n v="57.540999999999997"/>
    <x v="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d v="2014-01-02T08:00:00"/>
    <d v="2013-12-04T02:24:21"/>
    <n v="104.68"/>
    <n v="109.4216"/>
    <x v="1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d v="2010-04-28T18:49:00"/>
    <d v="2010-02-26T21:36:31"/>
    <n v="177.43"/>
    <n v="81.892499999999998"/>
    <x v="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d v="2011-07-03T11:57:46"/>
    <d v="2011-06-03T11:57:46"/>
    <n v="107.78"/>
    <n v="45.667700000000004"/>
    <x v="0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d v="2012-04-05T06:59:00"/>
    <d v="2012-03-01T21:53:49"/>
    <n v="156"/>
    <n v="55.221200000000003"/>
    <x v="7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d v="2012-11-10T01:46:06"/>
    <d v="2012-10-11T00:46:06"/>
    <n v="108.4"/>
    <n v="65.298199999999994"/>
    <x v="9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d v="2012-04-28T00:57:54"/>
    <d v="2012-02-28T01:57:54"/>
    <n v="147.6"/>
    <n v="95.225800000000007"/>
    <x v="2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d v="2015-05-23T21:23:39"/>
    <d v="2015-04-23T21:23:39"/>
    <n v="110.38"/>
    <n v="75.444800000000001"/>
    <x v="6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d v="2012-10-12T00:58:59"/>
    <d v="2012-09-12T00:58:59"/>
    <n v="150.35"/>
    <n v="97.816900000000004"/>
    <x v="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d v="2017-02-27T02:01:00"/>
    <d v="2017-01-24T05:51:36"/>
    <n v="157.32"/>
    <n v="87.685599999999994"/>
    <x v="1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d v="2014-05-30T14:10:35"/>
    <d v="2014-04-15T14:10:35"/>
    <n v="156.13999999999999"/>
    <n v="54.748899999999999"/>
    <x v="6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d v="2009-08-10T19:26:00"/>
    <d v="2009-05-17T03:55:13"/>
    <n v="120.59"/>
    <n v="83.953400000000002"/>
    <x v="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d v="2010-02-22T22:00:00"/>
    <d v="2010-01-16T22:04:52"/>
    <n v="101.19"/>
    <n v="254.38550000000001"/>
    <x v="1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d v="2011-06-01T04:59:00"/>
    <d v="2011-05-12T17:02:24"/>
    <n v="114.27"/>
    <n v="101.827"/>
    <x v="5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d v="2012-01-21T17:43:00"/>
    <d v="2011-12-27T17:43:00"/>
    <n v="104.63"/>
    <n v="55.066400000000002"/>
    <x v="11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d v="2013-09-19T18:08:48"/>
    <d v="2013-08-20T18:08:48"/>
    <n v="228.83"/>
    <n v="56.901400000000002"/>
    <x v="10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d v="2013-03-25T18:35:24"/>
    <d v="2013-02-08T19:35:24"/>
    <n v="109.15"/>
    <n v="121.28149999999999"/>
    <x v="2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d v="2012-11-02T04:00:00"/>
    <d v="2012-10-02T06:40:18"/>
    <n v="176.3"/>
    <n v="91.189700000000002"/>
    <x v="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d v="2012-06-26T04:03:13"/>
    <d v="2012-05-22T04:03:13"/>
    <n v="103.21"/>
    <n v="115.4481"/>
    <x v="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d v="2013-11-02T10:57:14"/>
    <d v="2013-10-03T10:57:14"/>
    <n v="104.82"/>
    <n v="67.771600000000007"/>
    <x v="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d v="2011-02-02T07:59:00"/>
    <d v="2010-12-14T08:51:37"/>
    <n v="106.68"/>
    <n v="28.5762"/>
    <x v="11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d v="2013-05-01T00:01:00"/>
    <d v="2013-04-12T18:27:26"/>
    <n v="120.02"/>
    <n v="46.882800000000003"/>
    <x v="6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d v="2011-10-29T03:59:00"/>
    <d v="2011-09-26T19:16:39"/>
    <n v="101.51"/>
    <n v="154.42230000000001"/>
    <x v="8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d v="2014-04-20T16:01:54"/>
    <d v="2014-03-21T16:01:54"/>
    <n v="101.38"/>
    <n v="201.22139999999999"/>
    <x v="7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d v="2010-07-19T16:00:00"/>
    <d v="2010-06-14T02:01:34"/>
    <n v="100"/>
    <n v="100"/>
    <x v="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d v="2013-11-01T00:00:00"/>
    <d v="2013-09-02T00:06:49"/>
    <n v="133.11000000000001"/>
    <n v="100.08199999999999"/>
    <x v="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d v="2012-09-07T11:24:43"/>
    <d v="2012-08-13T11:24:43"/>
    <n v="118.73"/>
    <n v="230.08949999999999"/>
    <x v="10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d v="2015-05-01T03:59:00"/>
    <d v="2015-03-26T17:28:21"/>
    <n v="100.64"/>
    <n v="141.7465"/>
    <x v="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d v="2014-05-09T21:00:00"/>
    <d v="2014-03-11T11:07:28"/>
    <n v="108.93"/>
    <n v="56.3444"/>
    <x v="7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d v="2010-11-17T06:24:20"/>
    <d v="2010-10-18T05:24:20"/>
    <n v="178.95"/>
    <n v="73.341200000000001"/>
    <x v="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d v="2011-04-24T23:02:18"/>
    <d v="2011-03-24T23:02:18"/>
    <n v="101.72"/>
    <n v="85.337800000000001"/>
    <x v="7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d v="2013-03-19T16:42:15"/>
    <d v="2013-02-07T17:42:15"/>
    <n v="118.74"/>
    <n v="61.496200000000002"/>
    <x v="2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d v="2012-02-24T20:33:58"/>
    <d v="2012-01-25T20:33:58"/>
    <n v="100.46"/>
    <n v="93.018500000000003"/>
    <x v="1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d v="2012-06-02T01:42:26"/>
    <d v="2012-05-03T01:42:26"/>
    <n v="137.47"/>
    <n v="50.292700000000004"/>
    <x v="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d v="2012-09-01T02:00:00"/>
    <d v="2012-07-24T02:16:37"/>
    <n v="231.65"/>
    <n v="106.4324"/>
    <x v="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d v="2012-03-10T15:07:29"/>
    <d v="2012-02-09T15:07:29"/>
    <n v="130.33000000000001"/>
    <n v="51.7196"/>
    <x v="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d v="2013-03-20T19:05:33"/>
    <d v="2013-02-28T20:05:33"/>
    <n v="292.89999999999998"/>
    <n v="36.612499999999997"/>
    <x v="2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d v="2013-02-07T22:40:01"/>
    <d v="2013-01-08T22:40:01"/>
    <n v="111.32"/>
    <n v="42.517400000000002"/>
    <x v="1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d v="2011-03-10T16:40:10"/>
    <d v="2011-01-24T16:40:10"/>
    <n v="105.57"/>
    <n v="62.712899999999998"/>
    <x v="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d v="2012-09-03T18:02:14"/>
    <d v="2012-08-13T18:02:14"/>
    <n v="118.94"/>
    <n v="89.957999999999998"/>
    <x v="10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d v="2011-10-20T02:00:00"/>
    <d v="2011-10-05T04:23:43"/>
    <n v="104.13"/>
    <n v="28.924700000000001"/>
    <x v="9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d v="2012-01-01T07:59:00"/>
    <d v="2011-11-21T05:16:32"/>
    <n v="104.1"/>
    <n v="138.8022"/>
    <x v="4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d v="2013-04-14T21:03:52"/>
    <d v="2013-03-15T21:03:52"/>
    <n v="111.88"/>
    <n v="61.301400000000001"/>
    <x v="7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d v="2010-08-11T15:59:00"/>
    <d v="2010-06-28T05:28:14"/>
    <n v="104.74"/>
    <n v="80.202699999999993"/>
    <x v="0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d v="2013-03-01T19:59:48"/>
    <d v="2013-01-30T19:59:48"/>
    <n v="385.15"/>
    <n v="32.095799999999997"/>
    <x v="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d v="2012-08-22T18:32:14"/>
    <d v="2012-07-23T18:32:14"/>
    <n v="101.25"/>
    <n v="200.88890000000001"/>
    <x v="3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d v="2014-12-11T04:59:00"/>
    <d v="2014-11-07T22:09:57"/>
    <n v="113.77"/>
    <n v="108.0127"/>
    <x v="4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d v="2013-12-11T16:14:43"/>
    <d v="2013-11-11T16:14:43"/>
    <n v="100.8"/>
    <n v="95.699399999999997"/>
    <x v="4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d v="2013-03-26T23:55:51"/>
    <d v="2013-02-25T00:55:51"/>
    <n v="283.32"/>
    <n v="49.880299999999998"/>
    <x v="2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d v="2010-02-02T07:59:00"/>
    <d v="2009-11-06T20:07:09"/>
    <n v="112.68"/>
    <n v="110.4706"/>
    <x v="4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d v="2015-12-22T23:00:00"/>
    <d v="2015-11-23T13:13:53"/>
    <n v="106.58"/>
    <n v="134.91139999999999"/>
    <x v="4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d v="2016-11-08T11:43:06"/>
    <d v="2016-10-04T10:43:06"/>
    <n v="102.66"/>
    <n v="106.62309999999999"/>
    <x v="9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d v="2016-05-13T13:40:48"/>
    <d v="2016-04-13T13:40:48"/>
    <n v="107.91"/>
    <n v="145.04300000000001"/>
    <x v="6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d v="2016-12-21T07:59:00"/>
    <d v="2016-11-23T07:42:46"/>
    <n v="123.07"/>
    <n v="114.58620000000001"/>
    <x v="4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d v="2015-08-01T15:01:48"/>
    <d v="2015-06-29T15:01:48"/>
    <n v="101.6"/>
    <n v="105.3171"/>
    <x v="0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d v="2016-12-20T04:30:33"/>
    <d v="2016-11-15T04:30:33"/>
    <n v="104.4"/>
    <n v="70.921199999999999"/>
    <x v="4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d v="2017-03-14T22:57:00"/>
    <d v="2017-02-09T07:33:26"/>
    <n v="112.93"/>
    <n v="147.17169999999999"/>
    <x v="2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d v="2015-03-22T08:00:00"/>
    <d v="2015-02-23T05:38:49"/>
    <n v="136.4"/>
    <n v="160.47059999999999"/>
    <x v="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d v="2015-11-01T04:00:00"/>
    <d v="2015-10-01T22:43:08"/>
    <n v="103.61"/>
    <n v="156.04580000000001"/>
    <x v="9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d v="2015-11-07T04:00:00"/>
    <d v="2015-10-14T11:12:07"/>
    <n v="105.5"/>
    <n v="63.173699999999997"/>
    <x v="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d v="2013-05-17T03:59:00"/>
    <d v="2013-04-15T12:22:43"/>
    <n v="101.83"/>
    <n v="104.8235"/>
    <x v="6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d v="2016-06-17T13:57:14"/>
    <d v="2016-05-17T13:57:14"/>
    <n v="106.61"/>
    <n v="97.356200000000001"/>
    <x v="5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d v="2015-10-28T08:00:00"/>
    <d v="2015-09-16T16:19:37"/>
    <n v="113.02"/>
    <n v="203.63059999999999"/>
    <x v="8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d v="2016-04-07T14:16:31"/>
    <d v="2016-03-08T15:16:31"/>
    <n v="125.23"/>
    <n v="188.31200000000001"/>
    <x v="7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d v="2015-05-15T19:00:00"/>
    <d v="2015-04-07T16:22:37"/>
    <n v="101.19"/>
    <n v="146.65219999999999"/>
    <x v="6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d v="2015-05-08T22:00:00"/>
    <d v="2015-04-07T17:41:55"/>
    <n v="102.76"/>
    <n v="109.1875"/>
    <x v="6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d v="2015-11-13T15:18:38"/>
    <d v="2015-10-14T14:18:38"/>
    <n v="116.84"/>
    <n v="59.249000000000002"/>
    <x v="9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d v="2015-03-14T02:05:08"/>
    <d v="2015-02-12T03:05:08"/>
    <n v="101.17"/>
    <n v="97.904799999999994"/>
    <x v="2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d v="2016-09-03T01:00:00"/>
    <d v="2016-07-08T18:08:10"/>
    <n v="110.13"/>
    <n v="70.000200000000007"/>
    <x v="3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d v="2015-04-29T18:14:28"/>
    <d v="2015-03-30T18:14:28"/>
    <n v="108.08"/>
    <n v="72.865200000000002"/>
    <x v="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d v="2017-03-08T21:00:00"/>
    <d v="2017-02-06T16:03:27"/>
    <n v="125.02"/>
    <n v="146.34780000000001"/>
    <x v="2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d v="2014-10-01T03:59:00"/>
    <d v="2014-09-12T21:06:38"/>
    <n v="106.71"/>
    <n v="67.909099999999995"/>
    <x v="8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d v="2016-04-29T18:44:25"/>
    <d v="2016-03-30T18:44:25"/>
    <n v="100.37"/>
    <n v="169.85079999999999"/>
    <x v="7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d v="2014-11-14T03:00:00"/>
    <d v="2014-10-14T17:42:25"/>
    <n v="102.03"/>
    <n v="58.4133"/>
    <x v="9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d v="2015-06-01T02:20:00"/>
    <d v="2015-04-17T23:18:14"/>
    <n v="102.08"/>
    <n v="119.99299999999999"/>
    <x v="6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d v="2015-05-20T22:39:50"/>
    <d v="2015-04-20T22:39:50"/>
    <n v="123.28"/>
    <n v="99.860299999999995"/>
    <x v="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d v="2015-10-14T12:00:21"/>
    <d v="2015-09-14T12:00:21"/>
    <n v="170.29"/>
    <n v="90.579099999999997"/>
    <x v="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d v="2015-11-14T12:53:29"/>
    <d v="2015-10-15T11:53:29"/>
    <n v="111.59"/>
    <n v="117.7736"/>
    <x v="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d v="2015-08-21T14:05:16"/>
    <d v="2015-07-22T14:05:16"/>
    <n v="103"/>
    <n v="86.554599999999994"/>
    <x v="3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d v="2017-02-24T11:58:28"/>
    <d v="2017-01-25T11:58:28"/>
    <n v="106.64"/>
    <n v="71.899299999999997"/>
    <x v="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d v="2016-09-11T03:59:00"/>
    <d v="2016-08-04T01:35:09"/>
    <n v="114.76"/>
    <n v="129.81899999999999"/>
    <x v="1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d v="2016-04-07T22:09:14"/>
    <d v="2016-02-27T23:09:14"/>
    <n v="127.34"/>
    <n v="44.9129"/>
    <x v="2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d v="2014-10-08T04:01:08"/>
    <d v="2014-09-08T04:01:08"/>
    <n v="116.56"/>
    <n v="40.755200000000002"/>
    <x v="8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d v="2015-11-19T20:00:19"/>
    <d v="2015-10-20T19:00:19"/>
    <n v="108.62"/>
    <n v="103.5239"/>
    <x v="9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d v="2016-04-08T18:52:01"/>
    <d v="2016-03-09T19:52:01"/>
    <n v="103.94"/>
    <n v="125.4483"/>
    <x v="7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d v="2014-12-01T08:03:14"/>
    <d v="2014-10-31T07:03:14"/>
    <n v="116.26"/>
    <n v="246.6061"/>
    <x v="9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d v="2016-03-16T18:16:33"/>
    <d v="2016-02-15T19:16:33"/>
    <n v="102.69"/>
    <n v="79.401300000000006"/>
    <x v="2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d v="2015-04-24T05:19:57"/>
    <d v="2015-03-15T05:19:57"/>
    <n v="174"/>
    <n v="86.138599999999997"/>
    <x v="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d v="2016-06-15T15:00:00"/>
    <d v="2016-05-17T20:38:41"/>
    <n v="103.09"/>
    <n v="193.0487"/>
    <x v="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d v="2014-11-14T05:12:00"/>
    <d v="2014-10-23T01:41:30"/>
    <n v="104.86"/>
    <n v="84.023200000000003"/>
    <x v="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d v="2015-07-23T03:11:00"/>
    <d v="2015-06-08T21:33:00"/>
    <n v="101.38"/>
    <n v="139.82759999999999"/>
    <x v="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d v="2014-11-23T01:01:46"/>
    <d v="2014-10-24T00:01:46"/>
    <n v="111.08"/>
    <n v="109.8219"/>
    <x v="9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d v="2014-08-08T00:00:00"/>
    <d v="2014-07-17T05:03:11"/>
    <n v="124.16"/>
    <n v="139.53489999999999"/>
    <x v="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d v="2010-05-02T19:22:00"/>
    <d v="2010-03-18T17:52:16"/>
    <n v="101.33"/>
    <n v="347.84620000000001"/>
    <x v="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d v="2014-06-21T03:59:00"/>
    <d v="2014-05-21T20:37:52"/>
    <n v="110.16"/>
    <n v="68.241600000000005"/>
    <x v="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d v="2014-02-28T14:33:19"/>
    <d v="2014-01-29T14:33:19"/>
    <n v="103.97"/>
    <n v="239.9385"/>
    <x v="1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d v="2012-05-20T19:01:58"/>
    <d v="2012-04-20T19:01:58"/>
    <n v="101.32"/>
    <n v="287.3134"/>
    <x v="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d v="2013-05-01T04:59:00"/>
    <d v="2013-03-22T13:51:18"/>
    <n v="103.35"/>
    <n v="86.848799999999997"/>
    <x v="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d v="2015-03-15T13:32:02"/>
    <d v="2015-02-08T14:32:02"/>
    <n v="104.11"/>
    <n v="81.849100000000007"/>
    <x v="2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d v="2012-01-15T13:14:29"/>
    <d v="2011-12-16T13:14:29"/>
    <n v="110.16"/>
    <n v="42.875"/>
    <x v="1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d v="2017-01-06T19:05:00"/>
    <d v="2016-12-07T19:05:00"/>
    <n v="122.02"/>
    <n v="709.41859999999997"/>
    <x v="1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d v="2013-02-01T18:25:39"/>
    <d v="2012-12-18T18:25:39"/>
    <n v="114.17"/>
    <n v="161.2552"/>
    <x v="1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d v="2016-04-05T16:00:00"/>
    <d v="2016-02-25T13:50:44"/>
    <n v="125.33"/>
    <n v="41.777799999999999"/>
    <x v="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d v="2012-07-18T21:53:18"/>
    <d v="2012-06-18T21:53:18"/>
    <n v="106.67"/>
    <n v="89.887600000000006"/>
    <x v="0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d v="2011-09-16T21:20:31"/>
    <d v="2011-08-02T21:20:31"/>
    <n v="130.65"/>
    <n v="45.051699999999997"/>
    <x v="10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d v="2014-03-01T17:18:00"/>
    <d v="2014-01-18T23:38:31"/>
    <n v="120"/>
    <n v="42.857100000000003"/>
    <x v="1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d v="2016-08-25T10:51:56"/>
    <d v="2016-07-25T10:51:56"/>
    <n v="105.96"/>
    <n v="54.083300000000001"/>
    <x v="3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d v="2015-11-14T07:01:00"/>
    <d v="2015-10-15T06:01:08"/>
    <n v="114.4"/>
    <n v="103.218"/>
    <x v="9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d v="2016-01-25T23:52:00"/>
    <d v="2016-01-01T13:43:28"/>
    <n v="111.77"/>
    <n v="40.397599999999997"/>
    <x v="1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d v="2012-05-03T16:31:12"/>
    <d v="2012-03-19T16:31:12"/>
    <n v="116.08"/>
    <n v="116.8591"/>
    <x v="7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d v="2016-01-23T17:16:32"/>
    <d v="2015-12-29T17:16:32"/>
    <n v="141.5"/>
    <n v="115.5102"/>
    <x v="1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d v="2012-07-30T05:00:00"/>
    <d v="2012-06-25T16:45:17"/>
    <n v="104.73"/>
    <n v="104.31270000000001"/>
    <x v="0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d v="2012-09-06T17:01:40"/>
    <d v="2012-08-23T17:01:40"/>
    <n v="255.83"/>
    <n v="69.7727"/>
    <x v="10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d v="2014-05-19T02:49:19"/>
    <d v="2014-04-26T02:49:19"/>
    <n v="206.71"/>
    <n v="43.020800000000001"/>
    <x v="6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d v="2015-01-06T18:45:47"/>
    <d v="2014-12-07T18:45:47"/>
    <n v="112.11"/>
    <n v="58.540500000000002"/>
    <x v="11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d v="2014-11-21T15:01:41"/>
    <d v="2014-10-22T14:01:41"/>
    <n v="105.98"/>
    <n v="111.7954"/>
    <x v="9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d v="2015-08-10T22:49:51"/>
    <d v="2015-07-26T22:49:51"/>
    <n v="100.17"/>
    <n v="46.230800000000002"/>
    <x v="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d v="2015-08-15T06:00:00"/>
    <d v="2015-07-15T16:14:18"/>
    <n v="213.99"/>
    <n v="144.69040000000001"/>
    <x v="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d v="2016-07-28T01:49:40"/>
    <d v="2016-06-28T01:49:40"/>
    <n v="126.16"/>
    <n v="88.845100000000002"/>
    <x v="0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d v="2014-03-07T22:59:00"/>
    <d v="2014-02-04T01:30:50"/>
    <n v="181.54"/>
    <n v="81.751099999999994"/>
    <x v="2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d v="2015-05-08T00:52:52"/>
    <d v="2015-04-18T00:52:52"/>
    <n v="100"/>
    <n v="71.428600000000003"/>
    <x v="6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d v="2011-12-18T00:59:00"/>
    <d v="2011-11-18T01:00:51"/>
    <n v="100.61"/>
    <n v="104.2591"/>
    <x v="4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d v="2011-09-08T03:00:00"/>
    <d v="2011-08-08T17:12:51"/>
    <n v="100.9"/>
    <n v="90.616500000000002"/>
    <x v="10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d v="2013-10-10T17:00:52"/>
    <d v="2013-09-09T17:00:52"/>
    <n v="110.45"/>
    <n v="157.3305"/>
    <x v="8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d v="2016-04-17T18:38:02"/>
    <d v="2016-02-17T19:38:02"/>
    <n v="111.89"/>
    <n v="105.18"/>
    <x v="2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d v="2012-04-27T21:32:00"/>
    <d v="2012-03-22T21:49:20"/>
    <n v="108.04"/>
    <n v="58.719799999999999"/>
    <x v="7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d v="2012-07-07T13:33:26"/>
    <d v="2012-06-22T13:33:26"/>
    <n v="106.67"/>
    <n v="81.6327"/>
    <x v="0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d v="2010-09-01T03:44:00"/>
    <d v="2010-07-20T18:38:04"/>
    <n v="103.9"/>
    <n v="56.46"/>
    <x v="3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d v="2015-04-29T19:02:06"/>
    <d v="2015-03-15T19:02:06"/>
    <n v="125.16"/>
    <n v="140.1045"/>
    <x v="7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d v="2016-12-14T12:00:00"/>
    <d v="2016-11-13T21:01:07"/>
    <n v="106.81"/>
    <n v="224.8526"/>
    <x v="4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d v="2014-05-17T03:30:00"/>
    <d v="2014-04-16T15:15:47"/>
    <n v="112.3"/>
    <n v="181.13310000000001"/>
    <x v="6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d v="2011-08-07T20:12:50"/>
    <d v="2011-07-08T20:12:50"/>
    <n v="103.81"/>
    <n v="711.04110000000003"/>
    <x v="3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d v="2015-11-05T13:56:57"/>
    <d v="2015-10-15T12:56:57"/>
    <n v="141.65"/>
    <n v="65.883700000000005"/>
    <x v="9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d v="2011-08-10T07:08:00"/>
    <d v="2011-06-24T07:27:21"/>
    <n v="105.26"/>
    <n v="75.185699999999997"/>
    <x v="0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d v="2014-02-05T23:04:00"/>
    <d v="2014-01-07T15:04:22"/>
    <n v="103.09"/>
    <n v="133.1439"/>
    <x v="1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d v="2014-03-06T02:02:19"/>
    <d v="2014-02-04T02:02:19"/>
    <n v="107.66"/>
    <n v="55.2"/>
    <x v="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d v="2011-05-09T05:59:00"/>
    <d v="2011-04-05T03:53:57"/>
    <n v="107.7"/>
    <n v="86.163700000000006"/>
    <x v="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d v="2011-11-19T21:54:10"/>
    <d v="2011-09-20T20:54:10"/>
    <n v="101.55"/>
    <n v="92.318200000000004"/>
    <x v="8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d v="2013-11-05T18:39:50"/>
    <d v="2013-09-26T17:39:50"/>
    <n v="101.44"/>
    <n v="160.16470000000001"/>
    <x v="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d v="2016-07-22T20:42:24"/>
    <d v="2016-06-22T20:42:24"/>
    <n v="136.80000000000001"/>
    <n v="45.6"/>
    <x v="0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d v="2015-06-18T23:33:17"/>
    <d v="2015-04-19T23:33:17"/>
    <n v="128.30000000000001"/>
    <n v="183.28569999999999"/>
    <x v="6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d v="2013-12-22T05:00:00"/>
    <d v="2013-11-20T04:13:24"/>
    <n v="101.05"/>
    <n v="125.7884"/>
    <x v="4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d v="2012-07-25T17:49:38"/>
    <d v="2012-07-09T17:49:38"/>
    <n v="126.84"/>
    <n v="57.654499999999999"/>
    <x v="3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d v="2012-07-19T21:03:31"/>
    <d v="2012-06-19T21:03:31"/>
    <n v="105.09"/>
    <n v="78.660799999999995"/>
    <x v="0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d v="2013-10-12T01:31:05"/>
    <d v="2013-09-12T01:31:05"/>
    <n v="102.85"/>
    <n v="91.480800000000002"/>
    <x v="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d v="2014-10-17T12:00:00"/>
    <d v="2014-09-22T20:26:42"/>
    <n v="102.15"/>
    <n v="68.098100000000002"/>
    <x v="8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d v="2014-02-08T09:30:31"/>
    <d v="2014-01-09T09:30:31"/>
    <n v="120.22"/>
    <n v="48.086799999999997"/>
    <x v="1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d v="2013-04-08T04:33:00"/>
    <d v="2013-03-27T23:17:40"/>
    <n v="100.25"/>
    <n v="202.42310000000001"/>
    <x v="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d v="2015-07-23T06:46:37"/>
    <d v="2015-06-23T06:46:37"/>
    <n v="100.63"/>
    <n v="216.75"/>
    <x v="0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d v="2013-06-29T20:13:07"/>
    <d v="2013-04-30T20:13:07"/>
    <n v="100.44"/>
    <n v="110.0685"/>
    <x v="6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d v="2014-03-14T04:40:31"/>
    <d v="2014-02-12T05:40:31"/>
    <n v="0.44"/>
    <n v="4.8333000000000004"/>
    <x v="2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d v="2015-08-21T11:47:36"/>
    <d v="2015-06-22T11:47:36"/>
    <n v="2.0099999999999998"/>
    <n v="50.166699999999999"/>
    <x v="0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d v="2014-09-11T06:14:57"/>
    <d v="2014-08-12T06:14:57"/>
    <n v="1.08"/>
    <n v="35.833300000000001"/>
    <x v="10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d v="2013-06-05T22:13:50"/>
    <d v="2013-05-06T22:13:50"/>
    <n v="0.77"/>
    <n v="11.7692"/>
    <x v="5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d v="2012-03-26T08:01:39"/>
    <d v="2012-01-26T09:01:39"/>
    <n v="6.8"/>
    <n v="40.78"/>
    <x v="1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d v="2015-11-27T21:40:04"/>
    <d v="2015-09-28T20:40:04"/>
    <n v="0.01"/>
    <n v="3"/>
    <x v="8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d v="2016-03-01T17:05:14"/>
    <d v="2016-01-31T17:05:14"/>
    <n v="1.33"/>
    <n v="16.625"/>
    <x v="1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d v="2015-10-22T18:59:00"/>
    <d v="2015-10-08T21:49:00"/>
    <n v="0"/>
    <n v="0"/>
    <x v="9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d v="2014-06-16T22:00:00"/>
    <d v="2014-05-19T18:24:05"/>
    <n v="5.63"/>
    <n v="52"/>
    <x v="5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d v="2009-11-27T04:59:00"/>
    <d v="2009-09-14T21:38:02"/>
    <n v="0"/>
    <n v="0"/>
    <x v="8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d v="2013-09-11T02:34:27"/>
    <d v="2013-08-27T02:34:27"/>
    <n v="2.4"/>
    <n v="4.8"/>
    <x v="1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d v="2016-07-05T20:54:43"/>
    <d v="2016-06-05T20:54:43"/>
    <n v="13.83"/>
    <n v="51.875"/>
    <x v="0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d v="2015-10-21T17:26:21"/>
    <d v="2015-08-22T17:26:21"/>
    <n v="9.5"/>
    <n v="71.25"/>
    <x v="10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d v="2015-10-11T15:07:02"/>
    <d v="2015-08-12T15:07:02"/>
    <n v="0"/>
    <n v="0"/>
    <x v="1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d v="2013-12-01T21:01:42"/>
    <d v="2013-10-29T20:01:42"/>
    <n v="5"/>
    <n v="62.5"/>
    <x v="9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d v="2013-09-13T17:56:20"/>
    <d v="2013-08-14T17:56:20"/>
    <n v="0"/>
    <n v="1"/>
    <x v="10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d v="2013-07-31T08:41:53"/>
    <d v="2013-07-01T08:41:53"/>
    <n v="0"/>
    <n v="0"/>
    <x v="3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d v="2016-10-08T07:38:46"/>
    <d v="2016-08-09T07:38:46"/>
    <n v="0"/>
    <n v="0"/>
    <x v="1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d v="2015-11-18T07:15:58"/>
    <d v="2015-10-19T06:15:58"/>
    <n v="9.3800000000000008"/>
    <n v="170.5455"/>
    <x v="9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d v="2014-10-17T18:16:58"/>
    <d v="2014-10-07T18:16:58"/>
    <n v="0"/>
    <n v="0"/>
    <x v="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d v="2016-03-24T22:39:13"/>
    <d v="2016-02-23T23:39:13"/>
    <n v="0.1"/>
    <n v="5"/>
    <x v="2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d v="2013-11-02T19:03:16"/>
    <d v="2013-10-03T19:03:16"/>
    <n v="0"/>
    <n v="0"/>
    <x v="9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d v="2015-02-19T21:19:43"/>
    <d v="2015-01-20T21:19:43"/>
    <n v="39.36"/>
    <n v="393.58819999999997"/>
    <x v="1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d v="2014-02-10T00:21:41"/>
    <d v="2014-01-11T00:21:41"/>
    <n v="0.1"/>
    <n v="5"/>
    <x v="1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d v="2012-02-15T21:46:01"/>
    <d v="2011-12-17T21:46:01"/>
    <n v="5"/>
    <n v="50"/>
    <x v="11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d v="2015-05-21T08:02:55"/>
    <d v="2015-05-06T08:02:55"/>
    <n v="0"/>
    <n v="1"/>
    <x v="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d v="2015-03-04T02:00:20"/>
    <d v="2015-02-02T02:00:20"/>
    <n v="7.3"/>
    <n v="47.875"/>
    <x v="2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d v="2013-03-23T12:19:23"/>
    <d v="2013-02-26T13:19:23"/>
    <n v="0.02"/>
    <n v="5"/>
    <x v="2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d v="2014-05-14T18:11:35"/>
    <d v="2014-04-24T18:11:35"/>
    <n v="3.28"/>
    <n v="20.502500000000001"/>
    <x v="6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d v="2013-10-17T13:38:05"/>
    <d v="2013-09-17T13:38:05"/>
    <n v="2.25"/>
    <n v="9"/>
    <x v="8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d v="2014-02-14T22:43:20"/>
    <d v="2014-01-15T22:43:20"/>
    <n v="0.79"/>
    <n v="56.571399999999997"/>
    <x v="1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d v="2014-01-25T17:09:51"/>
    <d v="2013-12-26T17:09:51"/>
    <n v="0"/>
    <n v="0"/>
    <x v="1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d v="2015-05-13T16:53:35"/>
    <d v="2015-04-13T16:53:35"/>
    <n v="64"/>
    <n v="40"/>
    <x v="6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d v="2015-02-19T19:47:59"/>
    <d v="2015-02-03T19:47:59"/>
    <n v="0.03"/>
    <n v="13"/>
    <x v="2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d v="2014-11-26T13:14:00"/>
    <d v="2014-10-26T17:12:51"/>
    <n v="0.82"/>
    <n v="16.399999999999999"/>
    <x v="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d v="2012-04-17T00:31:00"/>
    <d v="2012-03-03T00:03:42"/>
    <n v="7.0000000000000007E-2"/>
    <n v="22.5"/>
    <x v="7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d v="2013-10-22T03:59:00"/>
    <d v="2013-09-30T16:40:01"/>
    <n v="0.69"/>
    <n v="20.333300000000001"/>
    <x v="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d v="2014-08-16T18:25:12"/>
    <d v="2014-07-17T18:25:12"/>
    <n v="0"/>
    <n v="0"/>
    <x v="3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d v="2013-05-14T16:47:40"/>
    <d v="2013-04-14T16:47:40"/>
    <n v="8.2100000000000009"/>
    <n v="16.755099999999999"/>
    <x v="6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d v="2011-11-13T16:22:07"/>
    <d v="2011-09-14T15:22:07"/>
    <n v="0.06"/>
    <n v="25"/>
    <x v="8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d v="2014-06-01T04:00:00"/>
    <d v="2014-04-30T13:01:15"/>
    <n v="0.28999999999999998"/>
    <n v="12.5"/>
    <x v="6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d v="2013-06-02T20:19:27"/>
    <d v="2013-05-13T20:19:27"/>
    <n v="0"/>
    <n v="0"/>
    <x v="5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d v="2011-08-10T03:02:21"/>
    <d v="2011-06-11T03:02:21"/>
    <n v="0"/>
    <n v="0"/>
    <x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d v="2011-09-24T17:02:33"/>
    <d v="2011-07-26T17:02:33"/>
    <n v="2.27"/>
    <n v="113.63639999999999"/>
    <x v="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d v="2016-05-18T20:22:15"/>
    <d v="2016-04-28T20:22:15"/>
    <n v="0.1"/>
    <n v="1"/>
    <x v="6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d v="2014-06-27T02:52:54"/>
    <d v="2014-06-11T02:52:54"/>
    <n v="26.95"/>
    <n v="17.25"/>
    <x v="0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d v="2012-09-07T22:37:44"/>
    <d v="2012-08-08T22:37:44"/>
    <n v="0.76"/>
    <n v="15.2"/>
    <x v="10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d v="2012-09-28T16:18:54"/>
    <d v="2012-08-14T16:18:54"/>
    <n v="21.58"/>
    <n v="110.64100000000001"/>
    <x v="10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d v="2012-07-11T03:51:05"/>
    <d v="2012-05-12T04:01:23"/>
    <n v="0"/>
    <n v="0"/>
    <x v="5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d v="2014-09-05T23:45:24"/>
    <d v="2014-07-07T23:45:24"/>
    <n v="0"/>
    <n v="0"/>
    <x v="3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d v="2014-01-16T04:00:00"/>
    <d v="2013-11-27T04:01:29"/>
    <n v="1.02"/>
    <n v="25.5"/>
    <x v="4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d v="2014-04-19T16:19:39"/>
    <d v="2014-03-05T17:19:39"/>
    <n v="11.89"/>
    <n v="38.476500000000001"/>
    <x v="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d v="2014-08-23T22:08:38"/>
    <d v="2014-07-24T22:08:38"/>
    <n v="17.63"/>
    <n v="28.2"/>
    <x v="3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d v="2014-09-17T16:45:19"/>
    <d v="2014-08-18T16:45:19"/>
    <n v="2.87"/>
    <n v="61.5"/>
    <x v="10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d v="2017-02-17T07:53:49"/>
    <d v="2017-01-18T07:53:49"/>
    <n v="0.03"/>
    <n v="1"/>
    <x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d v="2015-05-06T02:04:03"/>
    <d v="2015-04-06T02:04:03"/>
    <n v="0"/>
    <n v="0"/>
    <x v="6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d v="2014-06-03T03:59:00"/>
    <d v="2014-04-28T23:24:01"/>
    <n v="2.23"/>
    <n v="39.569299999999998"/>
    <x v="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d v="2012-05-18T20:02:14"/>
    <d v="2012-03-19T20:02:14"/>
    <n v="0"/>
    <n v="0"/>
    <x v="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d v="2015-04-01T20:51:49"/>
    <d v="2015-03-02T21:51:49"/>
    <n v="0"/>
    <n v="0"/>
    <x v="7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d v="2014-11-21T10:47:15"/>
    <d v="2014-09-22T09:47:15"/>
    <n v="32.56"/>
    <n v="88.8"/>
    <x v="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d v="2013-08-09T12:00:15"/>
    <d v="2013-07-10T12:00:15"/>
    <n v="19.41"/>
    <n v="55.457099999999997"/>
    <x v="3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d v="2012-10-10T16:08:09"/>
    <d v="2012-09-10T16:08:09"/>
    <n v="6.1"/>
    <n v="87.142899999999997"/>
    <x v="8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d v="2016-04-14T14:34:00"/>
    <d v="2016-03-18T21:31:30"/>
    <n v="0.1"/>
    <n v="10"/>
    <x v="7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d v="2013-01-29T04:44:32"/>
    <d v="2012-11-30T04:44:32"/>
    <n v="50.2"/>
    <n v="51.224499999999999"/>
    <x v="4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d v="2015-11-05T23:32:52"/>
    <d v="2015-09-25T22:32:52"/>
    <n v="0.19"/>
    <n v="13.545500000000001"/>
    <x v="8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d v="2013-05-17T12:08:19"/>
    <d v="2013-04-17T12:08:19"/>
    <n v="21.91"/>
    <n v="66.520099999999999"/>
    <x v="6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d v="2014-06-01T22:37:19"/>
    <d v="2014-05-02T22:37:19"/>
    <n v="0.01"/>
    <n v="50"/>
    <x v="5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d v="2016-12-25T15:16:34"/>
    <d v="2016-10-26T14:16:34"/>
    <n v="0"/>
    <n v="0"/>
    <x v="9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d v="2017-01-09T01:18:20"/>
    <d v="2016-12-10T01:18:20"/>
    <n v="0"/>
    <n v="0"/>
    <x v="11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d v="2012-01-05T11:33:00"/>
    <d v="2011-12-05T11:33:36"/>
    <n v="0.28999999999999998"/>
    <n v="71.666700000000006"/>
    <x v="11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d v="2012-08-22T23:14:45"/>
    <d v="2012-07-23T23:14:45"/>
    <n v="0"/>
    <n v="0"/>
    <x v="3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d v="2016-01-27T23:34:59"/>
    <d v="2015-12-28T23:34:59"/>
    <n v="0"/>
    <n v="0"/>
    <x v="1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d v="2016-10-13T00:50:30"/>
    <d v="2016-08-14T00:50:30"/>
    <n v="0"/>
    <n v="0"/>
    <x v="1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d v="2015-05-20T17:25:38"/>
    <d v="2015-04-20T17:25:38"/>
    <n v="0"/>
    <n v="0"/>
    <x v="6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d v="2014-07-03T03:00:00"/>
    <d v="2014-06-09T19:56:05"/>
    <n v="0.16"/>
    <n v="10.333299999999999"/>
    <x v="0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d v="2015-07-16T19:51:45"/>
    <d v="2015-06-16T19:51:45"/>
    <n v="0"/>
    <n v="0"/>
    <x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d v="2014-02-10T22:21:14"/>
    <d v="2013-12-12T22:21:14"/>
    <n v="0"/>
    <n v="1"/>
    <x v="1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d v="2014-12-25T05:00:00"/>
    <d v="2014-11-02T00:54:25"/>
    <n v="0.67"/>
    <n v="10"/>
    <x v="4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d v="2011-12-23T18:17:29"/>
    <d v="2011-11-11T18:17:29"/>
    <n v="4.5999999999999996"/>
    <n v="136.0909"/>
    <x v="4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d v="2009-10-12T20:59:00"/>
    <d v="2009-08-18T21:29:28"/>
    <n v="9.5500000000000007"/>
    <n v="73.461500000000001"/>
    <x v="10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d v="2010-05-08T22:16:00"/>
    <d v="2010-03-10T21:15:51"/>
    <n v="3.31"/>
    <n v="53.75"/>
    <x v="7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d v="2011-07-09T05:37:31"/>
    <d v="2011-06-09T05:37:31"/>
    <n v="0"/>
    <n v="0"/>
    <x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d v="2012-03-18T12:17:05"/>
    <d v="2012-02-17T13:17:05"/>
    <n v="1.1499999999999999"/>
    <n v="57.5"/>
    <x v="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d v="2015-01-17T12:38:23"/>
    <d v="2014-12-18T12:38:23"/>
    <n v="1.75"/>
    <n v="12.666700000000001"/>
    <x v="11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d v="2012-04-10T22:36:27"/>
    <d v="2012-02-10T23:36:27"/>
    <n v="1.37"/>
    <n v="67"/>
    <x v="2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d v="2015-12-25T02:21:26"/>
    <d v="2015-11-10T02:21:26"/>
    <n v="0.43"/>
    <n v="3.7143000000000002"/>
    <x v="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d v="2013-08-10T13:15:20"/>
    <d v="2013-07-11T13:15:20"/>
    <n v="0.13"/>
    <n v="250"/>
    <x v="3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d v="2012-10-19T23:00:57"/>
    <d v="2012-09-04T23:00:57"/>
    <n v="3.2"/>
    <n v="64"/>
    <x v="8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d v="2012-05-25T14:14:00"/>
    <d v="2012-03-27T00:35:01"/>
    <n v="0.8"/>
    <n v="133.33330000000001"/>
    <x v="7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d v="2015-06-28T15:09:30"/>
    <d v="2015-05-29T15:09:30"/>
    <n v="0.2"/>
    <n v="10"/>
    <x v="5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d v="2016-03-01T04:13:59"/>
    <d v="2016-01-31T04:13:59"/>
    <n v="0"/>
    <n v="0"/>
    <x v="1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d v="2013-04-06T06:16:22"/>
    <d v="2013-03-07T07:16:22"/>
    <n v="3"/>
    <n v="30"/>
    <x v="7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d v="2016-11-20T18:48:47"/>
    <d v="2016-10-06T17:48:47"/>
    <n v="0.14000000000000001"/>
    <n v="5.5"/>
    <x v="9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d v="2016-08-15T07:00:00"/>
    <d v="2016-07-01T15:41:45"/>
    <n v="13.92"/>
    <n v="102.3824"/>
    <x v="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d v="2014-08-09T14:44:07"/>
    <d v="2014-07-10T14:44:07"/>
    <n v="3.33"/>
    <n v="16.666699999999999"/>
    <x v="3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d v="2015-12-29T11:46:41"/>
    <d v="2015-11-19T11:46:41"/>
    <n v="25.41"/>
    <n v="725.02940000000001"/>
    <x v="4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d v="2015-05-27T18:41:20"/>
    <d v="2015-03-28T18:41:20"/>
    <n v="0"/>
    <n v="0"/>
    <x v="7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d v="2017-02-02T14:46:01"/>
    <d v="2017-01-03T14:46:01"/>
    <n v="1.37"/>
    <n v="68.333299999999994"/>
    <x v="1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d v="2015-09-06T14:46:00"/>
    <d v="2015-08-07T14:47:04"/>
    <n v="0"/>
    <n v="0"/>
    <x v="1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d v="2012-12-05T09:23:41"/>
    <d v="2012-11-05T09:23:41"/>
    <n v="22.88"/>
    <n v="39.2286"/>
    <x v="4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d v="2015-12-10T16:51:01"/>
    <d v="2015-11-10T16:51:01"/>
    <n v="102.1"/>
    <n v="150.14709999999999"/>
    <x v="4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d v="2016-11-01T04:59:00"/>
    <d v="2016-10-03T02:13:39"/>
    <n v="104.64"/>
    <n v="93.428600000000003"/>
    <x v="9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d v="2016-03-20T23:58:45"/>
    <d v="2016-03-01T00:58:45"/>
    <n v="114.67"/>
    <n v="110.96769999999999"/>
    <x v="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d v="2015-09-21T03:11:16"/>
    <d v="2015-08-22T03:11:16"/>
    <n v="120.6"/>
    <n v="71.785700000000006"/>
    <x v="10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d v="2016-06-01T17:12:49"/>
    <d v="2016-05-02T17:12:49"/>
    <n v="108.67"/>
    <n v="29.258099999999999"/>
    <x v="5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d v="2014-09-13T09:37:21"/>
    <d v="2014-07-30T09:37:21"/>
    <n v="100"/>
    <n v="1000"/>
    <x v="3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d v="2015-08-07T17:00:00"/>
    <d v="2015-07-07T14:12:24"/>
    <n v="114"/>
    <n v="74.347800000000007"/>
    <x v="3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d v="2017-02-17T16:05:00"/>
    <d v="2017-01-18T04:56:06"/>
    <n v="100.85"/>
    <n v="63.829099999999997"/>
    <x v="1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d v="2015-06-21T21:20:00"/>
    <d v="2015-05-31T22:05:07"/>
    <n v="115.65"/>
    <n v="44.333300000000001"/>
    <x v="5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d v="2017-01-11T05:00:00"/>
    <d v="2016-12-21T00:44:54"/>
    <n v="130.41999999999999"/>
    <n v="86.944400000000002"/>
    <x v="11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d v="2015-06-24T02:00:00"/>
    <d v="2015-06-02T14:11:08"/>
    <n v="107.78"/>
    <n v="126.5517"/>
    <x v="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d v="2016-12-17T06:59:00"/>
    <d v="2016-11-02T01:33:49"/>
    <n v="100"/>
    <n v="129.03229999999999"/>
    <x v="4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d v="2016-05-13T00:10:08"/>
    <d v="2016-04-13T00:10:08"/>
    <n v="123.25"/>
    <n v="71.242800000000003"/>
    <x v="6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d v="2016-05-16T10:26:05"/>
    <d v="2016-04-22T10:26:05"/>
    <n v="100.2"/>
    <n v="117.8824"/>
    <x v="6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d v="2015-11-01T23:00:00"/>
    <d v="2015-09-23T19:27:50"/>
    <n v="104.67"/>
    <n v="327.08330000000001"/>
    <x v="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d v="2017-01-06T13:05:05"/>
    <d v="2016-12-07T13:05:05"/>
    <n v="102.5"/>
    <n v="34.745800000000003"/>
    <x v="11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d v="2015-08-03T18:00:00"/>
    <d v="2015-06-24T08:16:47"/>
    <n v="118.26"/>
    <n v="100.0641"/>
    <x v="0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d v="2015-11-04T19:26:31"/>
    <d v="2015-10-05T18:26:31"/>
    <n v="120.5"/>
    <n v="40.847499999999997"/>
    <x v="9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d v="2016-05-13T19:04:23"/>
    <d v="2016-04-13T19:04:23"/>
    <n v="302.42"/>
    <n v="252.01669999999999"/>
    <x v="6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d v="2016-07-05T01:11:47"/>
    <d v="2016-06-14T01:11:47"/>
    <n v="100.64"/>
    <n v="25.161000000000001"/>
    <x v="0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d v="2015-02-04T19:36:46"/>
    <d v="2015-01-05T19:36:46"/>
    <n v="0.01"/>
    <n v="1"/>
    <x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d v="2015-10-29T01:07:14"/>
    <d v="2015-09-29T01:07:14"/>
    <n v="0.56000000000000005"/>
    <n v="25"/>
    <x v="8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d v="2016-05-03T16:41:56"/>
    <d v="2016-03-04T17:41:56"/>
    <n v="0"/>
    <n v="1"/>
    <x v="7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d v="2014-11-01T02:12:42"/>
    <d v="2014-10-02T02:12:42"/>
    <n v="0.32"/>
    <n v="35"/>
    <x v="9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d v="2016-07-04T15:46:00"/>
    <d v="2016-06-04T15:46:00"/>
    <n v="1.2"/>
    <n v="3"/>
    <x v="0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d v="2015-11-15T15:13:09"/>
    <d v="2015-10-06T14:13:09"/>
    <n v="27.38"/>
    <n v="402.70589999999999"/>
    <x v="9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d v="2015-10-17T16:01:55"/>
    <d v="2015-09-02T16:01:55"/>
    <n v="0.09"/>
    <n v="26"/>
    <x v="8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d v="2016-02-10T16:42:44"/>
    <d v="2016-01-11T16:42:44"/>
    <n v="0"/>
    <n v="0"/>
    <x v="1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d v="2015-10-29T21:40:48"/>
    <d v="2015-09-29T21:40:48"/>
    <n v="0.09"/>
    <n v="9"/>
    <x v="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d v="2015-07-08T15:17:02"/>
    <d v="2015-06-08T15:17:02"/>
    <n v="2.72"/>
    <n v="8.5"/>
    <x v="0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d v="2017-01-31T05:00:00"/>
    <d v="2017-01-18T16:17:25"/>
    <n v="0.7"/>
    <n v="8.75"/>
    <x v="1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d v="2015-08-01T17:53:00"/>
    <d v="2015-06-18T06:37:04"/>
    <n v="5.04"/>
    <n v="135.03569999999999"/>
    <x v="0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d v="2016-01-09T14:48:16"/>
    <d v="2015-11-10T14:48:16"/>
    <n v="0"/>
    <n v="0"/>
    <x v="4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d v="2014-11-14T18:16:31"/>
    <d v="2014-10-15T17:16:31"/>
    <n v="0.49"/>
    <n v="20.5"/>
    <x v="9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d v="2014-10-19T16:26:12"/>
    <d v="2014-09-19T16:26:12"/>
    <n v="36.590000000000003"/>
    <n v="64.363600000000005"/>
    <x v="8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d v="2016-06-12T08:29:03"/>
    <d v="2016-05-13T08:29:03"/>
    <n v="0"/>
    <n v="0"/>
    <x v="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d v="2016-01-06T20:38:37"/>
    <d v="2015-12-07T20:38:37"/>
    <n v="2.5"/>
    <n v="200"/>
    <x v="11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d v="2016-12-02T23:36:43"/>
    <d v="2016-11-02T22:36:43"/>
    <n v="0.91"/>
    <n v="68.3"/>
    <x v="4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d v="2015-03-24T20:11:45"/>
    <d v="2015-02-22T21:11:45"/>
    <n v="0"/>
    <n v="0"/>
    <x v="2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d v="2015-12-13T06:47:40"/>
    <d v="2015-11-13T06:47:40"/>
    <n v="0.02"/>
    <n v="50"/>
    <x v="4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d v="2014-12-17T18:30:45"/>
    <d v="2014-11-17T18:30:45"/>
    <n v="0.01"/>
    <n v="4"/>
    <x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d v="2015-10-26T15:48:33"/>
    <d v="2015-09-21T15:48:33"/>
    <n v="0.37"/>
    <n v="27.5"/>
    <x v="8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d v="2016-12-18T09:20:15"/>
    <d v="2016-11-18T09:20:15"/>
    <n v="0"/>
    <n v="0"/>
    <x v="4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d v="2015-02-17T01:40:47"/>
    <d v="2015-01-18T01:40:47"/>
    <n v="0.09"/>
    <n v="34"/>
    <x v="1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d v="2016-03-12T22:37:55"/>
    <d v="2016-02-11T22:37:55"/>
    <n v="0.01"/>
    <n v="1"/>
    <x v="2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d v="2015-07-10T18:50:49"/>
    <d v="2015-06-10T18:50:49"/>
    <n v="0"/>
    <n v="0"/>
    <x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d v="2016-07-14T16:25:33"/>
    <d v="2016-06-14T16:25:33"/>
    <n v="0.02"/>
    <n v="1"/>
    <x v="0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d v="2015-01-01T20:13:14"/>
    <d v="2014-12-02T20:13:14"/>
    <n v="0"/>
    <n v="0"/>
    <x v="11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d v="2016-01-16T11:00:00"/>
    <d v="2015-12-10T22:07:03"/>
    <n v="1"/>
    <n v="49"/>
    <x v="11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d v="2016-01-01T20:20:12"/>
    <d v="2015-12-02T20:20:12"/>
    <n v="0.8"/>
    <n v="20"/>
    <x v="11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d v="2016-02-18T19:09:29"/>
    <d v="2016-01-19T19:09:29"/>
    <n v="0.17"/>
    <n v="142"/>
    <x v="1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d v="2015-07-27T03:59:00"/>
    <d v="2015-07-07T19:35:23"/>
    <n v="0.42"/>
    <n v="53"/>
    <x v="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d v="2015-11-04T18:11:28"/>
    <d v="2015-10-05T17:11:28"/>
    <n v="0"/>
    <n v="0"/>
    <x v="9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d v="2015-01-18T01:12:00"/>
    <d v="2014-11-20T01:12:11"/>
    <n v="0.39"/>
    <n v="38.444400000000002"/>
    <x v="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d v="2016-10-19T10:38:27"/>
    <d v="2016-09-19T10:38:27"/>
    <n v="0.72"/>
    <n v="20"/>
    <x v="8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d v="2015-06-13T16:37:23"/>
    <d v="2015-05-14T16:37:23"/>
    <n v="0.43"/>
    <n v="64.75"/>
    <x v="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d v="2015-03-28T10:19:12"/>
    <d v="2015-01-27T11:19:12"/>
    <n v="0"/>
    <n v="1"/>
    <x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d v="2016-05-20T14:08:22"/>
    <d v="2016-03-21T14:08:22"/>
    <n v="0.2"/>
    <n v="10"/>
    <x v="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d v="2015-09-07T13:53:13"/>
    <d v="2015-08-14T13:53:13"/>
    <n v="0.01"/>
    <n v="2"/>
    <x v="10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d v="2014-12-25T20:27:03"/>
    <d v="2014-11-25T20:27:03"/>
    <n v="1.46"/>
    <n v="35"/>
    <x v="4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d v="2016-09-22T21:47:47"/>
    <d v="2016-08-23T21:47:47"/>
    <n v="0.03"/>
    <n v="1"/>
    <x v="1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d v="2015-08-02T00:18:24"/>
    <d v="2015-07-03T00:18:24"/>
    <n v="0"/>
    <n v="0"/>
    <x v="3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d v="2015-03-15T18:00:00"/>
    <d v="2015-02-20T17:45:19"/>
    <n v="0"/>
    <n v="0"/>
    <x v="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d v="2015-03-19T21:31:27"/>
    <d v="2015-02-17T22:31:27"/>
    <n v="0.01"/>
    <n v="1"/>
    <x v="2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d v="2015-03-16T16:11:56"/>
    <d v="2015-02-14T17:11:56"/>
    <n v="1"/>
    <n v="5"/>
    <x v="2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d v="2015-12-01T00:00:00"/>
    <d v="2015-10-06T09:22:57"/>
    <n v="0"/>
    <n v="0"/>
    <x v="9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d v="2015-02-15T20:30:07"/>
    <d v="2015-01-16T20:30:07"/>
    <n v="0.56000000000000005"/>
    <n v="14"/>
    <x v="1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d v="2015-04-16T18:10:33"/>
    <d v="2015-03-17T18:10:33"/>
    <n v="9.08"/>
    <n v="389.28570000000002"/>
    <x v="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d v="2016-11-17T19:28:06"/>
    <d v="2016-09-18T18:28:06"/>
    <n v="3.34"/>
    <n v="150.5"/>
    <x v="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d v="2015-07-08T14:44:59"/>
    <d v="2015-06-23T14:44:59"/>
    <n v="0.01"/>
    <n v="1"/>
    <x v="0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d v="2016-02-08T13:01:00"/>
    <d v="2016-01-08T13:18:51"/>
    <n v="4.46"/>
    <n v="24.777799999999999"/>
    <x v="1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d v="2015-07-22T13:02:10"/>
    <d v="2015-06-22T13:02:10"/>
    <n v="0.06"/>
    <n v="30.5"/>
    <x v="0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d v="2014-12-03T05:34:20"/>
    <d v="2014-11-03T05:34:20"/>
    <n v="3.33"/>
    <n v="250"/>
    <x v="4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d v="2015-04-06T15:15:45"/>
    <d v="2015-03-07T16:15:45"/>
    <n v="23"/>
    <n v="16.428599999999999"/>
    <x v="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d v="2016-04-16T18:43:26"/>
    <d v="2016-03-17T18:43:26"/>
    <n v="0.1"/>
    <n v="13"/>
    <x v="7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d v="2015-05-04T01:40:38"/>
    <d v="2015-03-20T01:40:38"/>
    <n v="0.43"/>
    <n v="53.25"/>
    <x v="7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d v="2016-11-02T21:31:32"/>
    <d v="2016-10-03T21:31:32"/>
    <n v="0.03"/>
    <n v="3"/>
    <x v="9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d v="2016-07-31T16:00:00"/>
    <d v="2016-06-24T16:55:35"/>
    <n v="0.27"/>
    <n v="10"/>
    <x v="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d v="2014-12-05T00:03:01"/>
    <d v="2014-11-05T00:03:01"/>
    <n v="34"/>
    <n v="121.4286"/>
    <x v="4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d v="2015-03-08T15:16:00"/>
    <d v="2015-02-12T19:30:02"/>
    <n v="0.06"/>
    <n v="15.5"/>
    <x v="2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d v="2015-05-09T19:09:22"/>
    <d v="2015-03-10T19:09:22"/>
    <n v="2"/>
    <n v="100"/>
    <x v="7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d v="2014-12-26T20:35:39"/>
    <d v="2014-11-26T20:35:39"/>
    <n v="1.4"/>
    <n v="23.333300000000001"/>
    <x v="4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d v="2015-06-18T19:03:35"/>
    <d v="2015-05-19T19:03:35"/>
    <n v="0"/>
    <n v="0"/>
    <x v="5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d v="2014-08-14T15:20:23"/>
    <d v="2014-07-15T15:20:23"/>
    <n v="3.93"/>
    <n v="45.386200000000002"/>
    <x v="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d v="2014-08-28T00:50:56"/>
    <d v="2014-07-29T00:50:56"/>
    <n v="0"/>
    <n v="0"/>
    <x v="3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d v="2015-08-23T08:35:08"/>
    <d v="2015-07-09T08:35:08"/>
    <n v="2.62"/>
    <n v="16.375"/>
    <x v="3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d v="2015-05-24T15:00:00"/>
    <d v="2015-04-08T15:36:49"/>
    <n v="0.2"/>
    <n v="10"/>
    <x v="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d v="2015-11-22T20:48:56"/>
    <d v="2015-10-23T19:48:56"/>
    <n v="0"/>
    <n v="0"/>
    <x v="9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d v="2015-06-15T22:06:20"/>
    <d v="2015-05-16T22:06:20"/>
    <n v="0.97"/>
    <n v="292.2"/>
    <x v="5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d v="2015-11-29T01:49:04"/>
    <d v="2015-10-30T00:49:04"/>
    <n v="0.64"/>
    <n v="5"/>
    <x v="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d v="2015-04-22T19:56:26"/>
    <d v="2015-03-23T19:56:26"/>
    <n v="0"/>
    <n v="0"/>
    <x v="7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d v="2016-01-19T13:27:17"/>
    <d v="2015-11-20T13:27:17"/>
    <n v="0"/>
    <n v="0"/>
    <x v="4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d v="2016-09-02T00:45:46"/>
    <d v="2016-08-03T00:45:46"/>
    <n v="0"/>
    <n v="0"/>
    <x v="1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d v="2015-10-01T04:59:00"/>
    <d v="2015-08-31T11:55:20"/>
    <n v="21.36"/>
    <n v="105.93389999999999"/>
    <x v="10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d v="2016-06-24T01:29:00"/>
    <d v="2016-05-25T01:29:00"/>
    <n v="0"/>
    <n v="0"/>
    <x v="5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d v="2015-09-25T02:55:59"/>
    <d v="2015-08-26T02:55:59"/>
    <n v="0"/>
    <n v="0"/>
    <x v="1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d v="2017-02-25T09:01:47"/>
    <d v="2017-01-26T09:01:47"/>
    <n v="0"/>
    <n v="0"/>
    <x v="1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d v="2015-05-08T08:14:03"/>
    <d v="2015-03-24T08:14:03"/>
    <n v="3"/>
    <n v="20"/>
    <x v="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d v="2015-12-09T19:26:43"/>
    <d v="2015-11-09T19:26:43"/>
    <n v="0"/>
    <n v="0"/>
    <x v="4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d v="2014-11-25T16:36:30"/>
    <d v="2014-09-26T15:36:30"/>
    <n v="0"/>
    <n v="1"/>
    <x v="8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d v="2014-08-25T17:12:18"/>
    <d v="2014-07-11T17:12:18"/>
    <n v="1"/>
    <n v="300"/>
    <x v="3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d v="2016-07-07T23:42:17"/>
    <d v="2016-06-07T23:42:17"/>
    <n v="1.04"/>
    <n v="87"/>
    <x v="0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d v="2016-07-01T18:35:38"/>
    <d v="2016-06-11T18:35:38"/>
    <n v="5.68"/>
    <n v="37.8889"/>
    <x v="0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d v="2015-05-28T00:13:17"/>
    <d v="2015-04-28T00:13:17"/>
    <n v="0"/>
    <n v="0"/>
    <x v="6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d v="2015-05-14T23:44:01"/>
    <d v="2015-04-14T23:44:01"/>
    <n v="0"/>
    <n v="0"/>
    <x v="6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d v="2017-03-26T20:29:37"/>
    <d v="2017-02-24T21:29:37"/>
    <n v="0"/>
    <n v="0"/>
    <x v="2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d v="2015-08-15T13:22:00"/>
    <d v="2015-07-13T13:25:39"/>
    <n v="17.38"/>
    <n v="111.41030000000001"/>
    <x v="3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d v="2016-03-14T23:00:00"/>
    <d v="2016-01-15T07:21:51"/>
    <n v="0.02"/>
    <n v="90"/>
    <x v="1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d v="2014-07-13T16:37:37"/>
    <d v="2014-06-13T16:37:37"/>
    <n v="0"/>
    <n v="0"/>
    <x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d v="2016-05-14T15:18:28"/>
    <d v="2016-04-14T15:18:28"/>
    <n v="0.18"/>
    <n v="116.66670000000001"/>
    <x v="6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d v="2015-09-06T05:10:00"/>
    <d v="2015-08-07T14:52:01"/>
    <n v="0.08"/>
    <n v="10"/>
    <x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d v="2016-05-28T18:32:09"/>
    <d v="2016-04-29T18:32:09"/>
    <n v="1.38"/>
    <n v="76.666700000000006"/>
    <x v="6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d v="2015-11-25T16:49:25"/>
    <d v="2015-10-26T15:49:25"/>
    <n v="0"/>
    <n v="0"/>
    <x v="9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d v="2016-06-17T23:00:00"/>
    <d v="2016-05-17T07:11:02"/>
    <n v="12.45"/>
    <n v="49.8"/>
    <x v="5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d v="2015-02-26T22:17:09"/>
    <d v="2015-01-27T22:17:09"/>
    <n v="0.02"/>
    <n v="1"/>
    <x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d v="2015-04-12T02:12:42"/>
    <d v="2015-03-13T02:12:42"/>
    <n v="0.01"/>
    <n v="2"/>
    <x v="7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d v="2015-06-06T10:47:00"/>
    <d v="2015-05-07T10:55:50"/>
    <n v="0.2"/>
    <n v="4"/>
    <x v="5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d v="2017-02-25T23:04:00"/>
    <d v="2017-01-27T23:05:18"/>
    <n v="0"/>
    <n v="0"/>
    <x v="1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d v="2017-03-25T13:14:22"/>
    <d v="2017-01-24T14:14:22"/>
    <n v="0.01"/>
    <n v="3"/>
    <x v="1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d v="2014-10-13T13:59:55"/>
    <d v="2014-08-14T13:59:55"/>
    <n v="0"/>
    <n v="1"/>
    <x v="10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d v="2016-11-24T23:00:00"/>
    <d v="2016-11-09T10:05:15"/>
    <n v="144.29"/>
    <n v="50.5"/>
    <x v="4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d v="2015-08-13T13:40:48"/>
    <d v="2015-07-14T13:40:48"/>
    <n v="119.16"/>
    <n v="151.3175"/>
    <x v="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d v="2015-08-19T15:37:54"/>
    <d v="2015-07-14T15:37:54"/>
    <n v="1460.49"/>
    <n v="134.35919999999999"/>
    <x v="3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d v="2015-05-31T15:24:35"/>
    <d v="2015-04-06T15:24:35"/>
    <n v="105.81"/>
    <n v="174.02629999999999"/>
    <x v="6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d v="2014-10-29T01:00:00"/>
    <d v="2014-09-16T15:58:59"/>
    <n v="300.12"/>
    <n v="73.4863"/>
    <x v="8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d v="2016-08-12T00:37:54"/>
    <d v="2016-07-13T00:37:54"/>
    <n v="278.7"/>
    <n v="23.518999999999998"/>
    <x v="3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d v="2014-08-11T20:27:47"/>
    <d v="2014-07-12T20:27:47"/>
    <n v="131.88"/>
    <n v="39.074399999999997"/>
    <x v="3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d v="2016-03-17T17:25:49"/>
    <d v="2016-02-16T18:25:49"/>
    <n v="107.05"/>
    <n v="125.94119999999999"/>
    <x v="2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d v="2014-10-14T16:38:28"/>
    <d v="2014-09-09T16:38:28"/>
    <n v="126.82"/>
    <n v="1644"/>
    <x v="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d v="2014-09-16T21:53:33"/>
    <d v="2014-08-26T21:53:33"/>
    <n v="139.96"/>
    <n v="42.670699999999997"/>
    <x v="10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d v="2014-12-19T01:53:04"/>
    <d v="2014-10-20T00:53:04"/>
    <n v="112.4"/>
    <n v="35.125"/>
    <x v="9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d v="2014-12-13T00:25:11"/>
    <d v="2014-11-13T00:25:11"/>
    <n v="100.53"/>
    <n v="239.35239999999999"/>
    <x v="4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d v="2016-12-01T17:34:10"/>
    <d v="2016-11-01T16:34:10"/>
    <n v="100.47"/>
    <n v="107.6429"/>
    <x v="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d v="2015-08-20T14:50:40"/>
    <d v="2015-07-14T14:50:40"/>
    <n v="141.44999999999999"/>
    <n v="95.830600000000004"/>
    <x v="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d v="2015-07-08T22:58:33"/>
    <d v="2015-06-08T22:58:33"/>
    <n v="267.29000000000002"/>
    <n v="31.663399999999999"/>
    <x v="0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d v="2015-03-12T21:58:32"/>
    <d v="2015-02-10T22:58:32"/>
    <n v="146.88999999999999"/>
    <n v="42.886899999999997"/>
    <x v="2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d v="2016-04-17T18:18:39"/>
    <d v="2016-02-17T19:18:39"/>
    <n v="213.56"/>
    <n v="122.73560000000001"/>
    <x v="2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d v="2015-12-23T20:17:52"/>
    <d v="2015-11-23T20:17:52"/>
    <n v="125.7"/>
    <n v="190.4545"/>
    <x v="4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d v="2015-07-26T18:00:00"/>
    <d v="2015-06-24T03:51:29"/>
    <n v="104.46"/>
    <n v="109.337"/>
    <x v="0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d v="2015-08-23T14:14:55"/>
    <d v="2015-07-24T14:14:55"/>
    <n v="100.57"/>
    <n v="143.66669999999999"/>
    <x v="3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d v="2014-11-09T18:47:59"/>
    <d v="2014-10-10T17:47:59"/>
    <n v="3.06"/>
    <n v="84.944400000000002"/>
    <x v="9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d v="2016-10-23T15:29:19"/>
    <d v="2016-09-23T15:29:19"/>
    <n v="0.95"/>
    <n v="10.5556"/>
    <x v="8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d v="2015-01-16T10:30:47"/>
    <d v="2014-12-17T10:30:47"/>
    <n v="0.4"/>
    <n v="39"/>
    <x v="11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d v="2015-07-18T20:14:16"/>
    <d v="2015-06-18T20:14:16"/>
    <n v="0.35"/>
    <n v="100"/>
    <x v="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d v="2015-04-13T15:59:35"/>
    <d v="2015-03-14T15:59:35"/>
    <n v="7.53"/>
    <n v="31.1724"/>
    <x v="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d v="2017-01-13T17:04:21"/>
    <d v="2016-11-14T17:04:21"/>
    <n v="18.64"/>
    <n v="155.33330000000001"/>
    <x v="4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d v="2014-08-17T19:58:18"/>
    <d v="2014-07-18T19:58:18"/>
    <n v="0"/>
    <n v="2"/>
    <x v="3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d v="2016-10-29T08:57:43"/>
    <d v="2016-09-19T08:57:43"/>
    <n v="10.02"/>
    <n v="178.92859999999999"/>
    <x v="8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d v="2015-05-11T19:57:02"/>
    <d v="2015-03-27T19:57:02"/>
    <n v="4.5599999999999996"/>
    <n v="27.36"/>
    <x v="7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d v="2016-07-06T15:00:58"/>
    <d v="2016-06-06T15:00:58"/>
    <n v="21.51"/>
    <n v="1536.25"/>
    <x v="0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d v="2016-06-19T08:10:00"/>
    <d v="2016-05-16T17:02:00"/>
    <n v="29.28"/>
    <n v="84.996799999999993"/>
    <x v="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d v="2015-01-14T04:00:00"/>
    <d v="2014-12-11T16:37:32"/>
    <n v="39.43"/>
    <n v="788.53330000000005"/>
    <x v="1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d v="2015-01-01T04:59:00"/>
    <d v="2014-12-01T05:16:04"/>
    <n v="21.63"/>
    <n v="50.297699999999999"/>
    <x v="11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d v="2014-09-01T20:10:17"/>
    <d v="2014-07-18T20:10:17"/>
    <n v="0.21"/>
    <n v="68.333299999999994"/>
    <x v="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d v="2014-08-12T02:47:07"/>
    <d v="2014-06-13T02:47:07"/>
    <n v="0.03"/>
    <n v="7.5"/>
    <x v="0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d v="2015-01-01T06:59:00"/>
    <d v="2014-12-02T22:20:04"/>
    <n v="14.85"/>
    <n v="34.269199999999998"/>
    <x v="11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d v="2015-02-07T18:26:21"/>
    <d v="2015-01-08T18:26:21"/>
    <n v="1.47"/>
    <n v="61.291699999999999"/>
    <x v="1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d v="2016-06-28T09:41:35"/>
    <d v="2016-05-14T09:41:35"/>
    <n v="25.58"/>
    <n v="133.25"/>
    <x v="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d v="2016-05-21T09:02:18"/>
    <d v="2016-04-21T09:02:18"/>
    <n v="3.82"/>
    <n v="65.176500000000004"/>
    <x v="6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d v="2016-09-03T16:41:49"/>
    <d v="2016-07-05T16:41:49"/>
    <n v="15.49"/>
    <n v="93.904300000000006"/>
    <x v="3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d v="2014-09-17T12:02:11"/>
    <d v="2014-08-13T12:02:11"/>
    <n v="25.91"/>
    <n v="150.65119999999999"/>
    <x v="1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d v="2016-10-26T19:20:04"/>
    <d v="2016-09-26T19:20:04"/>
    <n v="0.04"/>
    <n v="1"/>
    <x v="8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d v="2017-03-14T17:22:02"/>
    <d v="2017-02-12T18:22:02"/>
    <n v="0.11"/>
    <n v="13.25"/>
    <x v="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d v="2016-10-31T21:36:04"/>
    <d v="2016-09-21T21:36:04"/>
    <n v="0.85"/>
    <n v="99.333299999999994"/>
    <x v="8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d v="2014-07-25T03:00:00"/>
    <d v="2014-06-19T11:21:31"/>
    <n v="7.48"/>
    <n v="177.39259999999999"/>
    <x v="0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d v="2015-01-12T20:47:52"/>
    <d v="2014-11-28T20:47:52"/>
    <n v="27.65"/>
    <n v="55.3"/>
    <x v="4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d v="2015-08-03T16:09:30"/>
    <d v="2015-07-04T16:09:30"/>
    <n v="0"/>
    <n v="0"/>
    <x v="3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d v="2017-02-05T18:00:53"/>
    <d v="2016-12-07T18:00:53"/>
    <n v="3.55"/>
    <n v="591.66669999999999"/>
    <x v="11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d v="2015-10-15T02:30:53"/>
    <d v="2015-09-15T02:30:53"/>
    <n v="72.989999999999995"/>
    <n v="405.5"/>
    <x v="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d v="2016-12-08T04:59:00"/>
    <d v="2016-11-01T16:01:37"/>
    <n v="57.65"/>
    <n v="343.14729999999997"/>
    <x v="4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d v="2016-09-09T06:00:00"/>
    <d v="2016-07-28T15:14:01"/>
    <n v="12.34"/>
    <n v="72.588200000000001"/>
    <x v="3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d v="2015-07-01T00:40:46"/>
    <d v="2015-06-03T00:40:46"/>
    <n v="0.52"/>
    <n v="26"/>
    <x v="0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d v="2016-12-22T09:01:03"/>
    <d v="2016-11-22T09:01:03"/>
    <n v="6.53"/>
    <n v="6.4974999999999996"/>
    <x v="4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d v="2015-04-30T19:23:47"/>
    <d v="2015-03-31T19:23:47"/>
    <n v="35.340000000000003"/>
    <n v="119.38509999999999"/>
    <x v="7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d v="2017-02-01T15:55:59"/>
    <d v="2017-01-02T15:55:59"/>
    <n v="0.39"/>
    <n v="84.285700000000006"/>
    <x v="1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d v="2014-10-31T12:30:20"/>
    <d v="2014-10-01T12:30:20"/>
    <n v="1.06"/>
    <n v="90.857100000000003"/>
    <x v="9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d v="2014-07-25T22:15:02"/>
    <d v="2014-06-25T22:15:02"/>
    <n v="0"/>
    <n v="1"/>
    <x v="0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d v="2016-02-03T12:33:09"/>
    <d v="2016-01-19T12:33:09"/>
    <n v="46.38"/>
    <n v="20.342099999999999"/>
    <x v="1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d v="2014-09-18T02:00:00"/>
    <d v="2014-08-15T22:20:45"/>
    <n v="15.39"/>
    <n v="530.68970000000002"/>
    <x v="10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d v="2013-11-22T16:00:00"/>
    <d v="2013-10-16T11:39:08"/>
    <n v="82.42"/>
    <n v="120.3918"/>
    <x v="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d v="2017-01-10T16:31:21"/>
    <d v="2016-12-11T16:31:21"/>
    <n v="2.69"/>
    <n v="13"/>
    <x v="11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d v="2014-07-23T15:54:40"/>
    <d v="2014-06-23T15:54:40"/>
    <n v="26.6"/>
    <n v="291.33330000000001"/>
    <x v="0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d v="2016-11-24T18:26:27"/>
    <d v="2016-10-25T17:26:27"/>
    <n v="30.81"/>
    <n v="124.9192"/>
    <x v="9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d v="2017-01-31T23:32:00"/>
    <d v="2016-12-07T22:49:09"/>
    <n v="5.58"/>
    <n v="119.5714"/>
    <x v="11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d v="2017-02-20T04:37:48"/>
    <d v="2016-12-22T04:37:48"/>
    <n v="0.87"/>
    <n v="120.25"/>
    <x v="11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d v="2017-01-21T11:47:58"/>
    <d v="2016-12-22T11:47:58"/>
    <n v="0.98"/>
    <n v="195.4"/>
    <x v="11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d v="2016-12-14T18:39:00"/>
    <d v="2016-11-02T23:53:03"/>
    <n v="0"/>
    <n v="0"/>
    <x v="4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d v="2017-01-01T15:55:27"/>
    <d v="2016-11-22T15:55:27"/>
    <n v="78.930000000000007"/>
    <n v="117.6987"/>
    <x v="4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d v="2014-09-13T13:56:40"/>
    <d v="2014-07-15T13:56:40"/>
    <n v="22.09"/>
    <n v="23.948499999999999"/>
    <x v="3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d v="2014-12-05T00:59:19"/>
    <d v="2014-11-05T00:59:19"/>
    <n v="0.41"/>
    <n v="30.5"/>
    <x v="4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d v="2014-08-20T00:44:00"/>
    <d v="2014-07-17T23:38:22"/>
    <n v="0"/>
    <n v="0"/>
    <x v="3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d v="2016-12-14T12:01:08"/>
    <d v="2016-11-04T11:01:08"/>
    <n v="33.79"/>
    <n v="99.973399999999998"/>
    <x v="4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d v="2016-02-14T16:20:32"/>
    <d v="2016-01-15T16:20:32"/>
    <n v="0.22"/>
    <n v="26.25"/>
    <x v="1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d v="2016-06-05T12:42:12"/>
    <d v="2016-05-06T12:42:12"/>
    <n v="0.8"/>
    <n v="199"/>
    <x v="5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d v="2017-02-28T18:54:42"/>
    <d v="2016-12-30T18:54:42"/>
    <n v="14.99"/>
    <n v="80.321399999999997"/>
    <x v="11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d v="2015-11-05T03:10:40"/>
    <d v="2015-09-26T02:10:40"/>
    <n v="5.05"/>
    <n v="115.75"/>
    <x v="8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d v="2014-12-01T00:00:00"/>
    <d v="2014-10-28T15:48:27"/>
    <n v="10.210000000000001"/>
    <n v="44.6875"/>
    <x v="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d v="2014-09-05T20:30:02"/>
    <d v="2014-08-06T20:30:02"/>
    <n v="0.31"/>
    <n v="76.25"/>
    <x v="10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d v="2017-02-18T05:59:00"/>
    <d v="2017-01-17T20:17:27"/>
    <n v="0.75"/>
    <n v="22.5"/>
    <x v="1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d v="2016-02-23T00:57:56"/>
    <d v="2016-02-09T00:57:56"/>
    <n v="1.29"/>
    <n v="19.399999999999999"/>
    <x v="2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d v="2012-01-29T15:34:51"/>
    <d v="2012-01-01T15:34:51"/>
    <n v="143.94999999999999"/>
    <n v="66.707300000000004"/>
    <x v="1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d v="2014-08-01T13:43:27"/>
    <d v="2014-06-17T13:43:27"/>
    <n v="122.11"/>
    <n v="84.142899999999997"/>
    <x v="0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d v="2012-04-08T18:19:38"/>
    <d v="2012-03-09T19:19:38"/>
    <n v="132.02000000000001"/>
    <n v="215.72550000000001"/>
    <x v="7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d v="2015-07-30T03:59:00"/>
    <d v="2015-06-29T19:35:49"/>
    <n v="109.38"/>
    <n v="54.69"/>
    <x v="0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d v="2011-06-30T15:19:23"/>
    <d v="2011-05-31T15:19:23"/>
    <n v="105.47"/>
    <n v="51.629399999999997"/>
    <x v="5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d v="2015-12-13T15:01:52"/>
    <d v="2015-11-13T15:01:52"/>
    <n v="100.35"/>
    <n v="143.3571"/>
    <x v="4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d v="2013-04-12T01:01:27"/>
    <d v="2013-03-13T01:01:27"/>
    <n v="101.4"/>
    <n v="72.428600000000003"/>
    <x v="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d v="2013-01-14T21:20:00"/>
    <d v="2012-12-04T00:29:09"/>
    <n v="155.51"/>
    <n v="36.530200000000001"/>
    <x v="11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d v="2011-08-21T20:05:57"/>
    <d v="2011-07-07T20:05:57"/>
    <n v="105.57"/>
    <n v="60.903500000000001"/>
    <x v="3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d v="2012-09-19T04:27:41"/>
    <d v="2012-07-21T04:27:41"/>
    <n v="130.65"/>
    <n v="43.55"/>
    <x v="3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d v="2011-12-07T17:53:11"/>
    <d v="2011-11-07T17:53:11"/>
    <n v="132.19"/>
    <n v="99.766000000000005"/>
    <x v="4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d v="2012-01-22T06:00:00"/>
    <d v="2011-12-02T19:05:47"/>
    <n v="126"/>
    <n v="88.732399999999998"/>
    <x v="1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d v="2013-09-29T10:11:01"/>
    <d v="2013-07-31T10:11:01"/>
    <n v="160"/>
    <n v="4.9230999999999998"/>
    <x v="3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d v="2013-12-20T10:04:52"/>
    <d v="2013-11-20T10:04:52"/>
    <n v="120.48"/>
    <n v="17.822500000000002"/>
    <x v="4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d v="2015-05-09T05:00:00"/>
    <d v="2015-04-08T03:57:00"/>
    <n v="125.53"/>
    <n v="187.19300000000001"/>
    <x v="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d v="2014-12-04T00:39:00"/>
    <d v="2014-11-03T00:42:26"/>
    <n v="114.41"/>
    <n v="234.80789999999999"/>
    <x v="4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d v="2013-11-21T04:59:00"/>
    <d v="2013-11-01T17:37:20"/>
    <n v="315.14"/>
    <n v="105.0463"/>
    <x v="4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d v="2014-02-14T20:00:00"/>
    <d v="2014-01-28T06:36:27"/>
    <n v="122.4"/>
    <n v="56.666699999999999"/>
    <x v="1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d v="2014-12-01T04:59:00"/>
    <d v="2014-10-31T14:29:54"/>
    <n v="106.73"/>
    <n v="39.0488"/>
    <x v="9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d v="2014-08-11T12:03:49"/>
    <d v="2014-07-09T12:03:49"/>
    <n v="158.33000000000001"/>
    <n v="68.345299999999995"/>
    <x v="3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d v="2015-06-21T03:31:22"/>
    <d v="2015-06-07T03:31:22"/>
    <n v="107.4"/>
    <n v="169.5789"/>
    <x v="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d v="2013-06-11T15:33:26"/>
    <d v="2013-05-07T15:33:26"/>
    <n v="102.26"/>
    <n v="141.42339999999999"/>
    <x v="5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d v="2014-03-21T21:01:52"/>
    <d v="2014-02-19T22:01:52"/>
    <n v="110.71"/>
    <n v="67.391300000000001"/>
    <x v="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d v="2012-04-16T21:00:00"/>
    <d v="2012-03-22T17:01:25"/>
    <n v="148"/>
    <n v="54.2667"/>
    <x v="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d v="2012-12-13T22:58:23"/>
    <d v="2012-11-13T22:58:23"/>
    <n v="102.32"/>
    <n v="82.516099999999994"/>
    <x v="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d v="2013-05-03T13:44:05"/>
    <d v="2013-04-03T13:44:05"/>
    <n v="179.1"/>
    <n v="53.729700000000001"/>
    <x v="6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d v="2012-09-23T03:59:00"/>
    <d v="2012-09-05T01:01:49"/>
    <n v="111.08"/>
    <n v="34.206200000000003"/>
    <x v="8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d v="2015-01-15T10:54:00"/>
    <d v="2014-12-15T13:10:19"/>
    <n v="100.04"/>
    <n v="127.32729999999999"/>
    <x v="11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d v="2014-08-10T20:19:26"/>
    <d v="2014-07-11T20:19:26"/>
    <n v="100.25"/>
    <n v="45.568199999999997"/>
    <x v="3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d v="2017-01-28T22:35:30"/>
    <d v="2016-12-29T22:35:30"/>
    <n v="105.56"/>
    <n v="95.9636"/>
    <x v="11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d v="2013-02-24T21:04:32"/>
    <d v="2013-01-25T21:04:32"/>
    <n v="102.59"/>
    <n v="77.271199999999993"/>
    <x v="1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d v="2011-08-04T15:07:55"/>
    <d v="2011-06-19T15:07:55"/>
    <n v="118.5"/>
    <n v="57.338700000000003"/>
    <x v="0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d v="2016-10-16T11:00:00"/>
    <d v="2016-09-26T10:06:57"/>
    <n v="111.7"/>
    <n v="53.1905"/>
    <x v="8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d v="2015-02-14T14:09:51"/>
    <d v="2015-01-15T14:09:51"/>
    <n v="128"/>
    <n v="492.30770000000001"/>
    <x v="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d v="2013-01-05T17:58:41"/>
    <d v="2012-12-06T17:58:41"/>
    <n v="103.75"/>
    <n v="42.346899999999998"/>
    <x v="11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d v="2013-05-20T00:41:00"/>
    <d v="2013-04-19T14:31:17"/>
    <n v="101.91"/>
    <n v="37.466000000000001"/>
    <x v="6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d v="2011-04-18T17:24:19"/>
    <d v="2011-02-16T18:24:19"/>
    <n v="117.71"/>
    <n v="37.454500000000003"/>
    <x v="2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d v="2012-12-06T01:18:34"/>
    <d v="2012-11-22T01:18:34"/>
    <n v="238"/>
    <n v="33.055599999999998"/>
    <x v="4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d v="2010-10-08T20:04:28"/>
    <d v="2010-09-08T20:04:28"/>
    <n v="102"/>
    <n v="134.2105"/>
    <x v="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d v="2014-07-09T07:55:39"/>
    <d v="2014-05-30T07:55:39"/>
    <n v="101.92"/>
    <n v="51.474699999999999"/>
    <x v="5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d v="2016-11-26T19:20:13"/>
    <d v="2016-10-27T18:20:13"/>
    <n v="0"/>
    <n v="0"/>
    <x v="9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d v="2014-02-02T18:02:06"/>
    <d v="2014-01-03T18:02:06"/>
    <n v="4.7"/>
    <n v="39.166699999999999"/>
    <x v="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d v="2016-12-04T06:00:00"/>
    <d v="2016-11-16T20:36:10"/>
    <n v="0"/>
    <n v="0"/>
    <x v="4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d v="2013-08-15T10:43:28"/>
    <d v="2013-07-16T10:43:28"/>
    <n v="0.12"/>
    <n v="5"/>
    <x v="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d v="2015-09-10T04:09:21"/>
    <d v="2015-08-11T04:09:21"/>
    <n v="0"/>
    <n v="0"/>
    <x v="1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d v="2014-10-19T13:01:24"/>
    <d v="2014-09-19T13:01:24"/>
    <n v="36.01"/>
    <n v="57.295499999999997"/>
    <x v="8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d v="2015-02-16T18:48:03"/>
    <d v="2015-01-17T18:48:03"/>
    <n v="0"/>
    <n v="0"/>
    <x v="1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d v="2015-05-21T03:26:50"/>
    <d v="2015-04-21T03:26:50"/>
    <n v="3.54"/>
    <n v="59"/>
    <x v="6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d v="2013-12-16T04:58:10"/>
    <d v="2013-11-16T04:58:10"/>
    <n v="0"/>
    <n v="0"/>
    <x v="4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d v="2013-12-26T23:54:54"/>
    <d v="2013-11-26T23:54:54"/>
    <n v="41.4"/>
    <n v="31.8462"/>
    <x v="4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d v="2013-02-24T23:59:29"/>
    <d v="2013-01-15T23:59:29"/>
    <n v="0"/>
    <n v="0"/>
    <x v="1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d v="2016-01-30T19:46:42"/>
    <d v="2015-12-11T19:46:42"/>
    <n v="0.03"/>
    <n v="10"/>
    <x v="1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d v="2009-11-01T03:59:00"/>
    <d v="2009-09-12T01:21:59"/>
    <n v="3.33"/>
    <n v="50"/>
    <x v="8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d v="2015-05-10T23:01:00"/>
    <d v="2015-04-06T17:39:45"/>
    <n v="0.85"/>
    <n v="16"/>
    <x v="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d v="2014-02-23T18:43:38"/>
    <d v="2014-01-24T18:43:38"/>
    <n v="70.2"/>
    <n v="39"/>
    <x v="1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d v="2011-12-16T01:26:35"/>
    <d v="2011-11-16T01:26:35"/>
    <n v="1.7"/>
    <n v="34"/>
    <x v="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d v="2015-10-11T05:00:00"/>
    <d v="2015-09-03T16:27:25"/>
    <n v="51.4"/>
    <n v="63.122799999999998"/>
    <x v="8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d v="2013-07-31T23:32:57"/>
    <d v="2013-07-01T23:32:57"/>
    <n v="0.7"/>
    <n v="7"/>
    <x v="3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d v="2014-04-30T16:51:20"/>
    <d v="2014-03-31T16:51:20"/>
    <n v="0.4"/>
    <n v="2"/>
    <x v="7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d v="2010-10-15T04:00:00"/>
    <d v="2010-09-15T16:25:05"/>
    <n v="2.67"/>
    <n v="66.666700000000006"/>
    <x v="8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d v="2011-05-03T16:10:25"/>
    <d v="2011-04-03T16:10:25"/>
    <n v="104"/>
    <n v="38.518500000000003"/>
    <x v="6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d v="2013-06-08T00:01:14"/>
    <d v="2013-05-09T00:01:14"/>
    <n v="133.15"/>
    <n v="42.609200000000001"/>
    <x v="5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d v="2012-08-25T18:11:42"/>
    <d v="2012-07-26T18:11:42"/>
    <n v="100"/>
    <n v="50"/>
    <x v="3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d v="2012-04-27T22:00:00"/>
    <d v="2012-03-19T18:34:09"/>
    <n v="148.13"/>
    <n v="63.485700000000001"/>
    <x v="7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d v="2014-03-17T02:35:19"/>
    <d v="2014-02-05T03:35:19"/>
    <n v="102.5"/>
    <n v="102.5"/>
    <x v="2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d v="2013-02-28T14:15:15"/>
    <d v="2013-01-29T14:15:15"/>
    <n v="180.63"/>
    <n v="31.142800000000001"/>
    <x v="1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d v="2012-05-11T15:47:00"/>
    <d v="2012-03-15T01:20:34"/>
    <n v="142.80000000000001"/>
    <n v="162.27269999999999"/>
    <x v="7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d v="2013-11-01T15:03:46"/>
    <d v="2013-10-02T15:03:46"/>
    <n v="114.17"/>
    <n v="80.588200000000001"/>
    <x v="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d v="2012-07-07T03:59:00"/>
    <d v="2012-05-30T00:09:48"/>
    <n v="203.51"/>
    <n v="59.854399999999998"/>
    <x v="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d v="2013-01-21T07:59:00"/>
    <d v="2013-01-03T04:28:00"/>
    <n v="109.41"/>
    <n v="132.8571"/>
    <x v="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d v="2013-02-01T01:08:59"/>
    <d v="2013-01-02T01:08:59"/>
    <n v="144.37"/>
    <n v="92.547799999999995"/>
    <x v="1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d v="2013-11-13T05:59:00"/>
    <d v="2013-10-10T18:44:06"/>
    <n v="103.87"/>
    <n v="60.859400000000001"/>
    <x v="9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d v="2013-11-07T21:58:03"/>
    <d v="2013-10-08T20:58:03"/>
    <n v="100.44"/>
    <n v="41.851799999999997"/>
    <x v="9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d v="2013-07-03T04:59:00"/>
    <d v="2013-06-17T17:47:24"/>
    <n v="102.78"/>
    <n v="88.325900000000004"/>
    <x v="0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d v="2011-09-05T17:06:00"/>
    <d v="2011-07-12T02:45:37"/>
    <n v="105.31"/>
    <n v="158.9623"/>
    <x v="3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d v="2012-04-07T04:59:00"/>
    <d v="2012-02-24T14:42:46"/>
    <n v="111.79"/>
    <n v="85.054299999999998"/>
    <x v="2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d v="2013-09-15T21:10:00"/>
    <d v="2013-08-16T21:11:25"/>
    <n v="101.35"/>
    <n v="112.61109999999999"/>
    <x v="10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d v="2012-04-29T04:00:00"/>
    <d v="2012-03-28T23:51:28"/>
    <n v="107.53"/>
    <n v="45.436599999999999"/>
    <x v="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d v="2014-09-30T14:09:47"/>
    <d v="2014-08-31T14:09:47"/>
    <n v="114.89"/>
    <n v="46.218400000000003"/>
    <x v="10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d v="2012-04-27T16:00:46"/>
    <d v="2012-03-28T16:00:46"/>
    <n v="100.02"/>
    <n v="178.6071"/>
    <x v="7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d v="2014-09-11T10:24:14"/>
    <d v="2014-08-12T10:24:14"/>
    <n v="152.13"/>
    <n v="40.75"/>
    <x v="1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d v="2011-07-01T19:05:20"/>
    <d v="2011-06-01T19:05:20"/>
    <n v="111.52"/>
    <n v="43.733899999999998"/>
    <x v="0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d v="2012-09-17T04:05:00"/>
    <d v="2012-08-02T00:32:04"/>
    <n v="101.33"/>
    <n v="81.066699999999997"/>
    <x v="10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d v="2011-05-29T01:00:00"/>
    <d v="2011-05-02T22:47:58"/>
    <n v="123.26"/>
    <n v="74.6053"/>
    <x v="5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d v="2011-07-23T03:59:00"/>
    <d v="2011-07-06T02:32:06"/>
    <n v="100"/>
    <n v="305.55560000000003"/>
    <x v="3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d v="2011-07-16T23:00:00"/>
    <d v="2011-05-27T19:45:12"/>
    <n v="105"/>
    <n v="58.333300000000001"/>
    <x v="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d v="2011-09-07T16:35:39"/>
    <d v="2011-08-08T16:35:39"/>
    <n v="104.44"/>
    <n v="117.67610000000001"/>
    <x v="10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d v="2017-03-01T02:00:00"/>
    <d v="2017-01-24T15:05:11"/>
    <n v="105.13"/>
    <n v="73.771900000000002"/>
    <x v="1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d v="2014-12-22T04:59:00"/>
    <d v="2014-11-19T02:24:46"/>
    <n v="100"/>
    <n v="104.6512"/>
    <x v="4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d v="2014-01-19T20:00:30"/>
    <d v="2013-12-20T20:00:30"/>
    <n v="103.78"/>
    <n v="79.826899999999995"/>
    <x v="11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d v="2012-09-01T01:21:02"/>
    <d v="2012-08-02T01:21:02"/>
    <n v="105"/>
    <n v="58.333300000000001"/>
    <x v="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d v="2013-07-10T16:52:00"/>
    <d v="2013-06-18T15:26:42"/>
    <n v="104"/>
    <n v="86.666700000000006"/>
    <x v="0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d v="2013-03-01T13:58:00"/>
    <d v="2013-01-08T00:25:52"/>
    <n v="151.83000000000001"/>
    <n v="27.606100000000001"/>
    <x v="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d v="2012-07-20T23:02:45"/>
    <d v="2012-06-20T23:02:45"/>
    <n v="160"/>
    <n v="24.999400000000001"/>
    <x v="0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d v="2011-05-31T18:04:00"/>
    <d v="2011-05-16T17:50:01"/>
    <n v="127.3"/>
    <n v="45.464300000000001"/>
    <x v="5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d v="2014-11-01T22:01:43"/>
    <d v="2014-10-02T22:01:43"/>
    <n v="107"/>
    <n v="99.534899999999993"/>
    <x v="9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d v="2013-04-09T06:30:00"/>
    <d v="2013-03-08T20:54:03"/>
    <n v="115.12"/>
    <n v="39.31"/>
    <x v="7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d v="2012-03-11T04:59:00"/>
    <d v="2012-01-17T14:23:31"/>
    <n v="137.11000000000001"/>
    <n v="89.42"/>
    <x v="1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d v="2012-08-07T17:01:00"/>
    <d v="2012-07-30T21:11:21"/>
    <n v="155.71"/>
    <n v="28.684200000000001"/>
    <x v="3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d v="2013-12-21T04:44:00"/>
    <d v="2013-12-11T23:57:34"/>
    <n v="108.75"/>
    <n v="31.071400000000001"/>
    <x v="11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d v="2014-06-09T05:00:00"/>
    <d v="2014-05-09T20:12:22"/>
    <n v="134.05000000000001"/>
    <n v="70.552599999999998"/>
    <x v="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d v="2015-05-04T04:01:00"/>
    <d v="2015-03-30T22:07:45"/>
    <n v="100"/>
    <n v="224.12819999999999"/>
    <x v="7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d v="2012-10-05T22:44:10"/>
    <d v="2012-09-05T22:44:10"/>
    <n v="119.17"/>
    <n v="51.811599999999999"/>
    <x v="8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d v="2015-03-22T22:20:52"/>
    <d v="2015-02-20T23:20:52"/>
    <n v="179.5"/>
    <n v="43.5152"/>
    <x v="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d v="2010-04-18T06:59:00"/>
    <d v="2010-03-13T05:48:38"/>
    <n v="134.38"/>
    <n v="39.816699999999997"/>
    <x v="7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d v="2012-10-29T07:21:24"/>
    <d v="2012-10-04T07:21:24"/>
    <n v="100.43"/>
    <n v="126.8081"/>
    <x v="9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d v="2012-03-25T23:55:30"/>
    <d v="2012-03-05T00:55:30"/>
    <n v="101.45"/>
    <n v="113.8776"/>
    <x v="7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d v="2012-02-14T19:49:00"/>
    <d v="2012-01-19T11:21:47"/>
    <n v="103.33"/>
    <n v="28.181799999999999"/>
    <x v="1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d v="2012-06-25T16:24:00"/>
    <d v="2012-06-13T01:13:02"/>
    <n v="107"/>
    <n v="36.6053"/>
    <x v="0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d v="2016-07-13T19:14:00"/>
    <d v="2016-05-14T19:14:00"/>
    <n v="104"/>
    <n v="32.5"/>
    <x v="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d v="2013-03-22T11:37:05"/>
    <d v="2013-02-20T12:37:05"/>
    <n v="107.83"/>
    <n v="60.656300000000002"/>
    <x v="2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d v="2012-04-27T15:31:34"/>
    <d v="2012-03-28T15:31:34"/>
    <n v="233.33"/>
    <n v="175"/>
    <x v="7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d v="2012-01-21T08:13:00"/>
    <d v="2011-11-22T16:12:15"/>
    <n v="100.61"/>
    <n v="97.993899999999996"/>
    <x v="4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d v="2014-04-19T21:04:35"/>
    <d v="2014-03-20T21:04:35"/>
    <n v="101.67"/>
    <n v="148.78049999999999"/>
    <x v="7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d v="2013-07-01T03:59:00"/>
    <d v="2013-05-28T19:44:52"/>
    <n v="131.02000000000001"/>
    <n v="96.08"/>
    <x v="5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d v="2012-05-19T03:00:00"/>
    <d v="2012-04-06T10:59:18"/>
    <n v="117.25"/>
    <n v="58.625"/>
    <x v="6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d v="2013-10-07T01:21:58"/>
    <d v="2013-09-07T01:21:58"/>
    <n v="100.93"/>
    <n v="109.70699999999999"/>
    <x v="8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d v="2014-05-01T23:57:42"/>
    <d v="2014-04-01T23:57:42"/>
    <n v="121.8"/>
    <n v="49.112900000000003"/>
    <x v="6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d v="2012-01-17T21:33:05"/>
    <d v="2011-12-18T21:33:05"/>
    <n v="145.4"/>
    <n v="47.6721"/>
    <x v="1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d v="2012-09-22T18:19:16"/>
    <d v="2012-08-23T18:19:16"/>
    <n v="116.62"/>
    <n v="60.7378"/>
    <x v="10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d v="2016-09-24T05:26:27"/>
    <d v="2016-08-25T05:26:27"/>
    <n v="120.42"/>
    <n v="63.377200000000002"/>
    <x v="1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d v="2014-11-10T21:07:43"/>
    <d v="2014-10-11T20:07:43"/>
    <n v="101.32"/>
    <n v="53.893599999999999"/>
    <x v="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d v="2013-10-14T03:59:00"/>
    <d v="2013-09-09T14:13:03"/>
    <n v="104.32"/>
    <n v="66.871799999999993"/>
    <x v="8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d v="2016-12-08T08:00:00"/>
    <d v="2016-11-21T06:11:20"/>
    <n v="267.13"/>
    <n v="63.102400000000003"/>
    <x v="4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d v="2014-11-01T04:59:00"/>
    <d v="2014-09-23T16:25:52"/>
    <n v="194.13"/>
    <n v="36.628900000000002"/>
    <x v="8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d v="2016-09-05T03:59:00"/>
    <d v="2016-07-27T04:56:36"/>
    <n v="120.38"/>
    <n v="34.005699999999997"/>
    <x v="3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d v="2014-03-10T14:00:00"/>
    <d v="2014-02-24T09:24:15"/>
    <n v="122"/>
    <n v="28.5534"/>
    <x v="2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d v="2015-07-10T19:09:36"/>
    <d v="2015-06-10T19:09:36"/>
    <n v="100"/>
    <n v="10"/>
    <x v="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d v="2015-04-14T19:00:33"/>
    <d v="2015-03-15T19:00:33"/>
    <n v="100"/>
    <n v="18.75"/>
    <x v="7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d v="2015-03-16T02:34:24"/>
    <d v="2015-02-16T03:34:24"/>
    <n v="119.9"/>
    <n v="41.704300000000003"/>
    <x v="2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d v="2016-04-25T04:59:00"/>
    <d v="2016-03-23T19:51:57"/>
    <n v="155.18"/>
    <n v="46.669199999999996"/>
    <x v="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d v="2016-07-31T19:45:00"/>
    <d v="2016-06-01T21:07:33"/>
    <n v="130.44999999999999"/>
    <n v="37.2714"/>
    <x v="0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d v="2016-10-24T21:00:00"/>
    <d v="2016-10-13T19:19:55"/>
    <n v="104.97"/>
    <n v="59.258099999999999"/>
    <x v="9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d v="2015-02-16T19:58:29"/>
    <d v="2015-01-17T19:58:29"/>
    <n v="100"/>
    <n v="30"/>
    <x v="1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d v="2016-12-28T05:05:46"/>
    <d v="2016-11-28T05:05:46"/>
    <n v="118.22"/>
    <n v="65.862300000000005"/>
    <x v="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d v="2016-07-24T03:00:17"/>
    <d v="2016-06-24T03:00:17"/>
    <n v="103.45"/>
    <n v="31.914899999999999"/>
    <x v="0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d v="2016-10-25T19:00:00"/>
    <d v="2016-08-27T07:29:16"/>
    <n v="218"/>
    <n v="19.464300000000001"/>
    <x v="10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d v="2015-11-25T14:57:11"/>
    <d v="2015-10-14T13:57:11"/>
    <n v="100"/>
    <n v="50"/>
    <x v="9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d v="2015-04-15T22:59:00"/>
    <d v="2015-03-16T17:53:38"/>
    <n v="144.01"/>
    <n v="22.7378"/>
    <x v="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d v="2015-06-04T00:00:00"/>
    <d v="2015-05-04T19:41:08"/>
    <n v="104.68"/>
    <n v="42.724499999999999"/>
    <x v="5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d v="2013-11-22T12:35:13"/>
    <d v="2013-10-23T11:35:13"/>
    <n v="18.14"/>
    <n v="52.916699999999999"/>
    <x v="9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d v="2016-09-16T23:10:04"/>
    <d v="2016-08-17T23:10:04"/>
    <n v="2.2400000000000002"/>
    <n v="50.5"/>
    <x v="10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d v="2013-11-11T14:19:08"/>
    <d v="2013-10-12T13:19:08"/>
    <n v="0.34"/>
    <n v="42.5"/>
    <x v="9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d v="2012-02-12T02:49:26"/>
    <d v="2012-01-13T02:49:26"/>
    <n v="4.5"/>
    <n v="18"/>
    <x v="1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d v="2013-10-16T09:59:00"/>
    <d v="2013-09-24T02:33:58"/>
    <n v="41.54"/>
    <n v="34.177199999999999"/>
    <x v="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d v="2013-01-16T18:33:17"/>
    <d v="2012-11-17T18:33:17"/>
    <n v="2.0499999999999998"/>
    <n v="22.5"/>
    <x v="4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d v="2015-02-28T15:10:00"/>
    <d v="2015-01-21T15:18:38"/>
    <n v="18.29"/>
    <n v="58.181800000000003"/>
    <x v="1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d v="2009-12-01T04:59:00"/>
    <d v="2009-10-02T02:31:46"/>
    <n v="24.02"/>
    <n v="109.1818"/>
    <x v="9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d v="2014-01-07T00:39:58"/>
    <d v="2013-12-08T00:39:58"/>
    <n v="0.11"/>
    <n v="50"/>
    <x v="11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d v="2013-04-08T19:17:37"/>
    <d v="2013-03-09T20:17:37"/>
    <n v="11.82"/>
    <n v="346.66669999999999"/>
    <x v="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d v="2013-09-01T00:32:03"/>
    <d v="2013-08-02T00:32:03"/>
    <n v="0.31"/>
    <n v="12.4"/>
    <x v="1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d v="2013-11-29T14:28:15"/>
    <d v="2013-10-30T13:28:15"/>
    <n v="5.42"/>
    <n v="27.083300000000001"/>
    <x v="9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d v="2011-03-10T19:48:47"/>
    <d v="2011-01-24T19:48:47"/>
    <n v="0.81"/>
    <n v="32.5"/>
    <x v="1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d v="2012-11-11T05:00:40"/>
    <d v="2012-10-02T04:00:40"/>
    <n v="1.29"/>
    <n v="9"/>
    <x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d v="2013-05-04T14:00:34"/>
    <d v="2013-04-04T14:00:34"/>
    <n v="24.33"/>
    <n v="34.761899999999997"/>
    <x v="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d v="2015-09-21T17:22:11"/>
    <d v="2015-09-01T17:22:11"/>
    <n v="0"/>
    <n v="0"/>
    <x v="8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d v="2013-02-04T11:55:27"/>
    <d v="2013-01-02T11:55:27"/>
    <n v="40.799999999999997"/>
    <n v="28.5778"/>
    <x v="1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d v="2013-12-19T18:56:00"/>
    <d v="2013-11-19T18:56:00"/>
    <n v="67.55"/>
    <n v="46.586199999999998"/>
    <x v="4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d v="2010-12-23T05:35:24"/>
    <d v="2010-11-23T05:35:24"/>
    <n v="1.3"/>
    <n v="32.5"/>
    <x v="4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d v="2012-05-29T19:55:05"/>
    <d v="2012-05-08T19:55:05"/>
    <n v="30.67"/>
    <n v="21.466699999999999"/>
    <x v="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d v="2012-10-30T07:42:18"/>
    <d v="2012-09-27T07:42:18"/>
    <n v="2.99"/>
    <n v="14.125"/>
    <x v="8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d v="2012-01-14T06:01:26"/>
    <d v="2011-11-30T06:01:26"/>
    <n v="0.8"/>
    <n v="30"/>
    <x v="4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d v="2011-09-06T20:39:10"/>
    <d v="2011-08-04T20:39:10"/>
    <n v="20.13"/>
    <n v="21.571400000000001"/>
    <x v="10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d v="2016-03-02T22:27:15"/>
    <d v="2016-01-02T22:27:15"/>
    <n v="40.020000000000003"/>
    <n v="83.375"/>
    <x v="1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d v="2012-05-12T02:31:00"/>
    <d v="2012-03-13T19:15:46"/>
    <n v="1"/>
    <n v="10"/>
    <x v="7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d v="2016-12-30T22:35:11"/>
    <d v="2016-12-09T22:35:11"/>
    <n v="75"/>
    <n v="35.714300000000001"/>
    <x v="1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d v="2016-09-15T20:53:33"/>
    <d v="2016-08-21T20:53:33"/>
    <n v="41"/>
    <n v="29.285699999999999"/>
    <x v="10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d v="2012-05-27T23:00:55"/>
    <d v="2012-04-27T23:00:55"/>
    <n v="0"/>
    <n v="0"/>
    <x v="6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d v="2011-09-01T06:00:00"/>
    <d v="2011-07-27T18:04:45"/>
    <n v="7.2"/>
    <n v="18"/>
    <x v="3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d v="2014-10-05T18:49:03"/>
    <d v="2014-09-05T18:49:03"/>
    <n v="9.44"/>
    <n v="73.760000000000005"/>
    <x v="8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d v="2013-11-21T17:46:19"/>
    <d v="2013-10-22T16:46:19"/>
    <n v="4.17"/>
    <n v="31.25"/>
    <x v="9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d v="2014-08-21T00:45:30"/>
    <d v="2014-07-22T00:45:30"/>
    <n v="3.25"/>
    <n v="28.8889"/>
    <x v="3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d v="2010-08-01T04:00:00"/>
    <d v="2010-05-06T04:48:03"/>
    <n v="40.75"/>
    <n v="143.8235"/>
    <x v="5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d v="2015-04-01T20:32:43"/>
    <d v="2015-03-02T21:32:43"/>
    <n v="10"/>
    <n v="40"/>
    <x v="7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d v="2016-06-05T23:33:30"/>
    <d v="2016-05-06T23:33:30"/>
    <n v="39.17"/>
    <n v="147.81129999999999"/>
    <x v="5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d v="2010-10-25T03:03:49"/>
    <d v="2010-09-10T03:03:49"/>
    <n v="2.44"/>
    <n v="27.857099999999999"/>
    <x v="8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d v="2015-08-28T04:00:00"/>
    <d v="2015-08-02T20:57:06"/>
    <n v="40"/>
    <n v="44.444400000000002"/>
    <x v="10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d v="2012-11-28T17:31:48"/>
    <d v="2012-10-29T16:31:48"/>
    <n v="0"/>
    <n v="0"/>
    <x v="9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d v="2012-01-15T18:11:50"/>
    <d v="2011-12-01T18:11:50"/>
    <n v="2.8"/>
    <n v="35"/>
    <x v="11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d v="2011-05-28T02:22:42"/>
    <d v="2011-04-13T02:22:42"/>
    <n v="37.33"/>
    <n v="35"/>
    <x v="6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d v="2016-03-30T19:23:22"/>
    <d v="2016-02-29T20:23:22"/>
    <n v="0.42"/>
    <n v="10.5"/>
    <x v="2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d v="2010-06-08T19:11:00"/>
    <d v="2010-04-23T19:28:34"/>
    <n v="0"/>
    <n v="0"/>
    <x v="6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d v="2014-08-30T15:30:00"/>
    <d v="2014-07-09T23:10:22"/>
    <n v="0.3"/>
    <n v="30"/>
    <x v="3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d v="2012-09-23T02:25:00"/>
    <d v="2012-08-28T19:06:20"/>
    <n v="3.2"/>
    <n v="40"/>
    <x v="1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d v="2016-01-03T01:55:37"/>
    <d v="2015-12-04T01:55:37"/>
    <n v="0.3"/>
    <n v="50.333300000000001"/>
    <x v="11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d v="2011-01-24T05:45:26"/>
    <d v="2010-11-25T05:45:26"/>
    <n v="3.02"/>
    <n v="32.666699999999999"/>
    <x v="4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d v="2014-03-13T03:33:10"/>
    <d v="2014-02-11T04:33:10"/>
    <n v="0"/>
    <n v="0"/>
    <x v="2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d v="2011-09-11T04:37:03"/>
    <d v="2011-08-12T04:37:03"/>
    <n v="0"/>
    <n v="0"/>
    <x v="1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d v="2010-07-27T04:59:00"/>
    <d v="2010-06-11T19:14:15"/>
    <n v="0"/>
    <n v="0"/>
    <x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d v="2012-07-23T04:00:00"/>
    <d v="2012-06-21T16:34:00"/>
    <n v="3.25"/>
    <n v="65"/>
    <x v="0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d v="2017-03-03T13:05:19"/>
    <d v="2017-01-02T13:05:19"/>
    <n v="22.36"/>
    <n v="24.6"/>
    <x v="1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d v="2014-01-24T00:07:25"/>
    <d v="2014-01-03T00:07:25"/>
    <n v="0"/>
    <n v="0"/>
    <x v="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d v="2012-12-11T03:37:27"/>
    <d v="2012-10-12T02:37:27"/>
    <n v="0.86"/>
    <n v="15"/>
    <x v="9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d v="2012-05-05T03:20:19"/>
    <d v="2012-04-05T03:20:19"/>
    <n v="6.61"/>
    <n v="82.583299999999994"/>
    <x v="6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d v="2012-08-25T18:19:07"/>
    <d v="2012-07-26T18:19:07"/>
    <n v="0"/>
    <n v="0"/>
    <x v="3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d v="2012-03-01T04:59:00"/>
    <d v="2012-01-29T16:18:34"/>
    <n v="5.77"/>
    <n v="41.666699999999999"/>
    <x v="1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d v="2010-10-22T05:00:00"/>
    <d v="2010-09-13T20:28:54"/>
    <n v="0"/>
    <n v="0"/>
    <x v="8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d v="2014-07-14T02:30:00"/>
    <d v="2014-06-12T22:38:50"/>
    <n v="0.6"/>
    <n v="30"/>
    <x v="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d v="2014-12-01T22:59:21"/>
    <d v="2014-11-01T21:59:21"/>
    <n v="5.03"/>
    <n v="19.600000000000001"/>
    <x v="4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d v="2012-12-19T15:24:05"/>
    <d v="2012-11-14T15:24:05"/>
    <n v="0.5"/>
    <n v="100"/>
    <x v="4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d v="2013-11-14T17:07:02"/>
    <d v="2013-10-15T16:07:02"/>
    <n v="0"/>
    <n v="0"/>
    <x v="9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d v="2011-12-12T05:06:16"/>
    <d v="2011-10-31T04:06:16"/>
    <n v="30.9"/>
    <n v="231.75"/>
    <x v="9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d v="2014-10-01T12:43:13"/>
    <d v="2014-08-27T12:43:13"/>
    <n v="21.04"/>
    <n v="189.33330000000001"/>
    <x v="10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d v="2014-11-22T00:02:03"/>
    <d v="2014-10-22T23:02:03"/>
    <n v="2.2000000000000002"/>
    <n v="55"/>
    <x v="9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d v="2013-02-13T22:37:49"/>
    <d v="2013-01-14T22:37:49"/>
    <n v="10.9"/>
    <n v="21.8"/>
    <x v="1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d v="2013-11-27T22:08:31"/>
    <d v="2013-10-28T21:08:31"/>
    <n v="2.67"/>
    <n v="32"/>
    <x v="9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d v="2010-07-08T22:40:00"/>
    <d v="2010-06-09T00:28:50"/>
    <n v="0"/>
    <n v="0"/>
    <x v="0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d v="2012-05-14T19:44:55"/>
    <d v="2012-04-14T19:44:55"/>
    <n v="0"/>
    <n v="0"/>
    <x v="6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d v="2012-11-18T00:00:00"/>
    <d v="2012-09-28T20:41:53"/>
    <n v="10.86"/>
    <n v="56.25"/>
    <x v="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d v="2012-04-09T04:42:49"/>
    <d v="2012-03-10T05:42:49"/>
    <n v="0"/>
    <n v="0"/>
    <x v="7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d v="2010-06-25T21:32:00"/>
    <d v="2010-05-14T21:58:26"/>
    <n v="38.33"/>
    <n v="69"/>
    <x v="5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d v="2014-03-16T22:00:00"/>
    <d v="2014-02-10T08:38:22"/>
    <n v="6.55"/>
    <n v="18.714300000000001"/>
    <x v="2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d v="2013-03-22T22:15:45"/>
    <d v="2013-02-05T23:15:45"/>
    <n v="14.54"/>
    <n v="46.033299999999997"/>
    <x v="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d v="2014-05-12T04:03:29"/>
    <d v="2014-03-13T04:03:29"/>
    <n v="6"/>
    <n v="60"/>
    <x v="7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d v="2014-05-04T06:00:00"/>
    <d v="2014-04-04T17:41:24"/>
    <n v="30.4"/>
    <n v="50.666699999999999"/>
    <x v="6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d v="2016-01-29T08:00:29"/>
    <d v="2015-12-30T08:00:29"/>
    <n v="1.43"/>
    <n v="25"/>
    <x v="11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d v="2012-01-18T20:00:00"/>
    <d v="2011-12-06T00:34:49"/>
    <n v="0"/>
    <n v="0"/>
    <x v="11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d v="2013-11-03T20:09:17"/>
    <d v="2013-10-04T19:09:17"/>
    <n v="1.1399999999999999"/>
    <n v="20"/>
    <x v="9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d v="2012-09-02T11:30:48"/>
    <d v="2012-08-03T11:30:48"/>
    <n v="0.36"/>
    <n v="25"/>
    <x v="10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d v="2013-06-30T19:58:00"/>
    <d v="2013-05-22T18:18:58"/>
    <n v="1.45"/>
    <n v="20"/>
    <x v="5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d v="2015-08-11T00:12:06"/>
    <d v="2015-06-27T00:12:06"/>
    <n v="17.16"/>
    <n v="110.28570000000001"/>
    <x v="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d v="2017-02-10T02:19:05"/>
    <d v="2017-01-11T02:19:05"/>
    <n v="2.3199999999999998"/>
    <n v="37.451599999999999"/>
    <x v="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d v="2016-02-18T20:14:20"/>
    <d v="2016-01-13T20:14:20"/>
    <n v="8.91"/>
    <n v="41.75"/>
    <x v="1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d v="2016-11-29T17:01:45"/>
    <d v="2016-10-30T16:01:45"/>
    <n v="9.6300000000000008"/>
    <n v="24.083300000000001"/>
    <x v="9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d v="2016-04-18T14:00:00"/>
    <d v="2016-03-15T14:00:50"/>
    <n v="13.33"/>
    <n v="69.406300000000002"/>
    <x v="7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d v="2017-02-18T23:59:00"/>
    <d v="2016-12-28T20:57:06"/>
    <n v="2.48"/>
    <n v="155.25"/>
    <x v="11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d v="2016-09-09T18:00:48"/>
    <d v="2016-08-10T18:00:48"/>
    <n v="1.91"/>
    <n v="57.2"/>
    <x v="10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d v="2016-06-30T18:45:06"/>
    <d v="2016-05-01T18:45:06"/>
    <n v="0"/>
    <n v="0"/>
    <x v="5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d v="2016-03-12T19:52:44"/>
    <d v="2016-02-11T19:52:44"/>
    <n v="12"/>
    <n v="60"/>
    <x v="2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d v="2016-02-21T01:02:56"/>
    <d v="2015-12-23T01:02:56"/>
    <n v="1.37"/>
    <n v="39"/>
    <x v="11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d v="2016-01-17T18:01:01"/>
    <d v="2015-12-18T18:01:01"/>
    <n v="28.04"/>
    <n v="58.416699999999999"/>
    <x v="11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d v="2016-06-04T15:41:12"/>
    <d v="2016-04-20T15:41:12"/>
    <n v="38.39"/>
    <n v="158.63640000000001"/>
    <x v="6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d v="2016-11-18T15:43:32"/>
    <d v="2016-10-19T14:43:32"/>
    <n v="39.94"/>
    <n v="99.857100000000003"/>
    <x v="9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d v="2015-01-25T03:56:39"/>
    <d v="2014-12-26T03:56:39"/>
    <n v="0.84"/>
    <n v="25.2"/>
    <x v="11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d v="2015-08-20T20:00:39"/>
    <d v="2015-07-09T20:00:39"/>
    <n v="43.41"/>
    <n v="89.191800000000001"/>
    <x v="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d v="2016-09-13T07:05:00"/>
    <d v="2016-08-04T07:05:00"/>
    <n v="5.66"/>
    <n v="182.62370000000001"/>
    <x v="10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d v="2015-04-26T20:55:59"/>
    <d v="2015-02-25T21:55:59"/>
    <n v="1.72"/>
    <n v="50.647100000000002"/>
    <x v="2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d v="2016-11-17T14:15:33"/>
    <d v="2016-10-17T13:15:33"/>
    <n v="1.94"/>
    <n v="33.285699999999999"/>
    <x v="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d v="2015-04-10T04:59:00"/>
    <d v="2015-03-19T19:16:03"/>
    <n v="11.33"/>
    <n v="51.823500000000003"/>
    <x v="7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d v="2015-01-19T04:11:05"/>
    <d v="2014-12-20T04:11:05"/>
    <n v="38.86"/>
    <n v="113.62569999999999"/>
    <x v="11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d v="2017-03-14T14:02:35"/>
    <d v="2017-01-31T15:02:35"/>
    <n v="46.1"/>
    <n v="136.46279999999999"/>
    <x v="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d v="2017-02-20T19:00:00"/>
    <d v="2017-01-05T16:38:55"/>
    <n v="42.19"/>
    <n v="364.35449999999997"/>
    <x v="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d v="2016-02-11T17:05:53"/>
    <d v="2016-01-04T17:05:53"/>
    <n v="28.48"/>
    <n v="19.243200000000002"/>
    <x v="1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d v="2016-10-17T15:15:19"/>
    <d v="2016-09-12T15:15:19"/>
    <n v="1.08"/>
    <n v="41.8889"/>
    <x v="8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d v="2015-09-01T15:05:19"/>
    <d v="2015-07-23T15:05:19"/>
    <n v="0.8"/>
    <n v="30.310300000000002"/>
    <x v="3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d v="2016-10-26T03:59:00"/>
    <d v="2016-09-24T00:24:06"/>
    <n v="1.19"/>
    <n v="49.666699999999999"/>
    <x v="8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d v="2016-10-06T15:15:32"/>
    <d v="2016-09-06T15:15:32"/>
    <n v="14.8"/>
    <n v="59.2"/>
    <x v="8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d v="2016-04-22T05:06:14"/>
    <d v="2016-02-22T06:06:14"/>
    <n v="17.809999999999999"/>
    <n v="43.975299999999997"/>
    <x v="2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d v="2014-08-15T20:20:34"/>
    <d v="2014-07-16T20:20:34"/>
    <n v="1.33"/>
    <n v="26.5"/>
    <x v="3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d v="2017-02-09T07:16:47"/>
    <d v="2017-01-07T07:16:47"/>
    <n v="46.67"/>
    <n v="1272.7273"/>
    <x v="1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d v="2017-01-23T04:59:00"/>
    <d v="2016-12-17T05:17:33"/>
    <n v="45.92"/>
    <n v="164"/>
    <x v="11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d v="2015-06-01T17:01:00"/>
    <d v="2015-04-17T17:01:00"/>
    <n v="0.23"/>
    <n v="45.2"/>
    <x v="6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d v="2014-09-04T06:59:00"/>
    <d v="2014-08-05T20:46:38"/>
    <n v="34.630000000000003"/>
    <n v="153.88890000000001"/>
    <x v="10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d v="2015-11-09T01:21:33"/>
    <d v="2015-09-10T00:21:33"/>
    <n v="2.06"/>
    <n v="51.375"/>
    <x v="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d v="2016-03-25T16:59:16"/>
    <d v="2016-02-24T17:59:16"/>
    <n v="0.56000000000000005"/>
    <n v="93.333299999999994"/>
    <x v="2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d v="2016-06-28T16:43:05"/>
    <d v="2016-04-29T16:43:05"/>
    <n v="2.61"/>
    <n v="108.625"/>
    <x v="6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d v="2015-08-14T01:24:57"/>
    <d v="2015-06-30T01:24:57"/>
    <n v="1.93"/>
    <n v="160.5"/>
    <x v="0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d v="2016-02-21T22:36:37"/>
    <d v="2016-01-22T22:36:37"/>
    <n v="33.67"/>
    <n v="75.75"/>
    <x v="1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d v="2016-02-25T07:25:01"/>
    <d v="2016-01-26T07:25:01"/>
    <n v="56.26"/>
    <n v="790.8374"/>
    <x v="1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d v="2016-06-20T18:59:00"/>
    <d v="2016-05-16T10:00:28"/>
    <n v="82.82"/>
    <n v="301.93920000000003"/>
    <x v="5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d v="2014-11-30T22:42:02"/>
    <d v="2014-10-16T21:42:02"/>
    <n v="14.86"/>
    <n v="47.935499999999998"/>
    <x v="9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d v="2014-08-09T22:43:42"/>
    <d v="2014-07-10T22:43:42"/>
    <n v="0.01"/>
    <n v="2.75"/>
    <x v="3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d v="2016-10-02T18:04:46"/>
    <d v="2016-09-02T18:04:46"/>
    <n v="0.02"/>
    <n v="1"/>
    <x v="8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d v="2016-08-23T20:54:00"/>
    <d v="2016-07-23T16:01:25"/>
    <n v="29.51"/>
    <n v="171.79329999999999"/>
    <x v="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d v="2015-03-28T01:46:48"/>
    <d v="2015-02-26T02:46:48"/>
    <n v="1.06"/>
    <n v="35.333300000000001"/>
    <x v="2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d v="2015-12-31T23:00:00"/>
    <d v="2015-12-01T23:13:30"/>
    <n v="6.29"/>
    <n v="82.087000000000003"/>
    <x v="11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d v="2016-01-10T00:00:00"/>
    <d v="2015-11-16T18:25:00"/>
    <n v="12.75"/>
    <n v="110.86960000000001"/>
    <x v="4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d v="2014-06-23T07:04:10"/>
    <d v="2014-05-14T07:04:10"/>
    <n v="13.22"/>
    <n v="161.21950000000001"/>
    <x v="5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d v="2016-10-01T08:33:45"/>
    <d v="2016-09-01T08:33:45"/>
    <n v="0"/>
    <n v="0"/>
    <x v="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d v="2016-09-28T22:24:55"/>
    <d v="2016-08-29T22:24:55"/>
    <n v="16.77"/>
    <n v="52.406300000000002"/>
    <x v="10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d v="2014-09-03T18:49:24"/>
    <d v="2014-08-04T18:49:24"/>
    <n v="0.1"/>
    <n v="13"/>
    <x v="1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d v="2016-07-12T18:51:00"/>
    <d v="2016-06-17T18:09:48"/>
    <n v="4.24"/>
    <n v="30.285699999999999"/>
    <x v="0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d v="2016-05-07T21:11:59"/>
    <d v="2016-03-08T22:11:59"/>
    <n v="0.47"/>
    <n v="116.75"/>
    <x v="7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d v="2016-11-12T05:00:00"/>
    <d v="2016-10-09T23:09:28"/>
    <n v="25.09"/>
    <n v="89.596900000000005"/>
    <x v="9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d v="2014-11-30T22:59:00"/>
    <d v="2014-10-09T06:18:50"/>
    <n v="2.33"/>
    <n v="424.4545"/>
    <x v="9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d v="2014-11-29T16:00:00"/>
    <d v="2014-11-04T22:34:40"/>
    <n v="7.26"/>
    <n v="80.666700000000006"/>
    <x v="4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d v="2014-07-27T15:27:00"/>
    <d v="2014-06-27T20:47:40"/>
    <n v="1.63"/>
    <n v="13"/>
    <x v="0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d v="2014-11-28T03:28:17"/>
    <d v="2014-10-29T02:28:17"/>
    <n v="1.3"/>
    <n v="8.125"/>
    <x v="9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d v="2015-11-19T05:03:21"/>
    <d v="2015-10-05T04:03:21"/>
    <n v="58.56"/>
    <n v="153.42789999999999"/>
    <x v="9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d v="2014-11-13T08:02:00"/>
    <d v="2014-10-14T07:11:30"/>
    <n v="7.79"/>
    <n v="292.07499999999999"/>
    <x v="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d v="2017-03-15T00:26:00"/>
    <d v="2017-01-14T01:26:00"/>
    <n v="2.2200000000000002"/>
    <n v="3304"/>
    <x v="1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d v="2017-01-30T17:16:53"/>
    <d v="2016-12-16T17:16:53"/>
    <n v="104"/>
    <n v="1300"/>
    <x v="1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d v="2015-12-17T05:59:00"/>
    <d v="2015-11-17T16:25:14"/>
    <n v="29.6"/>
    <n v="134.5455"/>
    <x v="4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d v="2017-03-16T16:01:01"/>
    <d v="2017-02-14T17:01:01"/>
    <n v="16.059999999999999"/>
    <n v="214.0667"/>
    <x v="2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d v="2016-02-18T17:00:27"/>
    <d v="2016-01-19T17:00:27"/>
    <n v="82.21"/>
    <n v="216.33680000000001"/>
    <x v="1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d v="2015-10-30T14:59:43"/>
    <d v="2015-09-29T14:59:43"/>
    <n v="75.05"/>
    <n v="932.31060000000002"/>
    <x v="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d v="2014-12-12T07:11:00"/>
    <d v="2014-12-04T00:57:52"/>
    <n v="5.85"/>
    <n v="29.25"/>
    <x v="11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d v="2016-12-14T15:00:23"/>
    <d v="2016-11-02T14:00:23"/>
    <n v="44.32"/>
    <n v="174.94739999999999"/>
    <x v="4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d v="2016-12-28T19:25:15"/>
    <d v="2016-11-28T19:25:15"/>
    <n v="0.27"/>
    <n v="250"/>
    <x v="4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d v="2016-06-19T14:30:46"/>
    <d v="2016-05-20T14:30:46"/>
    <n v="13.13"/>
    <n v="65"/>
    <x v="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d v="2016-09-05T02:59:00"/>
    <d v="2016-07-10T19:54:22"/>
    <n v="0.19"/>
    <n v="55"/>
    <x v="3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d v="2014-12-18T21:33:15"/>
    <d v="2014-11-03T21:33:15"/>
    <n v="0.38"/>
    <n v="75"/>
    <x v="4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d v="2017-01-24T10:34:12"/>
    <d v="2016-12-10T10:34:12"/>
    <n v="21535.02"/>
    <n v="1389.3561999999999"/>
    <x v="11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d v="2015-12-29T20:00:00"/>
    <d v="2015-12-01T20:00:56"/>
    <n v="34.53"/>
    <n v="95.911100000000005"/>
    <x v="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d v="2015-01-01T00:03:35"/>
    <d v="2014-11-12T00:03:35"/>
    <n v="30.6"/>
    <n v="191.25"/>
    <x v="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d v="2015-11-25T22:04:55"/>
    <d v="2015-10-26T21:04:55"/>
    <n v="2.67"/>
    <n v="40"/>
    <x v="9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d v="2016-04-07T01:34:16"/>
    <d v="2016-02-22T02:34:16"/>
    <n v="2.84"/>
    <n v="74.789500000000004"/>
    <x v="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d v="2015-11-21T17:12:15"/>
    <d v="2015-10-12T16:12:15"/>
    <n v="22.88"/>
    <n v="161.1183"/>
    <x v="9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d v="2016-07-14T11:48:53"/>
    <d v="2016-06-14T11:48:53"/>
    <n v="3.11"/>
    <n v="88.714299999999994"/>
    <x v="0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d v="2015-02-04T23:22:29"/>
    <d v="2015-01-05T23:22:29"/>
    <n v="47.33"/>
    <n v="53.25"/>
    <x v="1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d v="2015-06-02T00:47:00"/>
    <d v="2015-05-03T01:40:09"/>
    <n v="205.55"/>
    <n v="106.2"/>
    <x v="5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d v="2015-10-17T04:00:00"/>
    <d v="2015-09-24T06:02:51"/>
    <n v="351.8"/>
    <n v="22.079699999999999"/>
    <x v="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d v="2015-05-17T15:31:17"/>
    <d v="2015-04-17T15:31:17"/>
    <n v="114.9"/>
    <n v="31.054099999999998"/>
    <x v="6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d v="2015-06-20T22:04:21"/>
    <d v="2015-05-21T22:04:21"/>
    <n v="237.15"/>
    <n v="36.206099999999999"/>
    <x v="5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d v="2016-01-31T13:56:03"/>
    <d v="2016-01-01T13:56:03"/>
    <n v="118.64"/>
    <n v="388.97620000000001"/>
    <x v="1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d v="2015-03-16T19:00:37"/>
    <d v="2015-02-14T20:00:37"/>
    <n v="109.93"/>
    <n v="71.848600000000005"/>
    <x v="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d v="2016-03-31T08:46:56"/>
    <d v="2016-02-26T09:46:56"/>
    <n v="100.01"/>
    <n v="57.381799999999998"/>
    <x v="2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d v="2014-10-23T00:49:07"/>
    <d v="2014-09-23T00:49:07"/>
    <n v="103.09"/>
    <n v="69.666700000000006"/>
    <x v="8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d v="2017-03-06T20:00:00"/>
    <d v="2017-01-20T15:03:25"/>
    <n v="117.27"/>
    <n v="45.988199999999999"/>
    <x v="1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d v="2015-04-04T21:59:00"/>
    <d v="2015-02-09T17:05:07"/>
    <n v="111.76"/>
    <n v="79.2624"/>
    <x v="2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d v="2016-09-12T11:35:49"/>
    <d v="2016-08-29T11:35:49"/>
    <n v="342.1"/>
    <n v="43.031399999999998"/>
    <x v="1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d v="2015-12-16T18:20:10"/>
    <d v="2015-11-16T18:20:10"/>
    <n v="107.4"/>
    <n v="108.48480000000001"/>
    <x v="4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d v="2016-06-23T16:00:25"/>
    <d v="2016-05-24T16:00:25"/>
    <n v="108.5"/>
    <n v="61.029600000000002"/>
    <x v="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d v="2016-12-12T17:34:40"/>
    <d v="2016-11-14T17:34:40"/>
    <n v="102.86"/>
    <n v="50.592599999999997"/>
    <x v="4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d v="2016-08-05T03:59:00"/>
    <d v="2016-07-04T04:00:04"/>
    <n v="130"/>
    <n v="39.157200000000003"/>
    <x v="3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d v="2015-02-11T15:23:40"/>
    <d v="2015-01-12T15:23:40"/>
    <n v="107.65"/>
    <n v="65.157899999999998"/>
    <x v="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d v="2013-01-07T08:00:00"/>
    <d v="2012-12-06T10:46:30"/>
    <n v="112.36"/>
    <n v="23.963100000000001"/>
    <x v="11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d v="2015-05-18T05:00:00"/>
    <d v="2015-04-25T19:44:22"/>
    <n v="102.1"/>
    <n v="48.619"/>
    <x v="6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d v="2016-03-19T04:33:43"/>
    <d v="2016-02-18T05:33:43"/>
    <n v="145.33000000000001"/>
    <n v="35.737699999999997"/>
    <x v="2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d v="2016-12-13T07:59:00"/>
    <d v="2016-11-18T02:37:26"/>
    <n v="128.19999999999999"/>
    <n v="21.366700000000002"/>
    <x v="4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d v="2016-08-27T17:00:09"/>
    <d v="2016-07-28T17:00:09"/>
    <n v="0.28999999999999998"/>
    <n v="250"/>
    <x v="3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d v="2014-07-31T01:26:32"/>
    <d v="2014-07-11T01:26:32"/>
    <n v="0"/>
    <n v="0"/>
    <x v="3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d v="2014-09-12T10:00:00"/>
    <d v="2014-07-31T16:42:28"/>
    <n v="1.54"/>
    <n v="10"/>
    <x v="3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d v="2015-05-20T06:04:15"/>
    <d v="2015-04-20T06:04:15"/>
    <n v="8.5399999999999991"/>
    <n v="29.2363"/>
    <x v="6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d v="2015-03-05T20:27:00"/>
    <d v="2015-01-07T22:13:21"/>
    <n v="0.09"/>
    <n v="3"/>
    <x v="1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d v="2014-08-23T20:59:10"/>
    <d v="2014-07-24T20:59:10"/>
    <n v="2.66"/>
    <n v="33.25"/>
    <x v="3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d v="2015-12-26T20:26:00"/>
    <d v="2015-11-11T20:26:00"/>
    <n v="0"/>
    <n v="0"/>
    <x v="4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d v="2014-11-05T20:38:35"/>
    <d v="2014-10-06T19:38:35"/>
    <n v="0.05"/>
    <n v="1"/>
    <x v="9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d v="2016-09-25T01:16:29"/>
    <d v="2016-08-16T01:16:29"/>
    <n v="1.41"/>
    <n v="53"/>
    <x v="10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d v="2016-02-12T10:20:45"/>
    <d v="2016-01-13T10:20:45"/>
    <n v="0"/>
    <n v="0"/>
    <x v="1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d v="2015-09-14T19:07:57"/>
    <d v="2015-08-15T19:07:57"/>
    <n v="0"/>
    <n v="0"/>
    <x v="1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d v="2014-08-27T00:20:25"/>
    <d v="2014-07-30T00:20:25"/>
    <n v="0"/>
    <n v="0"/>
    <x v="3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d v="2016-06-06T20:09:00"/>
    <d v="2016-04-23T19:08:15"/>
    <n v="0"/>
    <n v="0"/>
    <x v="6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d v="2017-03-06T04:08:52"/>
    <d v="2017-02-09T04:08:52"/>
    <n v="1"/>
    <n v="15"/>
    <x v="2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d v="2014-08-10T22:00:00"/>
    <d v="2014-07-11T20:26:39"/>
    <n v="0"/>
    <n v="0"/>
    <x v="3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d v="2016-03-07T23:49:05"/>
    <d v="2016-02-06T23:49:05"/>
    <n v="0"/>
    <n v="0"/>
    <x v="2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d v="2015-04-24T16:16:17"/>
    <d v="2015-02-23T17:16:17"/>
    <n v="0"/>
    <n v="0"/>
    <x v="2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d v="2016-12-04T21:54:43"/>
    <d v="2016-11-04T20:54:43"/>
    <n v="0"/>
    <n v="0"/>
    <x v="4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d v="2015-03-26T00:00:00"/>
    <d v="2015-02-12T21:37:23"/>
    <n v="0"/>
    <n v="0"/>
    <x v="2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d v="2015-03-13T17:57:36"/>
    <d v="2015-02-11T18:57:36"/>
    <n v="0"/>
    <n v="0"/>
    <x v="2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d v="2015-04-15T21:54:53"/>
    <d v="2015-03-16T21:54:53"/>
    <n v="1"/>
    <n v="50"/>
    <x v="7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d v="2016-05-02T01:00:00"/>
    <d v="2016-03-03T06:38:28"/>
    <n v="0"/>
    <n v="0"/>
    <x v="7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d v="2016-07-12T19:22:21"/>
    <d v="2016-07-05T19:22:21"/>
    <n v="95.48"/>
    <n v="47.5"/>
    <x v="3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d v="2016-08-31T00:44:22"/>
    <d v="2016-08-01T00:44:22"/>
    <n v="0"/>
    <n v="0"/>
    <x v="1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d v="2013-07-07T05:28:23"/>
    <d v="2013-05-23T05:28:23"/>
    <n v="8.9700000000000006"/>
    <n v="65.666700000000006"/>
    <x v="5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d v="2014-02-19T09:08:42"/>
    <d v="2014-01-22T09:08:42"/>
    <n v="2.7"/>
    <n v="16.2"/>
    <x v="1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d v="2013-08-04T23:06:22"/>
    <d v="2013-06-20T23:06:22"/>
    <n v="3.37"/>
    <n v="34.128399999999999"/>
    <x v="0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d v="2013-12-21T20:32:11"/>
    <d v="2013-11-21T20:32:11"/>
    <n v="26"/>
    <n v="13"/>
    <x v="4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d v="2016-04-10T07:54:24"/>
    <d v="2016-03-11T08:54:24"/>
    <n v="0.15"/>
    <n v="11.25"/>
    <x v="7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d v="2013-11-26T06:30:59"/>
    <d v="2013-10-25T05:30:59"/>
    <n v="38.64"/>
    <n v="40.476199999999999"/>
    <x v="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d v="2012-10-01T00:17:02"/>
    <d v="2012-09-11T00:17:02"/>
    <n v="0.7"/>
    <n v="35"/>
    <x v="8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d v="2015-11-17T19:04:53"/>
    <d v="2015-10-18T18:04:53"/>
    <n v="0"/>
    <n v="0"/>
    <x v="9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d v="2014-02-05T19:58:17"/>
    <d v="2014-01-06T19:58:17"/>
    <n v="7.0000000000000007E-2"/>
    <n v="12.75"/>
    <x v="1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d v="2011-10-16T23:09:01"/>
    <d v="2011-09-16T23:09:01"/>
    <n v="1.33"/>
    <n v="10"/>
    <x v="8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d v="2014-01-04T04:09:05"/>
    <d v="2013-12-05T04:09:05"/>
    <n v="6.31"/>
    <n v="113.5667"/>
    <x v="11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d v="2012-05-06T21:41:56"/>
    <d v="2012-04-06T21:41:56"/>
    <n v="4.5"/>
    <n v="15"/>
    <x v="6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d v="2014-09-11T09:04:10"/>
    <d v="2014-07-18T09:04:10"/>
    <n v="62.77"/>
    <n v="48.280999999999999"/>
    <x v="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d v="2016-01-14T04:00:11"/>
    <d v="2015-12-15T04:00:11"/>
    <n v="29.38"/>
    <n v="43.975999999999999"/>
    <x v="11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d v="2011-07-22T04:42:01"/>
    <d v="2011-06-07T04:42:01"/>
    <n v="7.5"/>
    <n v="9"/>
    <x v="0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d v="2016-05-14T13:35:36"/>
    <d v="2016-04-19T13:35:36"/>
    <n v="2.61"/>
    <n v="37.666699999999999"/>
    <x v="6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d v="2014-05-11T03:18:53"/>
    <d v="2014-04-11T03:18:53"/>
    <n v="9.11"/>
    <n v="18.581600000000002"/>
    <x v="6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d v="2015-01-28T22:14:52"/>
    <d v="2014-12-29T22:14:52"/>
    <n v="0.02"/>
    <n v="3"/>
    <x v="1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d v="2012-08-10T21:44:48"/>
    <d v="2012-07-11T21:44:48"/>
    <n v="0.56000000000000005"/>
    <n v="18.666699999999999"/>
    <x v="3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d v="2014-08-02T15:49:43"/>
    <d v="2014-06-03T15:49:43"/>
    <n v="0.82"/>
    <n v="410"/>
    <x v="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d v="2014-08-08T21:53:24"/>
    <d v="2014-07-09T21:53:24"/>
    <n v="0"/>
    <n v="0"/>
    <x v="3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d v="2016-03-14T15:06:15"/>
    <d v="2016-02-13T16:06:15"/>
    <n v="3.42"/>
    <n v="114"/>
    <x v="2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d v="2014-08-24T20:48:11"/>
    <d v="2014-07-25T20:48:11"/>
    <n v="0.08"/>
    <n v="7.5"/>
    <x v="3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d v="2014-06-15T17:08:07"/>
    <d v="2014-05-16T17:08:07"/>
    <n v="0"/>
    <n v="0"/>
    <x v="5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d v="2014-04-24T19:11:07"/>
    <d v="2014-03-25T19:11:07"/>
    <n v="14.18"/>
    <n v="43.417299999999997"/>
    <x v="7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d v="2015-06-26T04:32:55"/>
    <d v="2015-05-27T04:32:55"/>
    <n v="7.83"/>
    <n v="23.959199999999999"/>
    <x v="5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d v="2015-05-29T04:27:33"/>
    <d v="2015-04-29T04:27:33"/>
    <n v="0.04"/>
    <n v="5"/>
    <x v="6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d v="2016-04-10T18:41:12"/>
    <d v="2016-03-11T19:41:12"/>
    <n v="12.5"/>
    <n v="12.5"/>
    <x v="7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d v="2013-01-06T00:37:18"/>
    <d v="2012-12-07T00:37:18"/>
    <n v="1.05"/>
    <n v="3"/>
    <x v="11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d v="2016-02-11T23:22:17"/>
    <d v="2016-01-27T23:22:17"/>
    <n v="14.08"/>
    <n v="10.5625"/>
    <x v="1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d v="2011-10-09T17:07:13"/>
    <d v="2011-09-09T17:07:13"/>
    <n v="18.3"/>
    <n v="122.0004"/>
    <x v="8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d v="2013-08-30T12:53:40"/>
    <d v="2013-07-31T12:53:40"/>
    <n v="5.03"/>
    <n v="267.80849999999998"/>
    <x v="3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d v="2014-10-04T03:30:00"/>
    <d v="2014-09-03T12:25:54"/>
    <n v="17.93"/>
    <n v="74.206900000000005"/>
    <x v="8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d v="2014-03-02T19:01:17"/>
    <d v="2014-01-21T19:01:17"/>
    <n v="0.05"/>
    <n v="6.7142999999999997"/>
    <x v="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d v="2014-04-13T18:18:15"/>
    <d v="2014-03-14T18:18:15"/>
    <n v="7.21"/>
    <n v="81.954499999999996"/>
    <x v="7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d v="2015-05-13T20:04:28"/>
    <d v="2015-04-13T20:04:28"/>
    <n v="0.5"/>
    <n v="25"/>
    <x v="6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d v="2016-02-14T02:39:31"/>
    <d v="2016-01-15T02:39:31"/>
    <n v="2.5"/>
    <n v="10"/>
    <x v="1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d v="2016-07-14T18:12:00"/>
    <d v="2016-06-17T18:32:18"/>
    <n v="0.04"/>
    <n v="6.8333000000000004"/>
    <x v="0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d v="2013-12-09T05:59:00"/>
    <d v="2013-10-30T01:05:25"/>
    <n v="5.31"/>
    <n v="17.708300000000001"/>
    <x v="9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d v="2016-06-18T05:19:50"/>
    <d v="2016-04-19T05:19:50"/>
    <n v="1.62"/>
    <n v="16.2"/>
    <x v="6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d v="2014-06-11T09:50:21"/>
    <d v="2014-05-12T09:50:21"/>
    <n v="4.95"/>
    <n v="80.297300000000007"/>
    <x v="5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d v="2014-03-24T02:15:27"/>
    <d v="2014-02-22T03:15:27"/>
    <n v="0.16"/>
    <n v="71.55"/>
    <x v="2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d v="2012-04-04T16:46:15"/>
    <d v="2012-03-05T17:46:15"/>
    <n v="41.25"/>
    <n v="23.571400000000001"/>
    <x v="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d v="2014-07-23T20:40:24"/>
    <d v="2014-06-23T20:40:24"/>
    <n v="0"/>
    <n v="0"/>
    <x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d v="2012-04-13T14:17:15"/>
    <d v="2012-02-13T15:17:15"/>
    <n v="2.93"/>
    <n v="34.881"/>
    <x v="2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d v="2016-11-18T19:03:10"/>
    <d v="2016-10-19T18:03:10"/>
    <n v="0.45"/>
    <n v="15"/>
    <x v="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d v="2012-12-07T22:23:42"/>
    <d v="2012-11-07T22:23:42"/>
    <n v="0.51"/>
    <n v="23.181799999999999"/>
    <x v="4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d v="2016-01-08T04:53:10"/>
    <d v="2015-12-09T04:53:10"/>
    <n v="0.04"/>
    <n v="1"/>
    <x v="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d v="2015-01-19T08:30:00"/>
    <d v="2014-11-20T18:13:31"/>
    <n v="35.54"/>
    <n v="100.2337"/>
    <x v="4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d v="2014-08-14T23:27:00"/>
    <d v="2014-07-15T23:27:00"/>
    <n v="0.5"/>
    <n v="5"/>
    <x v="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d v="2013-10-09T08:18:07"/>
    <d v="2013-09-09T08:18:07"/>
    <n v="0.17"/>
    <n v="3.3332999999999999"/>
    <x v="8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d v="2016-03-30T15:41:35"/>
    <d v="2016-02-29T16:41:35"/>
    <n v="0.13"/>
    <n v="13.25"/>
    <x v="2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d v="2012-06-09T20:20:08"/>
    <d v="2012-04-10T20:20:08"/>
    <n v="0.04"/>
    <n v="17.852"/>
    <x v="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d v="2015-12-25T14:21:53"/>
    <d v="2015-11-25T14:21:53"/>
    <n v="8.3000000000000007"/>
    <n v="10.375"/>
    <x v="4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d v="2014-04-05T02:59:39"/>
    <d v="2014-03-06T03:59:39"/>
    <n v="2.42"/>
    <n v="36.333300000000001"/>
    <x v="7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d v="2014-04-06T19:01:04"/>
    <d v="2014-03-24T19:01:04"/>
    <n v="0.24"/>
    <n v="5"/>
    <x v="7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d v="2011-10-28T20:56:40"/>
    <d v="2011-09-13T20:56:40"/>
    <n v="0"/>
    <n v="0"/>
    <x v="8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d v="2016-03-13T21:25:16"/>
    <d v="2016-02-12T22:25:16"/>
    <n v="0.01"/>
    <n v="5.8"/>
    <x v="2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d v="2013-05-30T16:53:45"/>
    <d v="2013-05-16T16:53:45"/>
    <n v="0"/>
    <n v="0"/>
    <x v="5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d v="2014-04-19T12:34:08"/>
    <d v="2014-03-20T12:34:08"/>
    <n v="0.22"/>
    <n v="3.6667000000000001"/>
    <x v="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d v="2015-04-30T16:00:51"/>
    <d v="2015-03-31T16:00:51"/>
    <n v="0.47"/>
    <n v="60.714300000000001"/>
    <x v="7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d v="2015-09-25T14:58:50"/>
    <d v="2015-07-27T14:58:50"/>
    <n v="0"/>
    <n v="0"/>
    <x v="3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d v="2016-07-14T07:51:34"/>
    <d v="2016-06-14T07:51:34"/>
    <n v="0.5"/>
    <n v="5"/>
    <x v="0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d v="2014-11-14T21:30:00"/>
    <d v="2014-10-14T20:30:00"/>
    <n v="1.67"/>
    <n v="25.434799999999999"/>
    <x v="9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d v="2014-08-07T15:35:17"/>
    <d v="2014-07-08T15:35:17"/>
    <n v="0.1"/>
    <n v="1"/>
    <x v="3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d v="2016-06-05T06:21:33"/>
    <d v="2016-05-06T06:21:33"/>
    <n v="0.11"/>
    <n v="10.5"/>
    <x v="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d v="2014-11-26T00:55:00"/>
    <d v="2014-09-26T23:55:00"/>
    <n v="0.22"/>
    <n v="3.6667000000000001"/>
    <x v="8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d v="2015-12-24T21:47:48"/>
    <d v="2015-11-24T21:47:48"/>
    <n v="0"/>
    <n v="0"/>
    <x v="4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d v="2017-01-01T02:46:11"/>
    <d v="2016-12-02T02:46:11"/>
    <n v="14.38"/>
    <n v="110.61539999999999"/>
    <x v="1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d v="2014-07-31T09:46:21"/>
    <d v="2014-07-01T09:46:21"/>
    <n v="0.67"/>
    <n v="20"/>
    <x v="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d v="2014-11-29T04:33:00"/>
    <d v="2014-11-15T06:50:28"/>
    <n v="0"/>
    <n v="1"/>
    <x v="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d v="2016-08-06T23:44:54"/>
    <d v="2016-07-07T23:44:54"/>
    <n v="5"/>
    <n v="50"/>
    <x v="3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d v="2015-12-19T16:07:09"/>
    <d v="2015-11-19T16:07:09"/>
    <n v="6.44"/>
    <n v="45"/>
    <x v="4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d v="2016-04-23T19:40:21"/>
    <d v="2016-03-24T19:40:21"/>
    <n v="39.5"/>
    <n v="253.20509999999999"/>
    <x v="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d v="2017-01-21T21:45:31"/>
    <d v="2017-01-01T21:45:31"/>
    <n v="0.36"/>
    <n v="31.25"/>
    <x v="1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d v="2015-01-01T08:20:26"/>
    <d v="2014-12-02T08:20:26"/>
    <n v="0.06"/>
    <n v="5"/>
    <x v="11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d v="2015-08-06T11:05:21"/>
    <d v="2015-07-07T11:05:21"/>
    <n v="0"/>
    <n v="0"/>
    <x v="3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d v="2015-07-09T16:47:30"/>
    <d v="2015-06-09T16:47:30"/>
    <n v="0"/>
    <n v="0"/>
    <x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d v="2015-02-17T00:08:47"/>
    <d v="2015-01-18T00:08:47"/>
    <n v="0"/>
    <n v="0"/>
    <x v="1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d v="2015-12-17T04:38:46"/>
    <d v="2015-11-17T04:38:46"/>
    <n v="0.41"/>
    <n v="23.25"/>
    <x v="4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d v="2015-04-29T04:22:00"/>
    <d v="2015-03-30T04:22:00"/>
    <n v="0"/>
    <n v="0"/>
    <x v="7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d v="2014-10-02T17:56:32"/>
    <d v="2014-08-03T17:56:32"/>
    <n v="0.13"/>
    <n v="100"/>
    <x v="1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d v="2014-05-02T22:52:53"/>
    <d v="2014-03-25T22:52:53"/>
    <n v="8.83"/>
    <n v="44.166699999999999"/>
    <x v="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d v="2014-10-19T23:19:43"/>
    <d v="2014-08-20T23:19:43"/>
    <n v="0"/>
    <n v="0"/>
    <x v="10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d v="2016-12-01T05:06:21"/>
    <d v="2016-11-01T04:06:21"/>
    <n v="0.49"/>
    <n v="24.333300000000001"/>
    <x v="4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d v="2016-06-16T17:02:46"/>
    <d v="2016-05-17T17:02:46"/>
    <n v="0.15"/>
    <n v="37.5"/>
    <x v="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d v="2016-01-08T22:54:35"/>
    <d v="2015-11-09T22:54:35"/>
    <n v="10.08"/>
    <n v="42"/>
    <x v="4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d v="2015-09-07T02:27:43"/>
    <d v="2015-08-08T02:27:43"/>
    <n v="0"/>
    <n v="0"/>
    <x v="10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d v="2015-05-15T17:01:52"/>
    <d v="2015-04-15T17:01:52"/>
    <n v="5.69"/>
    <n v="60.7333"/>
    <x v="6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d v="2015-06-18T17:08:25"/>
    <d v="2015-05-19T17:08:25"/>
    <n v="0.63"/>
    <n v="50"/>
    <x v="5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d v="2015-09-06T02:36:46"/>
    <d v="2015-08-07T02:36:46"/>
    <n v="6.5"/>
    <n v="108.33329999999999"/>
    <x v="10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d v="2014-08-14T18:20:08"/>
    <d v="2014-07-15T18:20:08"/>
    <n v="0.75"/>
    <n v="23.5"/>
    <x v="3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d v="2015-02-24T01:42:42"/>
    <d v="2015-01-25T01:42:42"/>
    <n v="0"/>
    <n v="0"/>
    <x v="1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d v="2014-12-05T16:04:40"/>
    <d v="2014-10-06T15:04:40"/>
    <n v="1.51"/>
    <n v="50.333300000000001"/>
    <x v="9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d v="2014-12-09T02:12:08"/>
    <d v="2014-11-09T02:12:08"/>
    <n v="0.47"/>
    <n v="11.666700000000001"/>
    <x v="4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d v="2015-06-30T15:45:00"/>
    <d v="2015-05-30T17:26:05"/>
    <n v="0"/>
    <n v="0"/>
    <x v="5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d v="2015-03-28T02:43:06"/>
    <d v="2015-02-26T03:43:06"/>
    <n v="3.85"/>
    <n v="60.789499999999997"/>
    <x v="2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d v="2015-05-19T15:06:29"/>
    <d v="2015-04-28T15:06:29"/>
    <n v="0"/>
    <n v="0"/>
    <x v="6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d v="2014-09-25T16:24:24"/>
    <d v="2014-08-25T16:24:24"/>
    <n v="0.06"/>
    <n v="17.5"/>
    <x v="10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d v="2014-08-09T17:22:00"/>
    <d v="2014-07-10T17:22:00"/>
    <n v="0"/>
    <n v="0"/>
    <x v="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d v="2016-06-18T17:23:02"/>
    <d v="2016-05-19T17:23:02"/>
    <n v="0"/>
    <n v="0"/>
    <x v="5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d v="2014-07-06T05:08:50"/>
    <d v="2014-06-02T05:08:50"/>
    <n v="20.71"/>
    <n v="82.82"/>
    <x v="0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d v="2015-06-26T04:00:00"/>
    <d v="2015-05-26T11:39:02"/>
    <n v="19.14"/>
    <n v="358.875"/>
    <x v="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d v="2014-09-12T17:38:15"/>
    <d v="2014-08-12T17:38:15"/>
    <n v="1.63"/>
    <n v="61.1875"/>
    <x v="10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d v="2016-09-22T01:17:45"/>
    <d v="2016-08-23T01:17:45"/>
    <n v="5.67"/>
    <n v="340"/>
    <x v="1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d v="2015-02-22T08:29:23"/>
    <d v="2015-01-23T08:29:23"/>
    <n v="0.17"/>
    <n v="5.6666999999999996"/>
    <x v="1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d v="2015-05-30T21:26:11"/>
    <d v="2015-04-30T21:26:11"/>
    <n v="0.4"/>
    <n v="50"/>
    <x v="6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d v="2014-11-13T20:18:47"/>
    <d v="2014-10-26T19:18:47"/>
    <n v="0.1"/>
    <n v="25"/>
    <x v="9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d v="2014-08-20T16:22:32"/>
    <d v="2014-07-21T16:22:32"/>
    <n v="0"/>
    <n v="0"/>
    <x v="3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d v="2015-08-03T04:27:37"/>
    <d v="2015-06-29T04:27:37"/>
    <n v="0.02"/>
    <n v="30"/>
    <x v="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d v="2016-05-08T20:12:07"/>
    <d v="2016-04-08T20:12:07"/>
    <n v="5.91"/>
    <n v="46.631599999999999"/>
    <x v="6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d v="2015-07-15T17:28:59"/>
    <d v="2015-06-15T17:28:59"/>
    <n v="2.93"/>
    <n v="65"/>
    <x v="0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d v="2017-03-06T13:00:00"/>
    <d v="2017-01-11T00:28:18"/>
    <n v="0.01"/>
    <n v="10"/>
    <x v="1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d v="2014-10-15T15:51:36"/>
    <d v="2014-09-15T15:51:36"/>
    <n v="0"/>
    <n v="0"/>
    <x v="8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d v="2014-08-16T21:44:12"/>
    <d v="2014-07-17T21:44:12"/>
    <n v="0.01"/>
    <n v="5"/>
    <x v="3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d v="2015-10-28T17:17:07"/>
    <d v="2015-09-28T17:17:07"/>
    <n v="5.33"/>
    <n v="640"/>
    <x v="8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d v="2014-06-28T19:21:54"/>
    <d v="2014-05-22T19:21:54"/>
    <n v="11.75"/>
    <n v="69.117599999999996"/>
    <x v="5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d v="2015-03-01T08:08:41"/>
    <d v="2015-01-30T08:08:41"/>
    <n v="0.01"/>
    <n v="1.3332999999999999"/>
    <x v="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d v="2017-01-12T16:42:00"/>
    <d v="2016-12-24T19:51:28"/>
    <n v="4.2"/>
    <n v="10.5"/>
    <x v="11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d v="2016-11-02T03:59:00"/>
    <d v="2016-10-13T20:40:23"/>
    <n v="4"/>
    <n v="33.333300000000001"/>
    <x v="9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d v="2017-02-06T14:23:31"/>
    <d v="2017-01-06T14:23:31"/>
    <n v="104.94"/>
    <n v="61.5627"/>
    <x v="1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d v="2015-06-08T04:00:00"/>
    <d v="2015-05-06T20:45:49"/>
    <n v="105.44"/>
    <n v="118.73869999999999"/>
    <x v="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d v="2015-06-01T22:42:00"/>
    <d v="2015-04-29T20:43:15"/>
    <n v="106.73"/>
    <n v="65.081299999999999"/>
    <x v="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d v="2015-05-17T18:00:00"/>
    <d v="2015-04-15T21:28:43"/>
    <n v="104.13"/>
    <n v="130.15710000000001"/>
    <x v="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d v="2016-12-28T16:49:00"/>
    <d v="2016-12-07T16:49:00"/>
    <n v="160.55000000000001"/>
    <n v="37.776499999999999"/>
    <x v="1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d v="2016-06-29T23:29:55"/>
    <d v="2016-06-08T23:29:55"/>
    <n v="107.78"/>
    <n v="112.7907"/>
    <x v="0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d v="2014-08-31T15:58:45"/>
    <d v="2014-08-01T15:58:45"/>
    <n v="135"/>
    <n v="51.923099999999998"/>
    <x v="1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d v="2016-03-20T13:29:20"/>
    <d v="2016-02-19T14:29:20"/>
    <n v="109.07"/>
    <n v="89.242400000000004"/>
    <x v="2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d v="2017-02-11T12:09:38"/>
    <d v="2017-01-12T12:09:38"/>
    <n v="290"/>
    <n v="19.333300000000001"/>
    <x v="1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d v="2016-04-09T17:37:33"/>
    <d v="2016-02-09T18:37:33"/>
    <n v="103.96"/>
    <n v="79.966999999999999"/>
    <x v="2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d v="2015-04-08T11:42:59"/>
    <d v="2015-03-09T11:42:59"/>
    <n v="322.24"/>
    <n v="56.4146"/>
    <x v="7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d v="2015-12-20T09:00:00"/>
    <d v="2015-10-21T08:20:53"/>
    <n v="135"/>
    <n v="79.411799999999999"/>
    <x v="9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d v="2015-12-18T19:38:59"/>
    <d v="2015-11-18T19:38:59"/>
    <n v="269.91000000000003"/>
    <n v="76.439499999999995"/>
    <x v="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d v="2016-06-13T05:59:00"/>
    <d v="2016-05-13T15:57:14"/>
    <n v="253.29"/>
    <n v="121"/>
    <x v="5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d v="2015-12-31T03:00:00"/>
    <d v="2015-11-25T14:51:26"/>
    <n v="260.60000000000002"/>
    <n v="54.616799999999998"/>
    <x v="4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d v="2015-07-08T18:30:00"/>
    <d v="2015-06-06T18:30:00"/>
    <n v="101.32"/>
    <n v="299.22219999999999"/>
    <x v="0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d v="2015-04-16T11:27:36"/>
    <d v="2015-03-26T11:27:36"/>
    <n v="125.6"/>
    <n v="58.533999999999999"/>
    <x v="7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d v="2016-07-15T14:34:06"/>
    <d v="2016-06-15T14:34:06"/>
    <n v="102.44"/>
    <n v="55.3718"/>
    <x v="0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d v="2015-06-27T06:55:54"/>
    <d v="2015-05-28T06:55:54"/>
    <n v="199.24"/>
    <n v="183.80439999999999"/>
    <x v="5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d v="2015-05-31T14:45:27"/>
    <d v="2015-05-01T14:45:27"/>
    <n v="102.45"/>
    <n v="165.34649999999999"/>
    <x v="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d v="2015-12-04T05:00:00"/>
    <d v="2015-10-20T17:57:13"/>
    <n v="102.95"/>
    <n v="234.7895"/>
    <x v="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d v="2015-06-13T12:09:11"/>
    <d v="2015-05-14T12:09:11"/>
    <n v="100.86"/>
    <n v="211.48390000000001"/>
    <x v="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d v="2017-03-11T13:29:00"/>
    <d v="2017-02-06T18:37:33"/>
    <n v="115"/>
    <n v="32.343800000000002"/>
    <x v="2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d v="2016-03-31T10:00:00"/>
    <d v="2016-03-01T10:19:33"/>
    <n v="104.17"/>
    <n v="123.3759"/>
    <x v="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d v="2016-03-24T16:01:04"/>
    <d v="2016-02-23T17:01:04"/>
    <n v="155.30000000000001"/>
    <n v="207.0667"/>
    <x v="2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d v="2017-02-25T20:18:25"/>
    <d v="2017-01-26T20:18:25"/>
    <n v="106"/>
    <n v="138.26089999999999"/>
    <x v="1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d v="2015-05-31T21:00:00"/>
    <d v="2015-05-08T22:36:12"/>
    <n v="254.32"/>
    <n v="493.81549999999999"/>
    <x v="5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d v="2016-06-09T20:47:41"/>
    <d v="2016-05-25T20:47:41"/>
    <n v="101.1"/>
    <n v="168.5"/>
    <x v="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d v="2015-11-27T01:00:00"/>
    <d v="2015-11-10T22:48:15"/>
    <n v="129.04"/>
    <n v="38.8675"/>
    <x v="4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d v="2017-01-31T18:08:20"/>
    <d v="2016-12-27T18:08:20"/>
    <n v="102.23"/>
    <n v="61.527799999999999"/>
    <x v="11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d v="2015-06-09T20:10:05"/>
    <d v="2015-04-10T20:10:05"/>
    <n v="131.80000000000001"/>
    <n v="105.44"/>
    <x v="6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d v="2014-05-30T22:09:16"/>
    <d v="2014-04-30T22:09:16"/>
    <n v="786.08"/>
    <n v="71.591999999999999"/>
    <x v="6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d v="2015-10-02T23:03:00"/>
    <d v="2015-08-31T14:47:37"/>
    <n v="145.69999999999999"/>
    <n v="91.882900000000006"/>
    <x v="10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d v="2016-07-14T19:25:40"/>
    <d v="2016-06-14T19:25:40"/>
    <n v="102.6"/>
    <n v="148.57380000000001"/>
    <x v="0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d v="2015-11-01T03:00:00"/>
    <d v="2015-10-01T15:53:20"/>
    <n v="172.28"/>
    <n v="174.21350000000001"/>
    <x v="9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d v="2016-10-20T11:05:13"/>
    <d v="2016-09-20T11:05:13"/>
    <n v="159.16999999999999"/>
    <n v="102.8617"/>
    <x v="8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d v="2015-08-25T15:05:12"/>
    <d v="2015-07-26T15:05:12"/>
    <n v="103.77"/>
    <n v="111.1786"/>
    <x v="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d v="2016-12-04T00:00:00"/>
    <d v="2016-11-06T11:24:48"/>
    <n v="111.41"/>
    <n v="23.796199999999999"/>
    <x v="4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d v="2016-04-01T04:00:00"/>
    <d v="2016-03-01T17:17:27"/>
    <n v="280.38"/>
    <n v="81.268100000000004"/>
    <x v="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d v="2016-11-10T05:15:09"/>
    <d v="2016-10-11T04:15:09"/>
    <n v="112.11"/>
    <n v="116.21469999999999"/>
    <x v="9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d v="2014-06-06T13:11:42"/>
    <d v="2014-04-07T13:11:42"/>
    <n v="7.07"/>
    <n v="58.8889"/>
    <x v="6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d v="2013-10-22T21:44:38"/>
    <d v="2013-08-23T21:44:38"/>
    <n v="4.4000000000000004"/>
    <n v="44"/>
    <x v="10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d v="2014-04-21T01:00:00"/>
    <d v="2014-03-17T20:59:41"/>
    <n v="3.87"/>
    <n v="48.424999999999997"/>
    <x v="7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d v="2014-08-07T07:00:00"/>
    <d v="2014-07-07T22:03:36"/>
    <n v="0"/>
    <n v="0"/>
    <x v="3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d v="2011-09-28T17:30:08"/>
    <d v="2011-07-30T17:30:08"/>
    <n v="29.3"/>
    <n v="61.041699999999999"/>
    <x v="3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d v="2012-04-16T16:00:00"/>
    <d v="2012-03-17T11:02:07"/>
    <n v="0.91"/>
    <n v="25"/>
    <x v="7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d v="2011-02-24T23:20:30"/>
    <d v="2011-01-25T23:20:30"/>
    <n v="0"/>
    <n v="0"/>
    <x v="1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d v="2015-08-28T01:00:00"/>
    <d v="2015-07-08T22:36:08"/>
    <n v="0"/>
    <n v="0"/>
    <x v="3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d v="2013-10-06T20:21:10"/>
    <d v="2013-08-20T20:21:10"/>
    <n v="0.8"/>
    <n v="40"/>
    <x v="1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d v="2012-02-21T22:46:14"/>
    <d v="2012-01-31T22:46:14"/>
    <n v="11.6"/>
    <n v="19.333300000000001"/>
    <x v="1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d v="2015-02-02T18:55:42"/>
    <d v="2015-01-03T18:55:42"/>
    <n v="0"/>
    <n v="0"/>
    <x v="1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d v="2013-12-15T03:14:59"/>
    <d v="2013-11-05T03:14:59"/>
    <n v="2.79"/>
    <n v="35"/>
    <x v="4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d v="2012-07-28T16:00:00"/>
    <d v="2012-07-20T16:19:24"/>
    <n v="0"/>
    <n v="0"/>
    <x v="3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d v="2012-08-24T06:47:45"/>
    <d v="2012-08-04T06:47:45"/>
    <n v="0"/>
    <n v="0"/>
    <x v="1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d v="2011-08-06T14:38:56"/>
    <d v="2011-07-07T14:38:56"/>
    <n v="17.8"/>
    <n v="59.333300000000001"/>
    <x v="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d v="2012-01-05T23:06:07"/>
    <d v="2011-12-06T23:06:07"/>
    <n v="0"/>
    <n v="0"/>
    <x v="11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d v="2013-07-12T21:51:00"/>
    <d v="2013-05-15T00:57:37"/>
    <n v="3.01"/>
    <n v="30.125"/>
    <x v="5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d v="2014-11-03T05:59:00"/>
    <d v="2014-10-11T20:06:20"/>
    <n v="50.74"/>
    <n v="74.617599999999996"/>
    <x v="9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d v="2011-09-11T13:18:00"/>
    <d v="2011-08-27T03:58:22"/>
    <n v="0.55000000000000004"/>
    <n v="5"/>
    <x v="10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d v="2011-07-08T21:00:00"/>
    <d v="2011-05-08T21:06:11"/>
    <n v="14.09"/>
    <n v="44.5"/>
    <x v="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d v="2013-04-22T21:00:00"/>
    <d v="2013-03-22T19:48:43"/>
    <n v="103.8"/>
    <n v="46.133299999999998"/>
    <x v="7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d v="2014-06-14T14:23:54"/>
    <d v="2014-05-15T14:23:54"/>
    <n v="120.25"/>
    <n v="141.47059999999999"/>
    <x v="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d v="2011-12-06T02:02:29"/>
    <d v="2011-10-22T01:02:29"/>
    <n v="117"/>
    <n v="75.483900000000006"/>
    <x v="9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d v="2013-05-06T07:00:55"/>
    <d v="2013-04-06T07:00:55"/>
    <n v="122.14"/>
    <n v="85.5"/>
    <x v="6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d v="2014-06-13T06:59:00"/>
    <d v="2014-05-08T15:45:53"/>
    <n v="151.63999999999999"/>
    <n v="64.254199999999997"/>
    <x v="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d v="2012-07-07T17:46:51"/>
    <d v="2012-06-07T17:46:51"/>
    <n v="104.44"/>
    <n v="64.469099999999997"/>
    <x v="0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d v="2014-09-06T15:25:31"/>
    <d v="2014-07-23T15:25:31"/>
    <n v="200.15"/>
    <n v="118.2008"/>
    <x v="3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d v="2011-09-25T19:32:47"/>
    <d v="2011-07-27T19:32:47"/>
    <n v="101.8"/>
    <n v="82.540499999999994"/>
    <x v="3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d v="2013-10-24T23:42:49"/>
    <d v="2013-09-26T23:42:49"/>
    <n v="137.66"/>
    <n v="34.170200000000001"/>
    <x v="8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d v="2014-09-03T18:48:27"/>
    <d v="2014-08-04T18:48:27"/>
    <n v="303833.2"/>
    <n v="42.733199999999997"/>
    <x v="10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d v="2011-01-01T04:59:00"/>
    <d v="2010-11-05T14:54:46"/>
    <n v="198.85"/>
    <n v="94.489400000000003"/>
    <x v="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d v="2013-12-01T21:17:32"/>
    <d v="2013-11-01T20:17:32"/>
    <n v="202.37"/>
    <n v="55.697200000000002"/>
    <x v="4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d v="2012-02-12T22:03:51"/>
    <d v="2012-01-13T22:03:51"/>
    <n v="117.96"/>
    <n v="98.030799999999999"/>
    <x v="1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d v="2011-04-03T01:03:10"/>
    <d v="2011-02-13T02:03:10"/>
    <n v="294.73"/>
    <n v="92.1023"/>
    <x v="2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d v="2013-08-31T14:40:12"/>
    <d v="2013-08-01T14:40:12"/>
    <n v="213.15"/>
    <n v="38.1755"/>
    <x v="10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d v="2014-06-09T03:59:00"/>
    <d v="2014-05-07T23:17:44"/>
    <n v="104.24"/>
    <n v="27.145800000000001"/>
    <x v="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d v="2014-02-26T20:13:40"/>
    <d v="2014-01-27T20:13:40"/>
    <n v="113.67"/>
    <n v="50.6892"/>
    <x v="1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d v="2014-01-29T08:13:47"/>
    <d v="2013-12-30T08:13:47"/>
    <n v="101.25"/>
    <n v="38.942300000000003"/>
    <x v="1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d v="2014-02-16T18:18:12"/>
    <d v="2014-01-17T18:18:12"/>
    <n v="125.42"/>
    <n v="77.638099999999994"/>
    <x v="1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d v="2014-03-29T01:00:00"/>
    <d v="2014-02-22T02:01:10"/>
    <n v="119"/>
    <n v="43.5366"/>
    <x v="2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d v="2013-10-29T15:54:43"/>
    <d v="2013-09-30T15:54:43"/>
    <n v="166.46"/>
    <n v="31.823499999999999"/>
    <x v="8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d v="2010-11-30T15:43:35"/>
    <d v="2010-10-14T15:43:35"/>
    <n v="119.15"/>
    <n v="63.184399999999997"/>
    <x v="9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d v="2014-01-11T21:02:25"/>
    <d v="2013-12-12T21:02:25"/>
    <n v="100.47"/>
    <n v="190.9"/>
    <x v="11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d v="2013-07-24T14:02:38"/>
    <d v="2013-06-24T14:02:38"/>
    <n v="101.8"/>
    <n v="140.8553"/>
    <x v="0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d v="2013-09-20T20:17:27"/>
    <d v="2013-08-21T20:17:27"/>
    <n v="116.67"/>
    <n v="76.923100000000005"/>
    <x v="10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d v="2016-04-16T00:00:00"/>
    <d v="2016-03-16T19:45:12"/>
    <n v="108.65"/>
    <n v="99.155299999999997"/>
    <x v="7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d v="2012-03-25T19:34:02"/>
    <d v="2012-01-25T20:34:02"/>
    <n v="114.72"/>
    <n v="67.881699999999995"/>
    <x v="1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d v="2013-11-13T17:24:19"/>
    <d v="2013-10-14T16:24:19"/>
    <n v="101.8"/>
    <n v="246.2903"/>
    <x v="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d v="2010-06-15T04:00:00"/>
    <d v="2010-04-06T17:52:59"/>
    <n v="106"/>
    <n v="189.28569999999999"/>
    <x v="6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d v="2014-08-31T17:31:31"/>
    <d v="2014-08-01T17:31:31"/>
    <n v="103.5"/>
    <n v="76.666700000000006"/>
    <x v="10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d v="2012-08-30T16:33:45"/>
    <d v="2012-07-26T16:33:45"/>
    <n v="154.97999999999999"/>
    <n v="82.963300000000004"/>
    <x v="3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d v="2013-08-07T20:49:47"/>
    <d v="2013-07-03T20:49:47"/>
    <n v="162.13999999999999"/>
    <n v="62.522100000000002"/>
    <x v="3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d v="2009-09-01T04:00:00"/>
    <d v="2009-07-13T16:54:07"/>
    <n v="104.42"/>
    <n v="46.068100000000001"/>
    <x v="3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d v="2012-09-04T13:29:07"/>
    <d v="2012-07-31T13:29:07"/>
    <n v="106.12"/>
    <n v="38.543900000000001"/>
    <x v="3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d v="2014-06-25T02:00:00"/>
    <d v="2014-05-27T13:19:26"/>
    <n v="154.94"/>
    <n v="53.005299999999998"/>
    <x v="5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d v="2014-03-24T01:22:50"/>
    <d v="2014-02-12T02:22:50"/>
    <n v="110.77"/>
    <n v="73.355400000000003"/>
    <x v="2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d v="2011-03-01T18:10:54"/>
    <d v="2010-12-01T18:10:54"/>
    <n v="110.91"/>
    <n v="127.9752"/>
    <x v="11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d v="2013-07-28T17:50:36"/>
    <d v="2013-07-08T17:50:36"/>
    <n v="110.71"/>
    <n v="104.72969999999999"/>
    <x v="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d v="2013-12-09T04:59:00"/>
    <d v="2013-11-08T11:24:15"/>
    <n v="123.61"/>
    <n v="67.671499999999995"/>
    <x v="4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d v="2013-03-11T04:00:00"/>
    <d v="2013-02-15T17:13:09"/>
    <n v="211.05"/>
    <n v="95.931799999999996"/>
    <x v="2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d v="2016-12-31T16:59:00"/>
    <d v="2016-12-08T05:38:02"/>
    <n v="101"/>
    <n v="65.161299999999997"/>
    <x v="1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d v="2015-06-20T13:59:35"/>
    <d v="2015-06-05T13:59:35"/>
    <n v="101.65"/>
    <n v="32.269799999999996"/>
    <x v="0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d v="2015-02-17T14:00:00"/>
    <d v="2015-02-04T09:13:47"/>
    <n v="108.33"/>
    <n v="81.25"/>
    <x v="2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d v="2015-06-12T14:54:16"/>
    <d v="2015-04-13T14:54:16"/>
    <n v="242"/>
    <n v="24.2"/>
    <x v="6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d v="2016-08-10T04:00:00"/>
    <d v="2016-07-10T03:42:43"/>
    <n v="100.45"/>
    <n v="65.868899999999996"/>
    <x v="3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d v="2017-01-04T03:14:05"/>
    <d v="2016-12-05T03:14:05"/>
    <n v="125.07"/>
    <n v="36.076900000000002"/>
    <x v="11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d v="2015-04-23T06:59:00"/>
    <d v="2015-03-23T14:45:31"/>
    <n v="108.57"/>
    <n v="44.186"/>
    <x v="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d v="2015-04-07T07:00:00"/>
    <d v="2015-03-01T15:39:51"/>
    <n v="145.69999999999999"/>
    <n v="104.0714"/>
    <x v="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d v="2015-10-06T22:59:00"/>
    <d v="2015-09-09T18:20:28"/>
    <n v="110"/>
    <n v="35.961500000000001"/>
    <x v="8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d v="2015-11-14T17:49:31"/>
    <d v="2015-10-15T16:49:31"/>
    <n v="102.23"/>
    <n v="127.79170000000001"/>
    <x v="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d v="2015-10-19T11:00:00"/>
    <d v="2015-10-01T10:53:17"/>
    <n v="122"/>
    <n v="27.7273"/>
    <x v="9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d v="2015-07-29T17:00:00"/>
    <d v="2015-06-29T13:44:57"/>
    <n v="101.96"/>
    <n v="39.828099999999999"/>
    <x v="0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d v="2016-03-14T00:12:53"/>
    <d v="2016-02-23T01:12:53"/>
    <n v="141.18"/>
    <n v="52.173900000000003"/>
    <x v="2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d v="2016-05-01T17:55:58"/>
    <d v="2016-04-01T17:55:58"/>
    <n v="109.53"/>
    <n v="92.037800000000004"/>
    <x v="6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d v="2016-04-28T16:20:32"/>
    <d v="2016-03-29T16:20:32"/>
    <n v="104.65"/>
    <n v="63.424199999999999"/>
    <x v="7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d v="2015-07-14T19:32:39"/>
    <d v="2015-06-14T19:32:39"/>
    <n v="124"/>
    <n v="135.625"/>
    <x v="0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d v="2016-06-01T18:57:00"/>
    <d v="2016-04-23T16:12:18"/>
    <n v="135"/>
    <n v="168.75"/>
    <x v="6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d v="2015-07-21T03:00:00"/>
    <d v="2015-07-10T17:59:38"/>
    <n v="102.75"/>
    <n v="70.862099999999998"/>
    <x v="3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d v="2016-12-01T02:23:31"/>
    <d v="2016-11-01T01:23:31"/>
    <n v="100"/>
    <n v="50"/>
    <x v="4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d v="2016-07-31T11:00:00"/>
    <d v="2016-07-15T10:35:20"/>
    <n v="130.26"/>
    <n v="42.214199999999998"/>
    <x v="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d v="2017-03-13T03:40:05"/>
    <d v="2017-01-12T04:40:05"/>
    <n v="39.630000000000003"/>
    <n v="152.4135"/>
    <x v="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d v="2016-07-21T17:30:00"/>
    <d v="2016-06-22T15:58:28"/>
    <n v="25.98"/>
    <n v="90.616299999999995"/>
    <x v="0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d v="2014-12-04T10:58:54"/>
    <d v="2014-11-04T10:58:54"/>
    <n v="65.25"/>
    <n v="201.60390000000001"/>
    <x v="4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d v="2016-02-17T12:04:39"/>
    <d v="2016-01-18T12:04:39"/>
    <n v="11.51"/>
    <n v="127.9333"/>
    <x v="1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d v="2016-10-08T14:43:32"/>
    <d v="2016-08-29T14:43:32"/>
    <n v="11.36"/>
    <n v="29.8947"/>
    <x v="10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d v="2015-10-15T21:11:08"/>
    <d v="2015-09-10T21:11:08"/>
    <n v="111.99"/>
    <n v="367.97140000000002"/>
    <x v="8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d v="2016-08-19T16:00:50"/>
    <d v="2016-07-05T16:00:50"/>
    <n v="15.5"/>
    <n v="129.16669999999999"/>
    <x v="3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d v="2016-11-30T20:15:19"/>
    <d v="2016-10-26T19:15:19"/>
    <n v="32.03"/>
    <n v="800.7"/>
    <x v="9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d v="2015-04-18T16:52:02"/>
    <d v="2015-03-19T16:52:02"/>
    <n v="0.61"/>
    <n v="28"/>
    <x v="7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d v="2016-03-03T17:01:54"/>
    <d v="2016-02-02T17:01:54"/>
    <n v="31.12"/>
    <n v="102.0164"/>
    <x v="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d v="2016-10-21T16:04:20"/>
    <d v="2016-08-22T16:04:20"/>
    <n v="1.1299999999999999"/>
    <n v="184.36359999999999"/>
    <x v="10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d v="2015-11-06T01:00:00"/>
    <d v="2015-10-01T11:57:28"/>
    <n v="40.4"/>
    <n v="162.9194"/>
    <x v="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d v="2016-02-28T23:05:09"/>
    <d v="2016-01-24T23:05:09"/>
    <n v="0"/>
    <n v="1"/>
    <x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d v="2016-07-21T14:00:00"/>
    <d v="2016-05-30T05:39:06"/>
    <n v="5.73"/>
    <n v="603.52629999999999"/>
    <x v="5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d v="2015-01-11T01:02:52"/>
    <d v="2014-12-12T01:02:52"/>
    <n v="15.33"/>
    <n v="45.407400000000003"/>
    <x v="1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d v="2014-07-11T16:00:00"/>
    <d v="2014-06-26T19:29:25"/>
    <n v="15.1"/>
    <n v="97.333299999999994"/>
    <x v="0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d v="2016-12-30T23:00:00"/>
    <d v="2016-12-01T16:34:06"/>
    <n v="0.5"/>
    <n v="167.66669999999999"/>
    <x v="11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d v="2016-12-23T17:58:57"/>
    <d v="2016-11-23T17:58:57"/>
    <n v="1.3"/>
    <n v="859.85709999999995"/>
    <x v="4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d v="2015-05-21T15:45:25"/>
    <d v="2015-04-21T15:45:25"/>
    <n v="0.3"/>
    <n v="26.5"/>
    <x v="6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d v="2016-04-26T06:55:00"/>
    <d v="2016-03-22T16:45:46"/>
    <n v="8.8800000000000008"/>
    <n v="30.2727"/>
    <x v="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d v="2016-10-13T15:12:32"/>
    <d v="2016-09-13T15:12:32"/>
    <n v="9.84"/>
    <n v="54.666699999999999"/>
    <x v="8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d v="2016-12-30T02:03:55"/>
    <d v="2016-11-30T02:03:55"/>
    <n v="2.4300000000000002"/>
    <n v="60.75"/>
    <x v="4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d v="2015-01-15T19:00:28"/>
    <d v="2014-12-01T19:00:28"/>
    <n v="1.1299999999999999"/>
    <n v="102.7273"/>
    <x v="11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d v="2015-05-29T16:17:15"/>
    <d v="2015-04-29T16:17:15"/>
    <n v="3.55"/>
    <n v="41.5854"/>
    <x v="6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d v="2016-10-14T15:25:34"/>
    <d v="2016-08-30T15:25:34"/>
    <n v="2.33"/>
    <n v="116.5333"/>
    <x v="10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d v="2014-12-02T06:19:05"/>
    <d v="2014-10-23T05:19:05"/>
    <n v="0.82"/>
    <n v="45.333300000000001"/>
    <x v="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d v="2016-07-02T04:00:00"/>
    <d v="2016-06-01T06:38:29"/>
    <n v="22.49"/>
    <n v="157.46"/>
    <x v="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d v="2016-08-17T12:05:54"/>
    <d v="2016-07-18T12:05:54"/>
    <n v="1.37"/>
    <n v="100.5"/>
    <x v="3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d v="2017-01-27T01:26:48"/>
    <d v="2016-12-28T01:26:48"/>
    <n v="0"/>
    <n v="0"/>
    <x v="11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d v="2014-07-16T02:33:45"/>
    <d v="2014-06-16T02:33:45"/>
    <n v="0"/>
    <n v="0"/>
    <x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d v="2016-03-11T18:34:47"/>
    <d v="2016-02-10T18:34:47"/>
    <n v="10.75"/>
    <n v="51.822499999999998"/>
    <x v="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d v="2015-12-05T22:28:22"/>
    <d v="2015-11-05T22:28:22"/>
    <n v="19.760000000000002"/>
    <n v="308.75"/>
    <x v="4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d v="2014-12-17T20:43:48"/>
    <d v="2014-11-12T20:43:48"/>
    <n v="84.95"/>
    <n v="379.22770000000003"/>
    <x v="4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d v="2017-03-03T13:51:19"/>
    <d v="2017-02-01T13:51:19"/>
    <n v="49.38"/>
    <n v="176.36429999999999"/>
    <x v="2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d v="2015-08-02T19:17:13"/>
    <d v="2015-07-03T19:17:13"/>
    <n v="3.3"/>
    <n v="66.066699999999997"/>
    <x v="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d v="2014-12-08T16:31:55"/>
    <d v="2014-10-24T15:31:55"/>
    <n v="6.63"/>
    <n v="89.648600000000002"/>
    <x v="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d v="2014-08-15T14:17:33"/>
    <d v="2014-07-16T14:17:33"/>
    <n v="0"/>
    <n v="0"/>
    <x v="3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d v="2016-10-01T14:58:37"/>
    <d v="2016-08-30T14:58:37"/>
    <n v="70.36"/>
    <n v="382.3913"/>
    <x v="10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d v="2015-07-17T19:35:39"/>
    <d v="2015-06-17T19:35:39"/>
    <n v="0.2"/>
    <n v="100"/>
    <x v="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d v="2016-08-19T03:59:00"/>
    <d v="2016-06-21T12:38:03"/>
    <n v="102.3"/>
    <n v="158.35599999999999"/>
    <x v="0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d v="2016-06-30T18:57:19"/>
    <d v="2016-06-01T18:57:19"/>
    <n v="377.73"/>
    <n v="40.762599999999999"/>
    <x v="0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d v="2014-07-14T19:32:39"/>
    <d v="2014-06-09T19:32:39"/>
    <n v="125"/>
    <n v="53.571399999999997"/>
    <x v="0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d v="2013-06-27T01:49:11"/>
    <d v="2013-05-28T01:49:11"/>
    <n v="147.33000000000001"/>
    <n v="48.4497"/>
    <x v="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d v="2015-03-07T15:18:45"/>
    <d v="2015-02-05T15:18:45"/>
    <n v="102.2"/>
    <n v="82.419399999999996"/>
    <x v="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d v="2014-12-18T12:08:53"/>
    <d v="2014-11-20T12:08:53"/>
    <n v="101.87"/>
    <n v="230.19229999999999"/>
    <x v="4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d v="2015-12-16T06:59:00"/>
    <d v="2015-11-09T07:58:55"/>
    <n v="204.2"/>
    <n v="59.360500000000002"/>
    <x v="4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d v="2015-12-26T00:18:54"/>
    <d v="2015-11-26T00:18:54"/>
    <n v="104.05"/>
    <n v="66.698700000000002"/>
    <x v="4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d v="2016-02-12T17:45:44"/>
    <d v="2016-01-13T17:45:44"/>
    <n v="101.27"/>
    <n v="168.77500000000001"/>
    <x v="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d v="2015-09-05T03:59:00"/>
    <d v="2015-07-15T13:52:46"/>
    <n v="136.13999999999999"/>
    <n v="59.973599999999998"/>
    <x v="3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d v="2013-03-11T00:00:00"/>
    <d v="2013-02-04T02:49:48"/>
    <n v="133.6"/>
    <n v="31.8095"/>
    <x v="2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d v="2016-06-11T19:22:59"/>
    <d v="2016-05-12T19:22:59"/>
    <n v="130.25"/>
    <n v="24.421900000000001"/>
    <x v="5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d v="2012-11-30T10:00:00"/>
    <d v="2012-10-31T06:06:45"/>
    <n v="122.68"/>
    <n v="25.347100000000001"/>
    <x v="9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d v="2013-07-05T00:56:00"/>
    <d v="2013-06-05T00:56:00"/>
    <n v="182.81"/>
    <n v="71.443200000000004"/>
    <x v="0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d v="2013-03-01T05:59:00"/>
    <d v="2013-01-30T23:05:37"/>
    <n v="125.3"/>
    <n v="38.553800000000003"/>
    <x v="1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d v="2011-06-25T13:42:03"/>
    <d v="2011-05-26T13:42:03"/>
    <n v="111.67"/>
    <n v="68.3673"/>
    <x v="5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d v="2011-07-06T19:33:10"/>
    <d v="2011-05-05T19:33:10"/>
    <n v="115.76"/>
    <n v="40.210500000000003"/>
    <x v="5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d v="2012-08-02T21:37:00"/>
    <d v="2012-07-05T21:37:00"/>
    <n v="173.2"/>
    <n v="32.074100000000001"/>
    <x v="3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d v="2014-06-21T17:12:52"/>
    <d v="2014-05-22T17:12:52"/>
    <n v="125.98"/>
    <n v="28.6326"/>
    <x v="5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d v="2013-09-07T22:25:31"/>
    <d v="2013-07-09T22:25:31"/>
    <n v="109.1"/>
    <n v="43.64"/>
    <x v="3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d v="2016-02-15T07:59:00"/>
    <d v="2016-01-27T20:15:27"/>
    <n v="100"/>
    <n v="40"/>
    <x v="1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d v="2015-01-07T16:41:46"/>
    <d v="2014-11-08T16:41:46"/>
    <n v="118.64"/>
    <n v="346.04169999999999"/>
    <x v="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d v="2015-03-16T16:35:52"/>
    <d v="2015-02-14T17:35:52"/>
    <n v="100.27"/>
    <n v="81.739099999999993"/>
    <x v="2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d v="2014-11-27T00:54:23"/>
    <d v="2014-10-12T23:54:23"/>
    <n v="126.49"/>
    <n v="64.535300000000007"/>
    <x v="9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d v="2015-11-14T01:04:10"/>
    <d v="2015-10-15T00:04:10"/>
    <n v="114.26"/>
    <n v="63.477800000000002"/>
    <x v="9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d v="2015-06-15T04:34:54"/>
    <d v="2015-05-22T04:34:54"/>
    <n v="110.7"/>
    <n v="63.620699999999999"/>
    <x v="5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d v="2014-04-11T14:15:46"/>
    <d v="2014-03-12T14:15:46"/>
    <n v="105.35"/>
    <n v="83.967100000000002"/>
    <x v="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d v="2013-10-16T00:04:50"/>
    <d v="2013-10-01T00:04:50"/>
    <n v="103.67"/>
    <n v="77.75"/>
    <x v="9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d v="2015-05-07T18:12:22"/>
    <d v="2015-04-07T18:12:22"/>
    <n v="107.09"/>
    <n v="107.0714"/>
    <x v="6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d v="2012-07-12T17:45:32"/>
    <d v="2012-06-12T17:45:32"/>
    <n v="124"/>
    <n v="38.75"/>
    <x v="0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d v="2016-12-30T22:50:33"/>
    <d v="2016-11-30T22:50:33"/>
    <n v="105.01"/>
    <n v="201.94229999999999"/>
    <x v="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d v="2016-03-25T02:53:08"/>
    <d v="2016-02-24T03:53:08"/>
    <n v="189.47"/>
    <n v="43.060600000000001"/>
    <x v="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d v="2017-01-15T01:35:19"/>
    <d v="2016-12-16T01:35:19"/>
    <n v="171.33"/>
    <n v="62.871600000000001"/>
    <x v="11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d v="2016-12-03T17:03:26"/>
    <d v="2016-11-03T16:03:26"/>
    <n v="252.49"/>
    <n v="55.607100000000003"/>
    <x v="4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d v="2017-02-03T04:11:00"/>
    <d v="2017-01-12T05:16:10"/>
    <n v="116.15"/>
    <n v="48.709699999999998"/>
    <x v="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d v="2016-08-01T18:13:30"/>
    <d v="2016-07-17T18:13:30"/>
    <n v="203.35"/>
    <n v="30.578900000000001"/>
    <x v="3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d v="2015-06-05T11:47:56"/>
    <d v="2015-05-06T11:47:56"/>
    <n v="111.6"/>
    <n v="73.907300000000006"/>
    <x v="5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d v="2015-06-09T02:00:00"/>
    <d v="2015-05-17T18:18:26"/>
    <n v="424"/>
    <n v="21.2"/>
    <x v="5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d v="2016-12-29T05:08:45"/>
    <d v="2016-11-29T05:08:45"/>
    <n v="107.1"/>
    <n v="73.356200000000001"/>
    <x v="4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d v="2013-05-06T19:12:16"/>
    <d v="2013-04-06T19:12:16"/>
    <n v="104.36"/>
    <n v="56.412199999999999"/>
    <x v="6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d v="2016-12-23T01:47:58"/>
    <d v="2016-12-03T01:47:58"/>
    <n v="212.41"/>
    <n v="50.247300000000003"/>
    <x v="11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d v="2015-07-05T17:38:42"/>
    <d v="2015-06-05T17:38:42"/>
    <n v="124.09"/>
    <n v="68.936499999999995"/>
    <x v="0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d v="2016-04-29T12:11:00"/>
    <d v="2016-03-04T16:32:01"/>
    <n v="110.41"/>
    <n v="65.914100000000005"/>
    <x v="7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d v="2015-07-29T15:31:29"/>
    <d v="2015-06-29T15:31:29"/>
    <n v="218.75"/>
    <n v="62.5"/>
    <x v="0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d v="2015-06-03T04:30:00"/>
    <d v="2015-05-02T22:06:35"/>
    <n v="136.63"/>
    <n v="70.064099999999996"/>
    <x v="5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d v="2016-10-17T16:14:00"/>
    <d v="2016-09-21T14:45:17"/>
    <n v="134.81"/>
    <n v="60.181899999999999"/>
    <x v="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d v="2016-08-13T11:32:37"/>
    <d v="2016-07-14T11:32:37"/>
    <n v="145.4"/>
    <n v="21.382400000000001"/>
    <x v="3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d v="2015-04-27T17:12:00"/>
    <d v="2015-03-24T19:16:46"/>
    <n v="109.11"/>
    <n v="160.7895"/>
    <x v="7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d v="2015-08-22T04:59:00"/>
    <d v="2015-07-08T15:36:58"/>
    <n v="110.2"/>
    <n v="42.384599999999999"/>
    <x v="3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d v="2016-03-03T03:43:06"/>
    <d v="2016-02-01T03:43:06"/>
    <n v="113.64"/>
    <n v="27.317299999999999"/>
    <x v="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d v="2016-08-01T16:22:03"/>
    <d v="2016-07-02T16:22:03"/>
    <n v="102.35"/>
    <n v="196.82689999999999"/>
    <x v="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d v="2017-03-01T03:00:00"/>
    <d v="2017-01-17T03:28:46"/>
    <n v="122.13"/>
    <n v="53.882399999999997"/>
    <x v="1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d v="2017-01-14T21:48:01"/>
    <d v="2016-12-15T21:48:01"/>
    <n v="111.89"/>
    <n v="47.756100000000004"/>
    <x v="1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d v="2015-02-13T23:58:02"/>
    <d v="2015-01-14T23:58:02"/>
    <n v="107.3"/>
    <n v="88.191800000000001"/>
    <x v="1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d v="2016-10-27T21:19:00"/>
    <d v="2016-09-27T22:01:50"/>
    <n v="113.85"/>
    <n v="72.057000000000002"/>
    <x v="8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d v="2016-07-05T20:58:54"/>
    <d v="2016-06-05T20:58:54"/>
    <n v="109.68"/>
    <n v="74.246200000000002"/>
    <x v="0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d v="2014-10-07T00:06:13"/>
    <d v="2014-09-07T00:06:13"/>
    <n v="126.14"/>
    <n v="61.701099999999997"/>
    <x v="8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d v="2016-06-12T05:30:00"/>
    <d v="2016-05-08T08:11:13"/>
    <n v="167.43"/>
    <n v="17.235299999999999"/>
    <x v="5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d v="2013-05-26T23:54:34"/>
    <d v="2013-05-05T23:54:34"/>
    <n v="496.52"/>
    <n v="51.720799999999997"/>
    <x v="5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d v="2015-05-01T00:16:51"/>
    <d v="2015-03-02T01:16:51"/>
    <n v="109.16"/>
    <n v="24.150400000000001"/>
    <x v="7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d v="2013-07-26T01:30:35"/>
    <d v="2013-06-26T01:30:35"/>
    <n v="102.58"/>
    <n v="62.166699999999999"/>
    <x v="0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d v="2015-02-22T12:14:45"/>
    <d v="2015-01-28T12:14:45"/>
    <n v="1.66"/>
    <n v="48.2"/>
    <x v="1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d v="2014-11-28T17:20:01"/>
    <d v="2014-10-29T16:20:01"/>
    <n v="0.42"/>
    <n v="6.1764999999999999"/>
    <x v="9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d v="2015-12-12T10:00:00"/>
    <d v="2015-10-20T10:23:27"/>
    <n v="0.13"/>
    <n v="5"/>
    <x v="9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d v="2014-08-12T12:52:58"/>
    <d v="2014-07-18T12:52:58"/>
    <n v="0.5"/>
    <n v="7.5"/>
    <x v="3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d v="2015-11-13T21:55:56"/>
    <d v="2015-10-14T20:55:56"/>
    <n v="7.2"/>
    <n v="12"/>
    <x v="9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d v="2015-01-01T04:12:15"/>
    <d v="2014-11-02T03:12:15"/>
    <n v="0"/>
    <n v="0"/>
    <x v="4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d v="2016-06-03T07:38:40"/>
    <d v="2016-04-19T07:38:40"/>
    <n v="0.02"/>
    <n v="1"/>
    <x v="6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d v="2015-02-06T01:25:00"/>
    <d v="2015-01-09T01:25:00"/>
    <n v="0.23"/>
    <n v="2.3332999999999999"/>
    <x v="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d v="2014-12-04T01:31:39"/>
    <d v="2014-11-04T01:31:39"/>
    <n v="4.57"/>
    <n v="24.615400000000001"/>
    <x v="4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d v="2016-02-20T10:29:30"/>
    <d v="2015-12-22T10:29:30"/>
    <n v="5"/>
    <n v="100"/>
    <x v="11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d v="2017-01-03T06:04:27"/>
    <d v="2016-12-04T06:04:27"/>
    <n v="0.2"/>
    <n v="1"/>
    <x v="1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d v="2015-08-16T16:13:11"/>
    <d v="2015-07-07T16:13:11"/>
    <n v="18.18"/>
    <n v="88.888900000000007"/>
    <x v="3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d v="2015-11-21T23:13:39"/>
    <d v="2015-10-22T22:13:39"/>
    <n v="0"/>
    <n v="0"/>
    <x v="9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d v="2015-09-15T11:11:00"/>
    <d v="2015-08-16T03:36:14"/>
    <n v="1.22"/>
    <n v="27.5"/>
    <x v="10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d v="2016-02-25T10:57:14"/>
    <d v="2016-01-26T10:57:14"/>
    <n v="0.2"/>
    <n v="6"/>
    <x v="1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d v="2016-10-09T10:56:59"/>
    <d v="2016-09-09T10:56:59"/>
    <n v="7.06"/>
    <n v="44.5"/>
    <x v="8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d v="2016-06-28T16:01:26"/>
    <d v="2016-06-03T16:01:26"/>
    <n v="2.73"/>
    <n v="1"/>
    <x v="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d v="2015-02-08T21:58:29"/>
    <d v="2015-01-09T21:58:29"/>
    <n v="0.1"/>
    <n v="100"/>
    <x v="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d v="2016-09-21T05:45:04"/>
    <d v="2016-08-22T05:45:04"/>
    <n v="0.1"/>
    <n v="13"/>
    <x v="10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d v="2016-01-01T08:38:51"/>
    <d v="2015-12-02T08:38:51"/>
    <n v="0.33"/>
    <n v="100"/>
    <x v="11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d v="2016-11-15T18:13:22"/>
    <d v="2016-11-02T17:13:22"/>
    <n v="20.36"/>
    <n v="109.0714"/>
    <x v="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d v="2015-04-29T03:09:19"/>
    <d v="2015-03-30T03:09:19"/>
    <n v="0"/>
    <n v="0"/>
    <x v="7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d v="2015-08-24T09:22:00"/>
    <d v="2015-06-25T09:22:00"/>
    <n v="0"/>
    <n v="0"/>
    <x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d v="2016-09-18T20:26:25"/>
    <d v="2016-08-19T20:26:25"/>
    <n v="8.3800000000000008"/>
    <n v="104.75"/>
    <x v="10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d v="2016-04-02T08:06:57"/>
    <d v="2016-03-03T09:06:57"/>
    <n v="4.5"/>
    <n v="15"/>
    <x v="7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d v="2015-04-10T01:27:22"/>
    <d v="2015-03-11T01:27:22"/>
    <n v="0"/>
    <n v="0"/>
    <x v="7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d v="2014-12-19T19:31:28"/>
    <d v="2014-11-18T19:31:28"/>
    <n v="8.06"/>
    <n v="80.599999999999994"/>
    <x v="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d v="2015-11-26T06:03:36"/>
    <d v="2015-10-27T05:03:36"/>
    <n v="31.95"/>
    <n v="115.5532"/>
    <x v="9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d v="2015-07-20T18:43:48"/>
    <d v="2015-06-20T18:43:48"/>
    <n v="0"/>
    <n v="0"/>
    <x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d v="2016-12-10T11:00:00"/>
    <d v="2016-10-30T15:01:15"/>
    <n v="6.71"/>
    <n v="80.5"/>
    <x v="9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d v="2015-06-08T15:00:00"/>
    <d v="2015-05-18T18:24:38"/>
    <n v="9.99"/>
    <n v="744.54549999999995"/>
    <x v="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d v="2015-10-11T18:43:40"/>
    <d v="2015-09-11T18:43:40"/>
    <n v="0.1"/>
    <n v="7.5"/>
    <x v="8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d v="2016-02-21T08:24:17"/>
    <d v="2016-01-22T08:24:17"/>
    <n v="0.77"/>
    <n v="38.5"/>
    <x v="1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d v="2014-07-13T04:59:00"/>
    <d v="2014-06-06T12:45:39"/>
    <n v="26.9"/>
    <n v="36.681800000000003"/>
    <x v="0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d v="2016-04-27T13:55:00"/>
    <d v="2016-03-28T20:54:59"/>
    <n v="3"/>
    <n v="75"/>
    <x v="7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d v="2015-03-07T19:55:01"/>
    <d v="2015-02-05T19:55:01"/>
    <n v="6.61"/>
    <n v="30"/>
    <x v="2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d v="2016-05-26T17:57:43"/>
    <d v="2016-04-26T17:57:43"/>
    <n v="0.01"/>
    <n v="1"/>
    <x v="6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d v="2015-09-11T18:22:49"/>
    <d v="2015-07-13T18:22:49"/>
    <n v="1.1200000000000001"/>
    <n v="673.33330000000001"/>
    <x v="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d v="2016-05-25T15:29:18"/>
    <d v="2016-04-25T15:29:18"/>
    <n v="0"/>
    <n v="0"/>
    <x v="6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d v="2017-01-02T22:13:29"/>
    <d v="2016-12-03T22:13:29"/>
    <n v="0"/>
    <n v="0"/>
    <x v="11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d v="2015-09-12T20:57:42"/>
    <d v="2015-07-14T20:57:42"/>
    <n v="0"/>
    <n v="0"/>
    <x v="3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d v="2015-06-14T13:00:55"/>
    <d v="2015-05-15T13:00:55"/>
    <n v="0"/>
    <n v="0"/>
    <x v="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d v="2016-04-21T10:44:38"/>
    <d v="2016-04-01T10:44:38"/>
    <n v="0"/>
    <n v="0"/>
    <x v="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d v="2016-07-08T17:32:14"/>
    <d v="2016-06-08T17:32:14"/>
    <n v="0.02"/>
    <n v="25"/>
    <x v="0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d v="2015-05-22T05:25:00"/>
    <d v="2015-04-21T22:28:38"/>
    <n v="0"/>
    <n v="0"/>
    <x v="6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d v="2015-05-10T19:28:25"/>
    <d v="2015-03-23T19:28:25"/>
    <n v="0"/>
    <n v="0"/>
    <x v="7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d v="2016-02-20T04:06:37"/>
    <d v="2016-01-21T04:06:37"/>
    <n v="0"/>
    <n v="1"/>
    <x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d v="2014-11-19T00:00:59"/>
    <d v="2014-10-19T23:00:59"/>
    <n v="0.01"/>
    <n v="1"/>
    <x v="9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d v="2014-07-28T16:52:43"/>
    <d v="2014-06-28T16:52:43"/>
    <n v="0"/>
    <n v="0"/>
    <x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d v="2017-04-15T15:42:27"/>
    <d v="2017-03-01T16:42:27"/>
    <n v="0"/>
    <n v="0"/>
    <x v="7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d v="2016-04-24T21:59:00"/>
    <d v="2016-04-03T20:48:00"/>
    <n v="0.86"/>
    <n v="15"/>
    <x v="6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d v="2014-09-05T13:39:00"/>
    <d v="2014-07-12T16:08:40"/>
    <n v="10.5"/>
    <n v="225"/>
    <x v="3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d v="2017-01-03T16:02:45"/>
    <d v="2016-12-04T16:02:45"/>
    <n v="2.9"/>
    <n v="48.333300000000001"/>
    <x v="11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d v="2015-11-11T22:30:44"/>
    <d v="2015-10-12T21:30:44"/>
    <n v="0"/>
    <n v="0"/>
    <x v="9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d v="2014-08-11T04:00:00"/>
    <d v="2014-07-11T16:56:00"/>
    <n v="0"/>
    <n v="0"/>
    <x v="3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d v="2015-12-02T17:25:00"/>
    <d v="2015-11-04T04:54:56"/>
    <n v="0"/>
    <n v="0"/>
    <x v="4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d v="2014-11-30T23:45:00"/>
    <d v="2014-10-03T21:31:38"/>
    <n v="0"/>
    <n v="0"/>
    <x v="9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d v="2014-10-21T00:00:00"/>
    <d v="2014-09-17T15:29:14"/>
    <n v="101.24"/>
    <n v="44.666699999999999"/>
    <x v="8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d v="2013-04-10T15:54:31"/>
    <d v="2013-03-11T15:54:31"/>
    <n v="108.52"/>
    <n v="28.937999999999999"/>
    <x v="7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d v="2013-04-07T20:52:18"/>
    <d v="2013-02-21T21:52:18"/>
    <n v="147.66999999999999"/>
    <n v="35.44"/>
    <x v="2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d v="2013-02-16T15:52:38"/>
    <d v="2013-01-17T15:52:38"/>
    <n v="163.19999999999999"/>
    <n v="34.8718"/>
    <x v="1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d v="2012-03-22T03:00:00"/>
    <d v="2012-02-20T17:37:32"/>
    <n v="456.41"/>
    <n v="52.622700000000002"/>
    <x v="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d v="2016-01-12T05:00:00"/>
    <d v="2015-12-02T04:07:46"/>
    <n v="107.88"/>
    <n v="69.598299999999995"/>
    <x v="11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d v="2012-03-25T18:14:45"/>
    <d v="2012-01-25T19:14:45"/>
    <n v="115.08"/>
    <n v="76.72"/>
    <x v="1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d v="2011-06-12T00:20:49"/>
    <d v="2011-04-13T00:20:49"/>
    <n v="102.37"/>
    <n v="33.191099999999999"/>
    <x v="6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d v="2013-02-15T14:21:49"/>
    <d v="2013-01-16T14:21:49"/>
    <n v="108.42"/>
    <n v="149.46420000000001"/>
    <x v="1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d v="2012-12-28T19:51:03"/>
    <d v="2012-12-07T19:51:03"/>
    <n v="125.13"/>
    <n v="23.172799999999999"/>
    <x v="11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d v="2015-04-09T22:58:54"/>
    <d v="2015-03-10T22:58:54"/>
    <n v="103.84"/>
    <n v="96.877600000000001"/>
    <x v="7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d v="2013-10-16T13:01:43"/>
    <d v="2013-09-16T13:01:43"/>
    <n v="138.69999999999999"/>
    <n v="103.2024"/>
    <x v="8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d v="2012-03-01T23:30:39"/>
    <d v="2012-01-31T23:30:39"/>
    <n v="120.52"/>
    <n v="38.462600000000002"/>
    <x v="1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d v="2013-09-13T17:28:12"/>
    <d v="2013-08-14T17:28:12"/>
    <n v="112.27"/>
    <n v="44.315800000000003"/>
    <x v="10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d v="2014-12-20T04:59:00"/>
    <d v="2014-11-17T17:21:03"/>
    <n v="188.67"/>
    <n v="64.173400000000001"/>
    <x v="4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d v="2011-09-10T01:00:22"/>
    <d v="2011-08-11T01:00:22"/>
    <n v="661.55"/>
    <n v="43.333300000000001"/>
    <x v="10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d v="2011-12-23T03:00:00"/>
    <d v="2011-10-24T14:46:44"/>
    <n v="111.31"/>
    <n v="90.495900000000006"/>
    <x v="9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d v="2013-05-14T20:55:13"/>
    <d v="2013-04-30T20:55:13"/>
    <n v="1181.6099999999999"/>
    <n v="29.187200000000001"/>
    <x v="6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d v="2014-05-10T03:59:00"/>
    <d v="2014-04-25T17:53:09"/>
    <n v="137.38"/>
    <n v="30.957699999999999"/>
    <x v="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d v="2013-07-26T17:00:00"/>
    <d v="2013-07-09T22:24:59"/>
    <n v="117.04"/>
    <n v="92.157799999999995"/>
    <x v="3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d v="2013-11-02T22:09:05"/>
    <d v="2013-10-03T22:09:05"/>
    <n v="2.1"/>
    <n v="17.5"/>
    <x v="9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d v="2012-09-07T07:51:00"/>
    <d v="2012-08-15T20:35:36"/>
    <n v="0.1"/>
    <n v="5"/>
    <x v="10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d v="2016-07-22T04:37:55"/>
    <d v="2016-06-27T04:37:55"/>
    <n v="0.71"/>
    <n v="25"/>
    <x v="0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d v="2012-07-21T14:51:00"/>
    <d v="2012-05-24T04:49:23"/>
    <n v="0"/>
    <n v="0"/>
    <x v="5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d v="2015-06-20T19:06:13"/>
    <d v="2015-05-06T19:06:13"/>
    <n v="2.2400000000000002"/>
    <n v="50"/>
    <x v="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d v="2015-02-27T04:02:41"/>
    <d v="2015-01-28T04:02:41"/>
    <n v="0.24"/>
    <n v="16"/>
    <x v="1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d v="2016-08-02T22:01:11"/>
    <d v="2016-07-03T22:01:11"/>
    <n v="0"/>
    <n v="0"/>
    <x v="3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d v="2014-01-05T13:31:00"/>
    <d v="2013-12-06T13:31:00"/>
    <n v="2.4"/>
    <n v="60"/>
    <x v="11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d v="2012-11-15T15:40:52"/>
    <d v="2012-10-16T14:40:52"/>
    <n v="0"/>
    <n v="0"/>
    <x v="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d v="2013-10-02T13:27:54"/>
    <d v="2013-09-03T13:27:54"/>
    <n v="30.86"/>
    <n v="47.1053"/>
    <x v="8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d v="2015-02-15T15:38:00"/>
    <d v="2014-12-18T17:07:23"/>
    <n v="8.33"/>
    <n v="100"/>
    <x v="1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d v="2011-06-18T21:14:06"/>
    <d v="2011-05-19T21:14:06"/>
    <n v="0.75"/>
    <n v="15"/>
    <x v="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d v="2013-06-16T20:47:55"/>
    <d v="2013-05-17T20:47:55"/>
    <n v="0"/>
    <n v="0"/>
    <x v="5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d v="2015-04-03T15:38:00"/>
    <d v="2015-03-04T17:20:13"/>
    <n v="8.9"/>
    <n v="40.454500000000003"/>
    <x v="7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d v="2011-08-27T18:57:11"/>
    <d v="2011-07-28T18:57:11"/>
    <n v="0"/>
    <n v="0"/>
    <x v="3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d v="2014-09-16T11:24:19"/>
    <d v="2014-07-18T11:24:19"/>
    <n v="0"/>
    <n v="0"/>
    <x v="3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d v="2013-07-31T19:43:00"/>
    <d v="2013-06-19T15:25:22"/>
    <n v="0.01"/>
    <n v="1"/>
    <x v="0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d v="2014-09-03T23:36:18"/>
    <d v="2014-07-20T23:36:18"/>
    <n v="1.9"/>
    <n v="19"/>
    <x v="3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d v="2016-08-05T00:10:33"/>
    <d v="2016-06-06T00:10:33"/>
    <n v="0.25"/>
    <n v="5"/>
    <x v="0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d v="2013-05-01T21:42:37"/>
    <d v="2013-04-01T21:42:37"/>
    <n v="25.04"/>
    <n v="46.7333"/>
    <x v="6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d v="2015-07-08T14:00:23"/>
    <d v="2015-06-08T14:00:23"/>
    <n v="166.33"/>
    <n v="97.731099999999998"/>
    <x v="0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d v="2016-03-25T22:00:00"/>
    <d v="2016-02-26T13:01:20"/>
    <n v="101.45"/>
    <n v="67.835899999999995"/>
    <x v="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d v="2016-10-23T08:20:01"/>
    <d v="2016-08-24T08:20:01"/>
    <n v="107.89"/>
    <n v="56.984900000000003"/>
    <x v="10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d v="2014-06-10T08:33:00"/>
    <d v="2014-05-13T15:47:04"/>
    <n v="277.94"/>
    <n v="67.159899999999993"/>
    <x v="5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d v="2016-03-22T20:01:00"/>
    <d v="2016-02-14T10:38:23"/>
    <n v="103.58"/>
    <n v="48.037700000000001"/>
    <x v="2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d v="2014-07-24T18:51:44"/>
    <d v="2014-06-24T18:51:44"/>
    <n v="111.4"/>
    <n v="38.860500000000002"/>
    <x v="0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d v="2010-05-15T08:10:00"/>
    <d v="2010-03-17T10:48:29"/>
    <n v="215"/>
    <n v="78.181799999999996"/>
    <x v="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d v="2014-06-27T14:44:41"/>
    <d v="2014-05-27T14:44:41"/>
    <n v="110.76"/>
    <n v="97.113699999999994"/>
    <x v="5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d v="2017-02-14T22:59:00"/>
    <d v="2017-01-16T12:48:05"/>
    <n v="123.64"/>
    <n v="110.39400000000001"/>
    <x v="1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d v="2014-07-19T09:14:38"/>
    <d v="2014-06-19T09:14:38"/>
    <n v="101.04"/>
    <n v="39.915100000000002"/>
    <x v="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d v="2015-11-18T15:00:04"/>
    <d v="2015-10-19T14:00:04"/>
    <n v="111.79"/>
    <n v="75.975700000000003"/>
    <x v="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d v="2017-02-05T16:25:39"/>
    <d v="2017-01-06T16:25:39"/>
    <n v="558.77"/>
    <n v="58.379100000000001"/>
    <x v="1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d v="2014-07-16T15:17:46"/>
    <d v="2014-06-16T15:17:46"/>
    <n v="150.02000000000001"/>
    <n v="55.820900000000002"/>
    <x v="0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d v="2015-09-27T14:20:40"/>
    <d v="2015-08-18T14:20:40"/>
    <n v="106.48"/>
    <n v="151.24430000000001"/>
    <x v="10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d v="2016-03-16T05:04:57"/>
    <d v="2016-02-15T06:04:57"/>
    <n v="157.19"/>
    <n v="849.6703"/>
    <x v="2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d v="2016-10-06T14:00:00"/>
    <d v="2016-09-06T11:11:32"/>
    <n v="108.66"/>
    <n v="159.2414"/>
    <x v="8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d v="2014-12-06T06:00:00"/>
    <d v="2014-11-05T13:35:53"/>
    <n v="161.97999999999999"/>
    <n v="39.507300000000001"/>
    <x v="4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d v="2014-05-31T19:40:52"/>
    <d v="2014-05-01T19:40:52"/>
    <n v="205.37"/>
    <n v="130.52969999999999"/>
    <x v="5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d v="2014-06-20T21:59:00"/>
    <d v="2014-05-23T17:48:03"/>
    <n v="103.36"/>
    <n v="64.156899999999993"/>
    <x v="5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d v="2014-12-19T04:00:00"/>
    <d v="2014-11-12T20:35:13"/>
    <n v="103.47"/>
    <n v="111.5269"/>
    <x v="4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d v="2016-06-07T04:01:31"/>
    <d v="2016-05-03T04:01:31"/>
    <n v="106.81"/>
    <n v="170.4468"/>
    <x v="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d v="2014-10-17T19:55:39"/>
    <d v="2014-09-17T19:55:39"/>
    <n v="138.97"/>
    <n v="133.73920000000001"/>
    <x v="8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d v="2014-12-23T00:00:00"/>
    <d v="2014-11-21T18:01:56"/>
    <n v="124.84"/>
    <n v="95.834000000000003"/>
    <x v="4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d v="2017-02-20T12:01:30"/>
    <d v="2017-01-21T12:01:30"/>
    <n v="207"/>
    <n v="221.78569999999999"/>
    <x v="1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d v="2016-08-18T16:52:18"/>
    <d v="2016-07-19T16:52:18"/>
    <n v="174.01"/>
    <n v="32.315399999999997"/>
    <x v="3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d v="2016-01-19T06:37:27"/>
    <d v="2015-12-01T06:37:27"/>
    <n v="120.33"/>
    <n v="98.839299999999994"/>
    <x v="11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d v="2017-03-14T13:24:46"/>
    <d v="2017-02-14T14:24:46"/>
    <n v="110.44"/>
    <n v="55.222099999999998"/>
    <x v="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d v="2017-02-01T00:00:00"/>
    <d v="2017-01-01T17:35:22"/>
    <n v="281.57"/>
    <n v="52.793799999999997"/>
    <x v="1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d v="2015-03-19T14:05:20"/>
    <d v="2015-02-17T15:05:20"/>
    <n v="100.68"/>
    <n v="135.66669999999999"/>
    <x v="2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d v="2015-10-23T18:24:55"/>
    <d v="2015-09-28T18:24:55"/>
    <n v="134.83000000000001"/>
    <n v="53.991999999999997"/>
    <x v="8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d v="2014-12-01T03:00:00"/>
    <d v="2014-10-29T19:15:26"/>
    <n v="175.96"/>
    <n v="56.643799999999999"/>
    <x v="9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d v="2016-02-15T15:00:00"/>
    <d v="2016-01-22T11:24:25"/>
    <n v="484.02"/>
    <n v="82.316299999999998"/>
    <x v="1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d v="2016-05-02T03:59:00"/>
    <d v="2016-03-14T00:02:57"/>
    <n v="145.13999999999999"/>
    <n v="88.260800000000003"/>
    <x v="7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d v="2015-09-04T16:11:02"/>
    <d v="2015-08-05T16:11:02"/>
    <n v="417.73"/>
    <n v="84.905100000000004"/>
    <x v="10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d v="2016-05-23T22:00:00"/>
    <d v="2016-04-24T19:53:51"/>
    <n v="132.43"/>
    <n v="48.154499999999999"/>
    <x v="6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d v="2015-08-27T19:15:10"/>
    <d v="2015-07-28T19:15:10"/>
    <n v="250.31"/>
    <n v="66.0154"/>
    <x v="3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d v="2016-08-06T18:00:00"/>
    <d v="2016-07-01T07:33:47"/>
    <n v="179.9"/>
    <n v="96.375"/>
    <x v="3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d v="2015-01-22T18:46:10"/>
    <d v="2014-12-08T18:46:10"/>
    <n v="102.63"/>
    <n v="156.1739"/>
    <x v="11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d v="2017-01-03T22:03:39"/>
    <d v="2016-12-01T22:03:39"/>
    <n v="135.99"/>
    <n v="95.764899999999997"/>
    <x v="11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d v="2014-11-26T01:15:00"/>
    <d v="2014-10-27T00:10:16"/>
    <n v="117.87"/>
    <n v="180.40819999999999"/>
    <x v="9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d v="2014-12-31T17:05:38"/>
    <d v="2014-12-01T17:05:38"/>
    <n v="0.03"/>
    <n v="3"/>
    <x v="1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d v="2015-06-30T23:55:00"/>
    <d v="2015-06-15T23:55:00"/>
    <n v="4"/>
    <n v="20"/>
    <x v="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d v="2014-11-22T13:13:54"/>
    <d v="2014-10-23T12:13:54"/>
    <n v="0.44"/>
    <n v="10"/>
    <x v="9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d v="2015-04-01T00:18:00"/>
    <d v="2015-02-18T01:13:44"/>
    <n v="0"/>
    <n v="0"/>
    <x v="2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d v="2015-03-02T21:16:00"/>
    <d v="2015-01-27T21:13:54"/>
    <n v="0.03"/>
    <n v="1"/>
    <x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d v="2014-09-17T05:06:39"/>
    <d v="2014-07-19T05:06:39"/>
    <n v="28.9"/>
    <n v="26.2727"/>
    <x v="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d v="2017-02-23T10:14:42"/>
    <d v="2017-02-16T10:14:42"/>
    <n v="0"/>
    <n v="0"/>
    <x v="2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d v="2015-11-08T22:10:20"/>
    <d v="2015-10-09T21:10:20"/>
    <n v="8.57"/>
    <n v="60"/>
    <x v="9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d v="2015-11-03T04:15:59"/>
    <d v="2015-10-04T03:15:59"/>
    <n v="34"/>
    <n v="28.333300000000001"/>
    <x v="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d v="2016-05-12T10:47:14"/>
    <d v="2016-04-12T10:47:14"/>
    <n v="13.47"/>
    <n v="14.428599999999999"/>
    <x v="6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d v="2015-05-27T19:47:19"/>
    <d v="2015-04-27T19:47:19"/>
    <n v="0"/>
    <n v="0"/>
    <x v="6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d v="2014-10-01T03:59:00"/>
    <d v="2014-09-10T16:31:48"/>
    <n v="49.19"/>
    <n v="132.1875"/>
    <x v="8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d v="2015-09-02T06:47:27"/>
    <d v="2015-08-03T06:47:27"/>
    <n v="0"/>
    <n v="0"/>
    <x v="1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d v="2015-08-02T06:03:10"/>
    <d v="2015-07-03T06:03:10"/>
    <n v="0"/>
    <n v="0"/>
    <x v="3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d v="2015-09-17T17:00:00"/>
    <d v="2015-08-25T14:43:52"/>
    <n v="0"/>
    <n v="0"/>
    <x v="1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d v="2016-07-04T03:40:24"/>
    <d v="2016-06-04T03:40:24"/>
    <n v="45.13"/>
    <n v="56.416699999999999"/>
    <x v="0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d v="2014-09-20T15:40:33"/>
    <d v="2014-08-20T15:40:33"/>
    <n v="4"/>
    <n v="100"/>
    <x v="1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d v="2015-08-28T12:12:00"/>
    <d v="2015-06-30T09:32:39"/>
    <n v="4.67"/>
    <n v="11.666700000000001"/>
    <x v="0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d v="2015-04-29T01:16:39"/>
    <d v="2015-04-14T01:16:39"/>
    <n v="0.33"/>
    <n v="50"/>
    <x v="6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d v="2014-11-13T01:29:53"/>
    <d v="2014-10-24T00:29:53"/>
    <n v="3.76"/>
    <n v="23.5"/>
    <x v="9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d v="2013-11-07T02:00:03"/>
    <d v="2013-10-08T01:00:03"/>
    <n v="0.67"/>
    <n v="67"/>
    <x v="9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d v="2009-12-02T00:50:00"/>
    <d v="2009-09-23T13:35:16"/>
    <n v="0"/>
    <n v="0"/>
    <x v="8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d v="2014-03-14T16:49:11"/>
    <d v="2014-01-13T17:49:11"/>
    <n v="1.42"/>
    <n v="42.5"/>
    <x v="1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d v="2015-05-28T20:05:00"/>
    <d v="2015-04-27T08:48:29"/>
    <n v="0.1"/>
    <n v="10"/>
    <x v="6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d v="2011-06-08T17:31:01"/>
    <d v="2011-05-09T17:31:01"/>
    <n v="2.5"/>
    <n v="100"/>
    <x v="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d v="2016-07-27T22:00:00"/>
    <d v="2016-06-28T22:00:04"/>
    <n v="21.25"/>
    <n v="108.0508"/>
    <x v="0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d v="2014-02-17T00:00:00"/>
    <d v="2014-02-01T22:29:05"/>
    <n v="4.12"/>
    <n v="26.923100000000002"/>
    <x v="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d v="2014-12-24T01:29:45"/>
    <d v="2014-11-19T01:29:45"/>
    <n v="13.64"/>
    <n v="155"/>
    <x v="4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d v="2013-05-25T16:18:34"/>
    <d v="2013-04-25T16:18:34"/>
    <n v="0"/>
    <n v="0"/>
    <x v="6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d v="2016-04-08T18:31:22"/>
    <d v="2016-03-09T19:31:22"/>
    <n v="41.4"/>
    <n v="47.769199999999998"/>
    <x v="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d v="2015-06-19T18:28:03"/>
    <d v="2015-05-20T18:28:03"/>
    <n v="0.66"/>
    <n v="20"/>
    <x v="5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d v="2016-02-28T23:59:00"/>
    <d v="2016-02-04T00:47:39"/>
    <n v="5"/>
    <n v="41.666699999999999"/>
    <x v="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d v="2017-04-01T03:59:00"/>
    <d v="2017-02-20T00:00:02"/>
    <n v="2.48"/>
    <n v="74.333299999999994"/>
    <x v="2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d v="2015-02-17T22:15:29"/>
    <d v="2015-01-13T22:15:29"/>
    <n v="5.0599999999999996"/>
    <n v="84.333299999999994"/>
    <x v="1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d v="2014-07-09T12:34:56"/>
    <d v="2014-06-09T12:34:56"/>
    <n v="22.91"/>
    <n v="65.457099999999997"/>
    <x v="0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d v="2015-06-30T21:06:08"/>
    <d v="2015-05-16T21:06:08"/>
    <n v="13"/>
    <n v="65"/>
    <x v="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d v="2012-07-24T20:20:48"/>
    <d v="2012-05-25T20:20:48"/>
    <n v="0.55000000000000004"/>
    <n v="27.5"/>
    <x v="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d v="2010-09-02T02:00:00"/>
    <d v="2010-08-09T01:34:51"/>
    <n v="10.81"/>
    <n v="51.25"/>
    <x v="10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d v="2013-08-28T23:54:51"/>
    <d v="2013-07-26T23:54:51"/>
    <n v="0.84"/>
    <n v="14"/>
    <x v="3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d v="2012-05-21T01:12:06"/>
    <d v="2012-03-22T01:12:06"/>
    <n v="0"/>
    <n v="0"/>
    <x v="7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d v="2015-12-19T10:46:30"/>
    <d v="2015-11-17T10:46:30"/>
    <n v="0.5"/>
    <n v="5"/>
    <x v="4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d v="2015-10-26T21:20:00"/>
    <d v="2015-08-30T18:57:33"/>
    <n v="9.3000000000000007"/>
    <n v="31"/>
    <x v="10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d v="2014-09-25T21:43:11"/>
    <d v="2014-08-26T21:43:11"/>
    <n v="0.08"/>
    <n v="15"/>
    <x v="10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d v="2014-05-30T15:35:01"/>
    <d v="2014-05-20T15:35:01"/>
    <n v="0"/>
    <n v="0"/>
    <x v="5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d v="2016-12-25T11:00:00"/>
    <d v="2016-12-03T21:29:28"/>
    <n v="79"/>
    <n v="131.66669999999999"/>
    <x v="11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d v="2015-04-05T01:30:22"/>
    <d v="2015-03-06T02:30:22"/>
    <n v="0"/>
    <n v="0"/>
    <x v="7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d v="2014-12-13T22:49:25"/>
    <d v="2014-11-13T22:49:25"/>
    <n v="0.01"/>
    <n v="1"/>
    <x v="4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d v="2015-01-31T20:12:00"/>
    <d v="2015-01-01T05:59:59"/>
    <n v="0"/>
    <n v="0"/>
    <x v="1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d v="2015-10-09T23:38:06"/>
    <d v="2015-09-09T23:38:06"/>
    <n v="0"/>
    <n v="0"/>
    <x v="8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d v="2015-09-23T20:34:24"/>
    <d v="2015-08-24T20:34:24"/>
    <n v="1.7"/>
    <n v="510"/>
    <x v="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d v="2016-04-03T16:25:41"/>
    <d v="2016-03-04T17:25:41"/>
    <n v="29.23"/>
    <n v="44.478299999999997"/>
    <x v="7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d v="2015-03-28T00:44:45"/>
    <d v="2015-02-11T01:44:45"/>
    <n v="0"/>
    <n v="0"/>
    <x v="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d v="2015-02-28T20:17:35"/>
    <d v="2015-01-29T20:17:35"/>
    <n v="0.01"/>
    <n v="1"/>
    <x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d v="2016-05-15T16:21:00"/>
    <d v="2016-03-16T17:06:22"/>
    <n v="20.5"/>
    <n v="20.5"/>
    <x v="7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d v="2014-06-18T20:13:00"/>
    <d v="2014-05-21T01:12:08"/>
    <n v="0.28000000000000003"/>
    <n v="40"/>
    <x v="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d v="2014-12-13T11:19:29"/>
    <d v="2014-10-29T10:19:29"/>
    <n v="2.31"/>
    <n v="25"/>
    <x v="9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d v="2016-09-20T08:29:57"/>
    <d v="2016-08-21T08:29:57"/>
    <n v="0"/>
    <n v="0"/>
    <x v="1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d v="2015-07-26T16:00:58"/>
    <d v="2015-05-27T16:00:58"/>
    <n v="0.13"/>
    <n v="1"/>
    <x v="5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d v="2016-04-08T11:56:16"/>
    <d v="2016-03-09T12:56:16"/>
    <n v="0"/>
    <n v="0"/>
    <x v="7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d v="2014-07-15T05:11:00"/>
    <d v="2014-06-01T01:22:32"/>
    <n v="7.34"/>
    <n v="40.777799999999999"/>
    <x v="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d v="2011-05-05T02:13:53"/>
    <d v="2011-04-05T02:13:53"/>
    <n v="108.25"/>
    <n v="48.325499999999998"/>
    <x v="6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d v="2011-10-14T23:00:00"/>
    <d v="2011-09-02T07:08:37"/>
    <n v="100.17"/>
    <n v="46.953099999999999"/>
    <x v="8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d v="2012-01-28T04:04:19"/>
    <d v="2011-11-29T04:04:19"/>
    <n v="100.03"/>
    <n v="66.688699999999997"/>
    <x v="4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d v="2012-03-17T19:17:15"/>
    <d v="2012-02-06T20:17:15"/>
    <n v="122.11"/>
    <n v="48.8429"/>
    <x v="2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d v="2011-08-01T07:00:00"/>
    <d v="2011-07-23T00:18:33"/>
    <n v="100.69"/>
    <n v="137.3091"/>
    <x v="3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d v="2011-03-24T01:40:38"/>
    <d v="2010-12-24T02:40:38"/>
    <n v="101"/>
    <n v="87.829700000000003"/>
    <x v="11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d v="2012-06-14T19:24:11"/>
    <d v="2012-05-24T19:24:11"/>
    <n v="145.11000000000001"/>
    <n v="70.785399999999996"/>
    <x v="5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d v="2014-01-01T05:26:00"/>
    <d v="2013-11-29T19:56:26"/>
    <n v="101.25"/>
    <n v="52.826099999999997"/>
    <x v="4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d v="2011-11-02T08:00:00"/>
    <d v="2011-09-10T00:01:49"/>
    <n v="118.33"/>
    <n v="443.75"/>
    <x v="8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d v="2012-12-15T22:11:50"/>
    <d v="2012-11-15T22:11:50"/>
    <n v="271.85000000000002"/>
    <n v="48.544600000000003"/>
    <x v="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d v="2013-06-05T00:00:32"/>
    <d v="2013-05-15T00:00:32"/>
    <n v="125.13"/>
    <n v="37.074100000000001"/>
    <x v="5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d v="2013-01-02T20:59:44"/>
    <d v="2012-12-03T20:59:44"/>
    <n v="110"/>
    <n v="50"/>
    <x v="11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d v="2012-07-22T01:40:02"/>
    <d v="2012-06-22T01:40:02"/>
    <n v="101.5"/>
    <n v="39.038499999999999"/>
    <x v="0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d v="2014-08-03T17:00:00"/>
    <d v="2014-06-04T23:32:49"/>
    <n v="102.7"/>
    <n v="66.688299999999998"/>
    <x v="0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d v="2011-12-13T02:13:16"/>
    <d v="2011-10-29T01:13:16"/>
    <n v="114.13"/>
    <n v="67.132400000000004"/>
    <x v="9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d v="2012-11-22T22:00:00"/>
    <d v="2012-10-12T17:10:21"/>
    <n v="104.2"/>
    <n v="66.369399999999999"/>
    <x v="9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d v="2013-11-01T19:00:00"/>
    <d v="2013-09-29T15:56:28"/>
    <n v="145.86000000000001"/>
    <n v="64.6203"/>
    <x v="8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d v="2013-03-08T15:42:15"/>
    <d v="2013-01-27T15:42:15"/>
    <n v="105.07"/>
    <n v="58.370399999999997"/>
    <x v="1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d v="2014-09-15T04:28:06"/>
    <d v="2014-08-25T04:28:06"/>
    <n v="133.33000000000001"/>
    <n v="86.956500000000005"/>
    <x v="10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d v="2013-02-23T08:09:00"/>
    <d v="2013-02-16T08:09:00"/>
    <n v="113"/>
    <n v="66.470600000000005"/>
    <x v="2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d v="2012-05-28T03:59:00"/>
    <d v="2012-04-04T14:33:35"/>
    <n v="121.2"/>
    <n v="163.78380000000001"/>
    <x v="6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d v="2014-12-17T07:59:00"/>
    <d v="2014-11-07T07:04:34"/>
    <n v="101.72"/>
    <n v="107.9846"/>
    <x v="4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d v="2013-08-27T16:31:29"/>
    <d v="2013-06-28T16:31:29"/>
    <n v="101.07"/>
    <n v="42.1111"/>
    <x v="0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d v="2013-01-09T08:48:55"/>
    <d v="2012-11-30T08:48:55"/>
    <n v="118"/>
    <n v="47.2"/>
    <x v="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d v="2012-09-11T16:47:33"/>
    <d v="2012-08-14T16:47:33"/>
    <n v="155.33000000000001"/>
    <n v="112.0192"/>
    <x v="10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d v="2013-12-01T21:21:07"/>
    <d v="2013-11-01T20:21:07"/>
    <n v="101.19"/>
    <n v="74.953699999999998"/>
    <x v="4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d v="2012-11-26T04:59:00"/>
    <d v="2012-10-23T16:58:09"/>
    <n v="117"/>
    <n v="61.578899999999997"/>
    <x v="9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d v="2014-06-17T17:41:22"/>
    <d v="2014-05-15T17:41:22"/>
    <n v="100.93"/>
    <n v="45.875"/>
    <x v="5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d v="2014-02-20T20:48:53"/>
    <d v="2014-01-06T20:48:53"/>
    <n v="103.67"/>
    <n v="75.853700000000003"/>
    <x v="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d v="2012-03-02T06:59:00"/>
    <d v="2012-01-31T20:06:15"/>
    <n v="265.25"/>
    <n v="84.206299999999999"/>
    <x v="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d v="2012-10-12T20:37:41"/>
    <d v="2012-09-12T20:37:41"/>
    <n v="155.91"/>
    <n v="117.2256"/>
    <x v="8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d v="2011-09-24T08:10:54"/>
    <d v="2011-07-26T08:10:54"/>
    <n v="101.63"/>
    <n v="86.489400000000003"/>
    <x v="3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d v="2012-01-16T05:00:00"/>
    <d v="2011-12-19T21:12:36"/>
    <n v="100"/>
    <n v="172.41380000000001"/>
    <x v="1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d v="2011-06-02T05:59:00"/>
    <d v="2011-04-25T04:33:21"/>
    <n v="100.5"/>
    <n v="62.8125"/>
    <x v="6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d v="2016-07-11T20:51:01"/>
    <d v="2016-05-12T20:51:01"/>
    <n v="125.3"/>
    <n v="67.729699999999994"/>
    <x v="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d v="2011-06-12T04:00:00"/>
    <d v="2011-04-30T02:04:48"/>
    <n v="103.56"/>
    <n v="53.563200000000002"/>
    <x v="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d v="2009-12-31T23:39:00"/>
    <d v="2009-11-05T18:02:20"/>
    <n v="103.8"/>
    <n v="34.6"/>
    <x v="4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d v="2013-02-28T21:25:00"/>
    <d v="2013-01-14T16:29:28"/>
    <n v="105"/>
    <n v="38.8889"/>
    <x v="1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d v="2012-03-03T15:39:25"/>
    <d v="2012-02-02T15:39:25"/>
    <n v="100"/>
    <n v="94.736800000000002"/>
    <x v="2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d v="2010-08-03T01:59:00"/>
    <d v="2010-07-20T05:32:35"/>
    <n v="169.86"/>
    <n v="39.967100000000002"/>
    <x v="3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d v="2014-12-19T14:19:04"/>
    <d v="2014-11-19T14:19:04"/>
    <n v="101.4"/>
    <n v="97.5"/>
    <x v="4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d v="2011-06-14T00:35:27"/>
    <d v="2011-05-25T00:35:27"/>
    <n v="100"/>
    <n v="42.857100000000003"/>
    <x v="5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d v="2012-09-24T19:46:52"/>
    <d v="2012-08-25T19:46:52"/>
    <n v="124.7"/>
    <n v="168.51349999999999"/>
    <x v="10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d v="2012-11-22T02:26:00"/>
    <d v="2012-09-23T01:26:00"/>
    <n v="109.5"/>
    <n v="85.546899999999994"/>
    <x v="8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d v="2013-09-18T14:49:00"/>
    <d v="2013-09-04T14:49:00"/>
    <n v="110.8"/>
    <n v="554"/>
    <x v="8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d v="2014-08-14T18:11:00"/>
    <d v="2014-07-13T10:48:23"/>
    <n v="110.2"/>
    <n v="26.554200000000002"/>
    <x v="3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d v="2012-06-09T09:49:37"/>
    <d v="2012-05-10T09:49:37"/>
    <n v="104.72"/>
    <n v="113.8261"/>
    <x v="5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d v="2011-03-20T15:54:42"/>
    <d v="2011-02-18T16:54:42"/>
    <n v="125.26"/>
    <n v="32.011099999999999"/>
    <x v="2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d v="2014-05-23T16:25:55"/>
    <d v="2014-04-08T16:25:55"/>
    <n v="100.59"/>
    <n v="47.189300000000003"/>
    <x v="6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d v="2013-10-09T10:27:17"/>
    <d v="2013-09-09T10:27:17"/>
    <n v="141.55000000000001"/>
    <n v="88.468800000000002"/>
    <x v="8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d v="2011-04-26T06:59:00"/>
    <d v="2011-03-23T21:37:00"/>
    <n v="100.75"/>
    <n v="100.75"/>
    <x v="7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d v="2013-11-24T12:49:53"/>
    <d v="2013-10-25T11:49:53"/>
    <n v="100.67"/>
    <n v="64.714299999999994"/>
    <x v="9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d v="2011-04-24T20:01:36"/>
    <d v="2011-03-24T20:01:36"/>
    <n v="174.23"/>
    <n v="51.854300000000002"/>
    <x v="7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d v="2012-04-18T21:22:40"/>
    <d v="2012-03-19T21:22:40"/>
    <n v="119.91"/>
    <n v="38.7941"/>
    <x v="7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d v="2012-04-05T18:00:20"/>
    <d v="2012-03-06T19:00:20"/>
    <n v="142.87"/>
    <n v="44.645800000000001"/>
    <x v="7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d v="2012-12-13T22:17:32"/>
    <d v="2012-11-13T22:17:32"/>
    <n v="100.33"/>
    <n v="156.77330000000001"/>
    <x v="4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d v="2012-05-24T18:46:08"/>
    <d v="2012-04-24T18:46:08"/>
    <n v="104.93"/>
    <n v="118.7034"/>
    <x v="6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d v="2012-12-18T14:20:00"/>
    <d v="2012-11-10T05:19:27"/>
    <n v="132.22999999999999"/>
    <n v="74.149500000000003"/>
    <x v="4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d v="2013-12-17T12:00:00"/>
    <d v="2013-11-18T21:55:21"/>
    <n v="112.8"/>
    <n v="12.533300000000001"/>
    <x v="4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d v="2016-04-30T21:59:00"/>
    <d v="2016-03-30T16:39:10"/>
    <n v="1253.75"/>
    <n v="27.8611"/>
    <x v="7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d v="2016-01-17T21:00:00"/>
    <d v="2015-12-05T23:57:11"/>
    <n v="102.51"/>
    <n v="80.178200000000004"/>
    <x v="1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d v="2011-12-31T05:45:36"/>
    <d v="2011-11-01T04:45:36"/>
    <n v="102.64"/>
    <n v="132.43549999999999"/>
    <x v="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d v="2015-02-01T00:31:47"/>
    <d v="2015-01-02T00:31:47"/>
    <n v="108"/>
    <n v="33.75"/>
    <x v="1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d v="2012-03-16T03:59:00"/>
    <d v="2012-01-31T18:16:58"/>
    <n v="122.41"/>
    <n v="34.384500000000003"/>
    <x v="1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d v="2011-02-22T03:00:00"/>
    <d v="2011-01-21T15:35:13"/>
    <n v="119.46"/>
    <n v="44.957000000000001"/>
    <x v="1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d v="2013-03-28T05:04:33"/>
    <d v="2013-02-26T06:04:33"/>
    <n v="160.88"/>
    <n v="41.040799999999997"/>
    <x v="2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d v="2014-03-11T06:59:00"/>
    <d v="2014-02-12T01:41:38"/>
    <n v="126.85"/>
    <n v="52.5976"/>
    <x v="2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d v="2011-11-28T04:35:39"/>
    <d v="2011-10-29T03:35:39"/>
    <n v="102.64"/>
    <n v="70.784499999999994"/>
    <x v="9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d v="2016-05-31T21:14:36"/>
    <d v="2016-04-01T21:14:36"/>
    <n v="139.75"/>
    <n v="53.75"/>
    <x v="6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d v="2010-07-05T04:00:00"/>
    <d v="2010-05-15T22:19:59"/>
    <n v="102.6"/>
    <n v="44.608699999999999"/>
    <x v="5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d v="2016-08-01T13:03:34"/>
    <d v="2016-07-02T13:03:34"/>
    <n v="100.67"/>
    <n v="26.149000000000001"/>
    <x v="3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d v="2012-06-04T15:45:30"/>
    <d v="2012-05-05T15:45:30"/>
    <n v="112.94"/>
    <n v="39.183700000000002"/>
    <x v="5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d v="2015-03-06T21:04:52"/>
    <d v="2015-02-04T21:04:52"/>
    <n v="128.1"/>
    <n v="45.593200000000003"/>
    <x v="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d v="2016-08-18T06:59:00"/>
    <d v="2016-07-18T14:31:46"/>
    <n v="201.7"/>
    <n v="89.247799999999998"/>
    <x v="3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d v="2011-10-16T22:03:00"/>
    <d v="2011-09-16T17:35:40"/>
    <n v="137.41999999999999"/>
    <n v="40.416499999999999"/>
    <x v="8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d v="2012-04-21T03:59:00"/>
    <d v="2012-03-05T17:25:47"/>
    <n v="115.33"/>
    <n v="82.381"/>
    <x v="7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d v="2016-04-16T05:59:00"/>
    <d v="2016-02-16T09:46:16"/>
    <n v="111.67"/>
    <n v="159.52379999999999"/>
    <x v="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d v="2014-02-06T20:31:11"/>
    <d v="2014-01-23T20:31:11"/>
    <n v="118.4"/>
    <n v="36.244900000000001"/>
    <x v="1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d v="2011-07-22T01:39:05"/>
    <d v="2011-06-29T01:39:05"/>
    <n v="175"/>
    <n v="62.5"/>
    <x v="0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d v="2014-07-12T18:11:07"/>
    <d v="2014-06-12T18:11:07"/>
    <n v="117.5"/>
    <n v="47"/>
    <x v="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d v="2017-03-29T02:00:00"/>
    <d v="2017-02-08T02:54:44"/>
    <n v="101.42"/>
    <n v="74.575100000000006"/>
    <x v="2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d v="2017-04-14T04:07:40"/>
    <d v="2017-02-13T05:07:40"/>
    <n v="0"/>
    <n v="0"/>
    <x v="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d v="2017-04-07T18:45:38"/>
    <d v="2017-03-14T18:45:38"/>
    <n v="21.71"/>
    <n v="76"/>
    <x v="7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d v="2017-03-17T18:34:01"/>
    <d v="2017-02-17T19:34:01"/>
    <n v="109.13"/>
    <n v="86.435599999999994"/>
    <x v="2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d v="2017-03-24T05:00:23"/>
    <d v="2017-02-22T06:00:23"/>
    <n v="102.86"/>
    <n v="24"/>
    <x v="2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d v="2017-04-27T19:15:19"/>
    <d v="2017-02-26T20:15:19"/>
    <n v="0.36"/>
    <n v="18"/>
    <x v="2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d v="2017-04-10T20:15:00"/>
    <d v="2017-03-08T01:07:25"/>
    <n v="31.25"/>
    <n v="80.128200000000007"/>
    <x v="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d v="2017-04-09T11:49:54"/>
    <d v="2017-03-10T12:49:54"/>
    <n v="44.3"/>
    <n v="253.1429"/>
    <x v="7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d v="2017-03-16T21:37:10"/>
    <d v="2017-02-14T22:37:10"/>
    <n v="100"/>
    <n v="171.42859999999999"/>
    <x v="2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d v="2017-04-06T09:20:42"/>
    <d v="2017-03-07T10:20:42"/>
    <n v="25.4"/>
    <n v="57.7273"/>
    <x v="7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d v="2017-04-03T01:00:00"/>
    <d v="2017-03-01T16:50:08"/>
    <n v="33.47"/>
    <n v="264.26319999999998"/>
    <x v="7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d v="2017-03-26T23:59:00"/>
    <d v="2017-02-22T03:37:47"/>
    <n v="47.8"/>
    <n v="159.33330000000001"/>
    <x v="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d v="2017-04-09T20:00:00"/>
    <d v="2017-03-09T22:05:12"/>
    <n v="9.33"/>
    <n v="35"/>
    <x v="7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d v="2017-03-27T04:36:00"/>
    <d v="2017-02-25T16:04:34"/>
    <n v="0.05"/>
    <n v="5"/>
    <x v="2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d v="2017-04-10T01:00:00"/>
    <d v="2017-03-07T00:45:14"/>
    <n v="11.71"/>
    <n v="61.087000000000003"/>
    <x v="7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d v="2017-04-01T00:40:11"/>
    <d v="2017-03-02T01:40:11"/>
    <n v="0"/>
    <n v="0"/>
    <x v="7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d v="2017-04-09T23:47:28"/>
    <d v="2017-03-11T00:47:28"/>
    <n v="20.21"/>
    <n v="114.8182"/>
    <x v="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d v="2017-03-26T03:33:00"/>
    <d v="2017-03-02T04:59:20"/>
    <n v="0"/>
    <n v="0"/>
    <x v="7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d v="2017-04-11T20:44:05"/>
    <d v="2017-03-12T20:44:05"/>
    <n v="4.2300000000000004"/>
    <n v="54"/>
    <x v="7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d v="2017-04-01T04:00:00"/>
    <d v="2017-03-02T01:43:10"/>
    <n v="26.06"/>
    <n v="65.974699999999999"/>
    <x v="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d v="2015-01-15T15:56:45"/>
    <d v="2014-12-16T15:56:45"/>
    <n v="0.2"/>
    <n v="5"/>
    <x v="1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d v="2015-03-30T19:52:30"/>
    <d v="2015-02-28T20:52:30"/>
    <n v="0.01"/>
    <n v="1"/>
    <x v="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d v="2015-08-31T06:45:37"/>
    <d v="2015-07-02T06:45:37"/>
    <n v="1.02"/>
    <n v="25.5"/>
    <x v="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d v="2015-02-16T03:21:13"/>
    <d v="2015-01-17T03:21:13"/>
    <n v="65.099999999999994"/>
    <n v="118.36360000000001"/>
    <x v="1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d v="2015-09-09T16:00:00"/>
    <d v="2015-08-29T00:24:06"/>
    <n v="0"/>
    <n v="0"/>
    <x v="1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d v="2015-08-23T07:21:12"/>
    <d v="2015-06-24T07:21:12"/>
    <n v="0"/>
    <n v="0"/>
    <x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d v="2016-03-28T16:18:15"/>
    <d v="2016-02-27T17:18:15"/>
    <n v="9.74"/>
    <n v="54.1111"/>
    <x v="2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d v="2016-05-01T20:48:26"/>
    <d v="2016-03-22T20:48:26"/>
    <n v="0"/>
    <n v="0"/>
    <x v="7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d v="2014-08-31T19:39:00"/>
    <d v="2014-07-21T13:31:54"/>
    <n v="4.8600000000000003"/>
    <n v="21.25"/>
    <x v="3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d v="2016-01-18T13:00:00"/>
    <d v="2015-12-03T14:11:28"/>
    <n v="0.68"/>
    <n v="34"/>
    <x v="11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d v="2014-09-01T15:30:34"/>
    <d v="2014-08-01T15:30:34"/>
    <n v="10.5"/>
    <n v="525"/>
    <x v="10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d v="2015-06-30T21:55:53"/>
    <d v="2015-05-01T21:55:53"/>
    <n v="0"/>
    <n v="0"/>
    <x v="5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d v="2014-10-05T19:13:32"/>
    <d v="2014-09-05T19:13:32"/>
    <n v="1.67"/>
    <n v="50"/>
    <x v="8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d v="2015-05-01T22:02:41"/>
    <d v="2015-04-01T22:02:41"/>
    <n v="7.87"/>
    <n v="115.7059"/>
    <x v="6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d v="2015-03-31T03:22:00"/>
    <d v="2015-03-01T05:13:05"/>
    <n v="0.22"/>
    <n v="5.5"/>
    <x v="7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d v="2016-12-09T14:51:39"/>
    <d v="2016-10-30T13:51:39"/>
    <n v="7.5"/>
    <n v="50"/>
    <x v="9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d v="2016-04-21T04:00:00"/>
    <d v="2016-03-31T23:33:58"/>
    <n v="42.73"/>
    <n v="34.0244"/>
    <x v="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d v="2016-05-14T04:59:00"/>
    <d v="2016-03-31T14:39:09"/>
    <n v="0.21"/>
    <n v="37.5"/>
    <x v="7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d v="2014-09-17T12:49:51"/>
    <d v="2014-08-18T12:49:51"/>
    <n v="0.88"/>
    <n v="11.666700000000001"/>
    <x v="10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d v="2014-11-09T19:47:51"/>
    <d v="2014-10-10T18:47:51"/>
    <n v="5.63"/>
    <n v="28.125"/>
    <x v="9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d v="2015-12-11T11:04:23"/>
    <d v="2015-11-11T11:04:23"/>
    <n v="0"/>
    <n v="0"/>
    <x v="4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d v="2016-04-03T00:10:00"/>
    <d v="2016-02-25T23:03:49"/>
    <n v="0.03"/>
    <n v="1"/>
    <x v="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d v="2015-07-01T06:00:00"/>
    <d v="2015-05-05T19:48:35"/>
    <n v="6.5"/>
    <n v="216.66669999999999"/>
    <x v="5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d v="2014-10-30T22:22:42"/>
    <d v="2014-09-30T22:22:42"/>
    <n v="0.57999999999999996"/>
    <n v="8.75"/>
    <x v="8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d v="2014-08-24T23:14:09"/>
    <d v="2014-07-25T23:14:09"/>
    <n v="10.18"/>
    <n v="62.222200000000001"/>
    <x v="3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d v="2014-06-27T22:04:24"/>
    <d v="2014-05-29T22:04:24"/>
    <n v="33.78"/>
    <n v="137.25"/>
    <x v="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d v="2015-04-05T11:00:00"/>
    <d v="2015-02-09T22:16:17"/>
    <n v="0.03"/>
    <n v="1"/>
    <x v="2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d v="2015-10-21T15:01:14"/>
    <d v="2015-09-21T15:01:14"/>
    <n v="68.400000000000006"/>
    <n v="122.1429"/>
    <x v="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d v="2016-06-10T01:15:06"/>
    <d v="2016-04-11T01:15:06"/>
    <n v="0"/>
    <n v="0"/>
    <x v="6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d v="2015-10-25T02:06:23"/>
    <d v="2015-09-25T02:06:23"/>
    <n v="0"/>
    <n v="0"/>
    <x v="8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d v="2015-06-11T15:00:00"/>
    <d v="2015-05-28T21:45:52"/>
    <n v="0"/>
    <n v="0"/>
    <x v="5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d v="2016-01-16T05:00:00"/>
    <d v="2015-11-17T16:24:41"/>
    <n v="0"/>
    <n v="0"/>
    <x v="4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d v="2016-09-13T21:30:00"/>
    <d v="2016-09-01T16:12:54"/>
    <n v="0"/>
    <n v="0"/>
    <x v="8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d v="2015-05-08T00:52:36"/>
    <d v="2015-04-08T00:52:36"/>
    <n v="0.02"/>
    <n v="1"/>
    <x v="6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d v="2016-08-07T19:32:25"/>
    <d v="2016-07-08T19:32:25"/>
    <n v="11"/>
    <n v="55"/>
    <x v="3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d v="2015-11-08T21:40:33"/>
    <d v="2015-10-09T20:40:33"/>
    <n v="0.73"/>
    <n v="22"/>
    <x v="9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d v="2015-07-20T22:46:32"/>
    <d v="2015-06-20T22:46:32"/>
    <n v="21.25"/>
    <n v="56.666699999999999"/>
    <x v="0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d v="2014-10-02T20:59:02"/>
    <d v="2014-09-02T20:59:02"/>
    <n v="0.4"/>
    <n v="20"/>
    <x v="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d v="2016-05-04T19:58:52"/>
    <d v="2016-03-06T20:58:52"/>
    <n v="0.1"/>
    <n v="1"/>
    <x v="7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d v="2015-07-16T19:37:02"/>
    <d v="2015-06-16T19:37:02"/>
    <n v="0"/>
    <n v="0"/>
    <x v="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d v="2015-06-10T15:04:31"/>
    <d v="2015-04-26T15:04:31"/>
    <n v="110.83"/>
    <n v="25.576899999999998"/>
    <x v="6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d v="2017-01-07T21:00:00"/>
    <d v="2016-12-06T21:02:50"/>
    <n v="108.75"/>
    <n v="63.970599999999997"/>
    <x v="11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d v="2016-08-27T03:59:00"/>
    <d v="2016-08-04T22:12:55"/>
    <n v="100.42"/>
    <n v="89.925399999999996"/>
    <x v="10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d v="2015-03-08T13:31:17"/>
    <d v="2015-01-22T14:31:17"/>
    <n v="118.45"/>
    <n v="93.071399999999997"/>
    <x v="1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d v="2016-12-22T02:00:00"/>
    <d v="2016-11-16T06:13:58"/>
    <n v="114.01"/>
    <n v="89.674199999999999"/>
    <x v="4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d v="2016-11-24T02:00:00"/>
    <d v="2016-10-25T04:14:27"/>
    <n v="148.1"/>
    <n v="207.61680000000001"/>
    <x v="9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d v="2015-11-13T15:00:00"/>
    <d v="2015-10-15T10:27:10"/>
    <n v="104.96"/>
    <n v="59.408799999999999"/>
    <x v="9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d v="2015-09-02T22:49:03"/>
    <d v="2015-08-03T22:49:03"/>
    <n v="129.94999999999999"/>
    <n v="358.97239999999999"/>
    <x v="10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d v="2017-03-01T19:00:00"/>
    <d v="2017-01-23T23:25:21"/>
    <n v="123.49"/>
    <n v="94.736599999999996"/>
    <x v="1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d v="2016-04-19T20:05:04"/>
    <d v="2016-03-25T20:05:04"/>
    <n v="201.62"/>
    <n v="80.647999999999996"/>
    <x v="7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d v="2015-03-19T17:45:23"/>
    <d v="2015-02-17T18:45:23"/>
    <n v="102.9"/>
    <n v="168.6885"/>
    <x v="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d v="2016-10-14T06:04:42"/>
    <d v="2016-09-14T06:04:42"/>
    <n v="260.17"/>
    <n v="34.688899999999997"/>
    <x v="8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d v="2016-03-21T16:59:28"/>
    <d v="2016-02-20T17:59:28"/>
    <n v="108"/>
    <n v="462.8571"/>
    <x v="2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d v="2015-04-03T20:02:33"/>
    <d v="2015-03-04T21:02:33"/>
    <n v="110.53"/>
    <n v="104.38890000000001"/>
    <x v="7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d v="2015-10-05T18:56:01"/>
    <d v="2015-09-05T18:56:01"/>
    <n v="120"/>
    <n v="7.5"/>
    <x v="8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d v="2016-08-29T04:01:09"/>
    <d v="2016-07-20T04:01:09"/>
    <n v="102.83"/>
    <n v="47.13"/>
    <x v="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d v="2017-01-28T19:29:00"/>
    <d v="2016-12-29T19:51:23"/>
    <n v="116"/>
    <n v="414.28570000000002"/>
    <x v="11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d v="2016-07-14T22:56:32"/>
    <d v="2016-05-15T22:56:32"/>
    <n v="114.7"/>
    <n v="42.481499999999997"/>
    <x v="5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d v="2015-03-25T18:53:49"/>
    <d v="2015-03-05T19:53:49"/>
    <n v="106.6"/>
    <n v="108.77549999999999"/>
    <x v="7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d v="2016-02-25T16:08:33"/>
    <d v="2016-02-05T16:08:33"/>
    <n v="165.44"/>
    <n v="81.097999999999999"/>
    <x v="2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d v="2015-09-12T13:37:40"/>
    <d v="2015-07-24T13:37:40"/>
    <n v="155"/>
    <n v="51.666699999999999"/>
    <x v="3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d v="2016-03-11T23:34:05"/>
    <d v="2016-02-10T23:34:05"/>
    <n v="885"/>
    <n v="35.4"/>
    <x v="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d v="2016-10-23T20:50:40"/>
    <d v="2016-09-23T20:50:40"/>
    <n v="101.91"/>
    <n v="103.6356"/>
    <x v="8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d v="2014-08-03T11:39:39"/>
    <d v="2014-07-05T11:39:39"/>
    <n v="19.600000000000001"/>
    <n v="55.2821"/>
    <x v="3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d v="2014-08-13T23:31:52"/>
    <d v="2014-07-14T23:31:52"/>
    <n v="59.47"/>
    <n v="72.169700000000006"/>
    <x v="3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d v="2014-08-25T20:38:08"/>
    <d v="2014-08-04T20:38:08"/>
    <n v="0"/>
    <n v="0"/>
    <x v="1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d v="2014-08-03T15:48:04"/>
    <d v="2014-07-04T15:48:04"/>
    <n v="45.72"/>
    <n v="58.615400000000001"/>
    <x v="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d v="2014-09-27T13:27:24"/>
    <d v="2014-07-29T13:27:24"/>
    <n v="3.74"/>
    <n v="12.466699999999999"/>
    <x v="3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d v="2015-01-13T19:39:19"/>
    <d v="2014-12-14T19:39:19"/>
    <n v="2.7"/>
    <n v="49.136400000000002"/>
    <x v="11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d v="2014-10-14T18:43:14"/>
    <d v="2014-09-09T18:43:14"/>
    <n v="56.51"/>
    <n v="150.5"/>
    <x v="8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d v="2014-10-23T23:30:40"/>
    <d v="2014-09-23T23:30:40"/>
    <n v="21.31"/>
    <n v="35.799999999999997"/>
    <x v="8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d v="2014-07-06T17:13:56"/>
    <d v="2014-05-07T17:13:56"/>
    <n v="15.6"/>
    <n v="45.157899999999998"/>
    <x v="5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d v="2015-01-19T18:14:58"/>
    <d v="2014-12-05T18:14:58"/>
    <n v="6.26"/>
    <n v="98.789500000000004"/>
    <x v="11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d v="2014-11-29T14:59:00"/>
    <d v="2014-10-18T05:14:52"/>
    <n v="45.92"/>
    <n v="88.307699999999997"/>
    <x v="9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d v="2014-10-24T23:26:00"/>
    <d v="2014-09-09T23:26:00"/>
    <n v="65.099999999999994"/>
    <n v="170.62899999999999"/>
    <x v="8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d v="2014-10-29T22:57:51"/>
    <d v="2014-09-23T22:57:51"/>
    <n v="6.7"/>
    <n v="83.75"/>
    <x v="8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d v="2015-02-20T08:34:13"/>
    <d v="2015-01-21T08:34:13"/>
    <n v="13.56"/>
    <n v="65.099999999999994"/>
    <x v="1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d v="2015-03-27T19:43:15"/>
    <d v="2015-02-10T20:43:15"/>
    <n v="1.99"/>
    <n v="66.333299999999994"/>
    <x v="2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d v="2016-09-02T16:36:20"/>
    <d v="2016-08-03T16:36:20"/>
    <n v="36.24"/>
    <n v="104.8947"/>
    <x v="10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d v="2016-07-02T14:25:10"/>
    <d v="2016-05-03T14:25:10"/>
    <n v="39.74"/>
    <n v="78.440799999999996"/>
    <x v="5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d v="2016-09-15T14:49:05"/>
    <d v="2016-08-15T14:49:05"/>
    <n v="25.76"/>
    <n v="59.041699999999999"/>
    <x v="10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d v="2016-02-21T13:48:09"/>
    <d v="2016-01-19T13:48:09"/>
    <n v="15.49"/>
    <n v="71.342100000000002"/>
    <x v="1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d v="2015-05-21T22:47:58"/>
    <d v="2015-04-21T22:47:58"/>
    <n v="23.69"/>
    <n v="51.226999999999997"/>
    <x v="6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d v="2015-01-31T03:25:00"/>
    <d v="2014-12-30T15:44:00"/>
    <n v="39.76"/>
    <n v="60.242400000000004"/>
    <x v="11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d v="2014-10-16T00:00:00"/>
    <d v="2014-09-15T03:14:15"/>
    <n v="20.22"/>
    <n v="44.935200000000002"/>
    <x v="8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d v="2014-12-15T13:12:57"/>
    <d v="2014-11-15T13:12:57"/>
    <n v="47.63"/>
    <n v="31.206900000000001"/>
    <x v="4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d v="2015-04-04T14:43:57"/>
    <d v="2015-03-05T15:43:57"/>
    <n v="15.33"/>
    <n v="63.875"/>
    <x v="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d v="2014-10-31T22:45:42"/>
    <d v="2014-10-01T22:45:42"/>
    <n v="1.38"/>
    <n v="19"/>
    <x v="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d v="2015-01-12T06:00:03"/>
    <d v="2014-11-13T06:00:03"/>
    <n v="0.5"/>
    <n v="10"/>
    <x v="4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d v="2015-02-05T16:11:18"/>
    <d v="2015-01-06T16:11:18"/>
    <n v="4.96"/>
    <n v="109.0667"/>
    <x v="1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d v="2015-01-29T17:46:05"/>
    <d v="2014-11-30T17:46:05"/>
    <n v="3.57"/>
    <n v="26.75"/>
    <x v="4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d v="2015-08-10T06:59:00"/>
    <d v="2015-07-04T00:44:42"/>
    <n v="61.12"/>
    <n v="109.9353"/>
    <x v="3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d v="2014-11-27T22:24:00"/>
    <d v="2014-10-28T21:24:00"/>
    <n v="1.33"/>
    <n v="20"/>
    <x v="9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d v="2015-02-11T13:13:42"/>
    <d v="2015-01-07T13:13:42"/>
    <n v="11.08"/>
    <n v="55.3889"/>
    <x v="1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d v="2016-10-14T16:00:00"/>
    <d v="2016-09-15T06:55:41"/>
    <n v="38.74"/>
    <n v="133.90119999999999"/>
    <x v="8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d v="2016-07-24T10:32:46"/>
    <d v="2016-05-25T10:32:46"/>
    <n v="22.05"/>
    <n v="48.7209"/>
    <x v="5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d v="2016-12-15T13:39:49"/>
    <d v="2016-11-15T13:39:49"/>
    <n v="67.55"/>
    <n v="48.25"/>
    <x v="4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d v="2016-02-04T07:50:33"/>
    <d v="2015-12-06T07:50:33"/>
    <n v="13.64"/>
    <n v="58.972999999999999"/>
    <x v="11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d v="2014-11-11T21:13:28"/>
    <d v="2014-10-22T20:13:28"/>
    <n v="1.75"/>
    <n v="11.638299999999999"/>
    <x v="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d v="2016-10-10T14:32:50"/>
    <d v="2016-09-10T14:32:50"/>
    <n v="20.45"/>
    <n v="83.716800000000006"/>
    <x v="8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d v="2015-12-15T12:10:00"/>
    <d v="2015-11-13T15:51:08"/>
    <n v="13.85"/>
    <n v="63.648600000000002"/>
    <x v="4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d v="2015-06-27T21:59:00"/>
    <d v="2015-06-04T11:20:30"/>
    <n v="48.49"/>
    <n v="94.277799999999999"/>
    <x v="0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d v="2015-02-14T01:43:02"/>
    <d v="2015-01-14T01:43:02"/>
    <n v="30.8"/>
    <n v="71.866699999999994"/>
    <x v="1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d v="2015-11-14T17:16:44"/>
    <d v="2015-10-05T16:16:44"/>
    <n v="35.17"/>
    <n v="104.8462"/>
    <x v="9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d v="2015-10-02T18:00:00"/>
    <d v="2015-08-31T19:17:38"/>
    <n v="36.4"/>
    <n v="67.139300000000006"/>
    <x v="10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d v="2014-09-30T15:19:09"/>
    <d v="2014-08-26T15:19:09"/>
    <n v="2.96"/>
    <n v="73.875"/>
    <x v="10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d v="2014-09-28T01:38:33"/>
    <d v="2014-08-29T01:38:33"/>
    <n v="11.06"/>
    <n v="69.125"/>
    <x v="10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d v="2017-02-11T16:20:30"/>
    <d v="2017-01-07T16:20:30"/>
    <n v="41.41"/>
    <n v="120.77079999999999"/>
    <x v="1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d v="2015-03-01T21:47:19"/>
    <d v="2015-01-25T21:47:19"/>
    <n v="10.86"/>
    <n v="42.222200000000001"/>
    <x v="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d v="2014-08-21T21:50:26"/>
    <d v="2014-08-09T21:50:26"/>
    <n v="3.33"/>
    <n v="7.5"/>
    <x v="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d v="2014-10-24T04:00:00"/>
    <d v="2014-08-25T10:24:30"/>
    <n v="7.0000000000000007E-2"/>
    <n v="1.5385"/>
    <x v="10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d v="2016-07-03T07:38:56"/>
    <d v="2016-06-03T07:38:56"/>
    <n v="13.31"/>
    <n v="37.608699999999999"/>
    <x v="0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d v="2014-08-08T21:20:12"/>
    <d v="2014-07-09T21:20:12"/>
    <n v="0"/>
    <n v="0"/>
    <x v="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d v="2015-02-28T07:32:16"/>
    <d v="2015-01-29T07:32:16"/>
    <n v="49.18"/>
    <n v="42.1571"/>
    <x v="1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d v="2015-07-01T21:45:37"/>
    <d v="2015-06-17T21:45:37"/>
    <n v="0"/>
    <n v="0"/>
    <x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d v="2016-07-25T19:00:00"/>
    <d v="2016-06-27T21:01:43"/>
    <n v="2.04"/>
    <n v="84.833299999999994"/>
    <x v="0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d v="2017-01-30T06:59:00"/>
    <d v="2016-12-01T15:53:27"/>
    <n v="52.33"/>
    <n v="94.19"/>
    <x v="11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d v="2015-04-03T04:37:30"/>
    <d v="2015-03-04T05:37:30"/>
    <n v="0"/>
    <n v="0"/>
    <x v="7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d v="2014-07-30T18:03:16"/>
    <d v="2014-06-30T18:03:16"/>
    <n v="2.08"/>
    <n v="6.25"/>
    <x v="0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d v="2015-04-01T01:01:30"/>
    <d v="2015-03-02T02:01:30"/>
    <n v="6.57"/>
    <n v="213.375"/>
    <x v="7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d v="2012-03-03T07:39:27"/>
    <d v="2012-01-18T07:39:27"/>
    <n v="134.88999999999999"/>
    <n v="59.162300000000002"/>
    <x v="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d v="2014-01-31T19:01:00"/>
    <d v="2013-12-26T19:07:42"/>
    <n v="100"/>
    <n v="27.2727"/>
    <x v="11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d v="2012-10-24T16:26:16"/>
    <d v="2012-09-24T16:26:16"/>
    <n v="115.86"/>
    <n v="24.575800000000001"/>
    <x v="8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d v="2014-01-08T02:08:00"/>
    <d v="2013-12-18T21:59:27"/>
    <n v="100.07"/>
    <n v="75.05"/>
    <x v="11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d v="2013-07-11T20:01:43"/>
    <d v="2013-06-18T20:01:43"/>
    <n v="105.05"/>
    <n v="42.02"/>
    <x v="0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d v="2014-02-17T22:10:17"/>
    <d v="2014-01-18T22:10:17"/>
    <n v="101"/>
    <n v="53.157899999999998"/>
    <x v="1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d v="2011-03-03T07:49:21"/>
    <d v="2011-01-12T07:49:21"/>
    <n v="100.66"/>
    <n v="83.885400000000004"/>
    <x v="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d v="2014-05-09T22:00:00"/>
    <d v="2014-04-07T21:35:30"/>
    <n v="100.16"/>
    <n v="417.33330000000001"/>
    <x v="6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d v="2011-01-21T22:00:00"/>
    <d v="2010-12-04T02:06:11"/>
    <n v="166.68"/>
    <n v="75.765199999999993"/>
    <x v="11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d v="2014-02-24T16:25:07"/>
    <d v="2014-01-25T16:25:07"/>
    <n v="101.53"/>
    <n v="67.389399999999995"/>
    <x v="1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d v="2012-05-12T23:54:23"/>
    <d v="2012-04-27T23:54:23"/>
    <n v="103"/>
    <n v="73.571399999999997"/>
    <x v="6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d v="2011-03-04T12:57:07"/>
    <d v="2011-02-02T12:57:07"/>
    <n v="142.86000000000001"/>
    <n v="25"/>
    <x v="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d v="2013-03-02T07:59:00"/>
    <d v="2013-01-29T01:03:23"/>
    <n v="262.5"/>
    <n v="42"/>
    <x v="1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d v="2015-01-24T23:08:15"/>
    <d v="2014-12-15T23:08:15"/>
    <n v="118.05"/>
    <n v="131.16669999999999"/>
    <x v="11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d v="2016-03-31T15:51:11"/>
    <d v="2016-03-01T16:51:11"/>
    <n v="104"/>
    <n v="47.2727"/>
    <x v="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d v="2013-02-17T19:25:29"/>
    <d v="2013-01-31T19:25:29"/>
    <n v="200.34"/>
    <n v="182.12729999999999"/>
    <x v="1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d v="2012-03-18T00:08:55"/>
    <d v="2012-01-18T01:08:55"/>
    <n v="306.83"/>
    <n v="61.366700000000002"/>
    <x v="1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d v="2011-10-01T03:00:00"/>
    <d v="2011-09-02T18:52:37"/>
    <n v="100.15"/>
    <n v="35.767499999999998"/>
    <x v="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d v="2016-10-01T17:19:42"/>
    <d v="2016-09-01T17:19:42"/>
    <n v="205.3"/>
    <n v="45.622199999999999"/>
    <x v="8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d v="2013-05-07T04:59:00"/>
    <d v="2013-04-18T02:18:30"/>
    <n v="108.89"/>
    <n v="75.384600000000006"/>
    <x v="6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d v="2014-05-20T04:59:00"/>
    <d v="2014-04-16T20:17:25"/>
    <n v="101.75"/>
    <n v="50.875"/>
    <x v="6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d v="2015-03-02T05:59:00"/>
    <d v="2015-01-27T15:09:41"/>
    <n v="125.25"/>
    <n v="119.28570000000001"/>
    <x v="1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d v="2011-02-20T23:52:34"/>
    <d v="2011-01-21T23:52:34"/>
    <n v="124.01"/>
    <n v="92.541899999999998"/>
    <x v="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d v="2011-06-11T03:00:00"/>
    <d v="2011-05-03T23:21:54"/>
    <n v="101.4"/>
    <n v="76.05"/>
    <x v="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d v="2016-06-17T04:55:00"/>
    <d v="2016-06-02T07:59:58"/>
    <n v="100"/>
    <n v="52.631599999999999"/>
    <x v="0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d v="2012-12-15T15:36:17"/>
    <d v="2012-11-15T15:36:17"/>
    <n v="137.93"/>
    <n v="98.990399999999994"/>
    <x v="4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d v="2015-04-21T05:40:32"/>
    <d v="2015-03-31T05:40:32"/>
    <n v="120.88"/>
    <n v="79.526300000000006"/>
    <x v="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d v="2011-07-31T06:59:00"/>
    <d v="2011-05-28T18:54:48"/>
    <n v="107.37"/>
    <n v="134.20830000000001"/>
    <x v="5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d v="2012-10-17T20:17:39"/>
    <d v="2012-09-17T20:17:39"/>
    <n v="100.33"/>
    <n v="37.625"/>
    <x v="8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d v="2014-07-10T23:01:40"/>
    <d v="2014-06-10T23:01:40"/>
    <n v="101.52"/>
    <n v="51.044699999999999"/>
    <x v="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d v="2014-07-28T01:00:00"/>
    <d v="2014-07-07T21:45:38"/>
    <n v="100.08"/>
    <n v="50.038499999999999"/>
    <x v="3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d v="2015-04-25T00:00:00"/>
    <d v="2015-03-18T18:30:52"/>
    <n v="116.97"/>
    <n v="133.93129999999999"/>
    <x v="7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d v="2012-11-14T02:26:57"/>
    <d v="2012-09-25T01:26:57"/>
    <n v="101.88"/>
    <n v="58.214300000000001"/>
    <x v="8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d v="2013-05-24T00:30:37"/>
    <d v="2013-04-24T00:30:37"/>
    <n v="102.12"/>
    <n v="88.037599999999998"/>
    <x v="6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d v="2014-01-06T12:55:40"/>
    <d v="2013-11-22T12:55:40"/>
    <n v="154.06"/>
    <n v="70.576800000000006"/>
    <x v="4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d v="2014-07-18T20:31:12"/>
    <d v="2014-06-27T20:31:12"/>
    <n v="101.25"/>
    <n v="53.289499999999997"/>
    <x v="0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d v="2014-09-12T18:26:53"/>
    <d v="2014-08-13T18:26:53"/>
    <n v="100"/>
    <n v="136.36359999999999"/>
    <x v="10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d v="2011-12-16T05:48:41"/>
    <d v="2011-10-17T04:48:41"/>
    <n v="108.75"/>
    <n v="40.5473"/>
    <x v="9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d v="2011-09-22T18:28:49"/>
    <d v="2011-08-23T18:28:49"/>
    <n v="131.83000000000001"/>
    <n v="70.625"/>
    <x v="10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d v="2014-02-06T17:01:24"/>
    <d v="2014-01-16T17:01:24"/>
    <n v="133.47"/>
    <n v="52.684199999999997"/>
    <x v="1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d v="2015-01-26T07:12:21"/>
    <d v="2014-12-27T07:12:21"/>
    <n v="0"/>
    <n v="0"/>
    <x v="1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d v="2017-03-08T07:30:00"/>
    <d v="2017-01-20T11:49:34"/>
    <n v="8.08"/>
    <n v="90.9375"/>
    <x v="1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d v="2014-06-12T19:08:05"/>
    <d v="2014-05-13T19:08:05"/>
    <n v="0.4"/>
    <n v="5"/>
    <x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d v="2014-05-04T17:11:40"/>
    <d v="2014-04-04T17:11:40"/>
    <n v="42.89"/>
    <n v="58.083300000000001"/>
    <x v="6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d v="2016-11-06T09:49:07"/>
    <d v="2016-10-02T08:49:07"/>
    <n v="0"/>
    <n v="2"/>
    <x v="9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d v="2017-03-01T04:00:00"/>
    <d v="2017-01-07T05:54:57"/>
    <n v="0.5"/>
    <n v="62.5"/>
    <x v="1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d v="2016-11-05T22:11:52"/>
    <d v="2016-10-06T22:11:52"/>
    <n v="0.05"/>
    <n v="10"/>
    <x v="9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d v="2015-12-15T07:59:00"/>
    <d v="2015-11-20T18:42:05"/>
    <n v="4.87"/>
    <n v="71.588200000000001"/>
    <x v="4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d v="2017-01-04T00:04:09"/>
    <d v="2016-12-05T00:04:09"/>
    <n v="0"/>
    <n v="0"/>
    <x v="11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d v="2016-01-31T04:17:00"/>
    <d v="2016-01-02T08:32:15"/>
    <n v="10.31"/>
    <n v="32.818199999999997"/>
    <x v="1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d v="2014-11-20T19:48:21"/>
    <d v="2014-10-11T18:48:21"/>
    <n v="71.78"/>
    <n v="49.1158"/>
    <x v="9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d v="2015-06-30T03:06:42"/>
    <d v="2015-05-31T03:06:42"/>
    <n v="1.06"/>
    <n v="16.307700000000001"/>
    <x v="5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d v="2015-07-08T16:45:00"/>
    <d v="2015-06-09T14:46:50"/>
    <n v="0.45"/>
    <n v="18"/>
    <x v="0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d v="2016-06-28T23:15:33"/>
    <d v="2016-06-08T23:15:33"/>
    <n v="0.02"/>
    <n v="13"/>
    <x v="0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d v="2016-08-06T21:35:08"/>
    <d v="2016-06-07T21:35:08"/>
    <n v="0.51"/>
    <n v="17"/>
    <x v="0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d v="2014-06-16T06:50:05"/>
    <d v="2014-05-17T06:50:05"/>
    <n v="0"/>
    <n v="0"/>
    <x v="5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d v="2015-03-01T00:42:05"/>
    <d v="2015-01-31T00:42:05"/>
    <n v="0"/>
    <n v="0"/>
    <x v="1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d v="2014-06-13T00:12:35"/>
    <d v="2014-05-14T00:12:35"/>
    <n v="0"/>
    <n v="0"/>
    <x v="5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d v="2016-03-14T14:35:29"/>
    <d v="2016-02-13T15:35:29"/>
    <n v="0.12"/>
    <n v="3"/>
    <x v="2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d v="2016-03-30T12:36:20"/>
    <d v="2016-03-01T13:36:20"/>
    <n v="20.079999999999998"/>
    <n v="41.833300000000001"/>
    <x v="7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d v="2015-03-10T02:39:49"/>
    <d v="2015-02-08T03:39:49"/>
    <n v="172.68"/>
    <n v="49.3384"/>
    <x v="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d v="2012-07-10T23:48:00"/>
    <d v="2012-06-07T22:46:52"/>
    <n v="100.9"/>
    <n v="41.728400000000001"/>
    <x v="0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d v="2012-04-08T21:45:08"/>
    <d v="2012-03-09T22:45:08"/>
    <n v="104.8"/>
    <n v="32.718800000000002"/>
    <x v="7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d v="2012-11-27T12:00:00"/>
    <d v="2012-10-23T04:45:35"/>
    <n v="135.1"/>
    <n v="51.961500000000001"/>
    <x v="9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d v="2012-08-10T22:00:00"/>
    <d v="2012-07-09T02:15:10"/>
    <n v="116.33"/>
    <n v="50.685699999999997"/>
    <x v="3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d v="2014-11-12T22:45:38"/>
    <d v="2014-10-13T21:45:38"/>
    <n v="102.08"/>
    <n v="42.241399999999999"/>
    <x v="9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d v="2015-12-03T21:30:00"/>
    <d v="2015-11-15T19:12:12"/>
    <n v="111.17"/>
    <n v="416.875"/>
    <x v="4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d v="2010-06-01T04:59:00"/>
    <d v="2010-05-01T05:45:32"/>
    <n v="166.08"/>
    <n v="46.651699999999998"/>
    <x v="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d v="2013-03-11T18:02:26"/>
    <d v="2013-01-25T19:02:26"/>
    <n v="106.6"/>
    <n v="48.454500000000003"/>
    <x v="1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d v="2012-12-15T18:52:08"/>
    <d v="2012-11-15T18:52:08"/>
    <n v="144.58000000000001"/>
    <n v="70.528999999999996"/>
    <x v="4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d v="2010-07-22T06:00:00"/>
    <d v="2010-06-06T19:09:14"/>
    <n v="105.55"/>
    <n v="87.958299999999994"/>
    <x v="0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d v="2011-06-07T15:18:01"/>
    <d v="2011-05-08T15:18:01"/>
    <n v="136.6"/>
    <n v="26.269200000000001"/>
    <x v="5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d v="2011-04-16T03:59:00"/>
    <d v="2011-03-30T22:36:25"/>
    <n v="104"/>
    <n v="57.777799999999999"/>
    <x v="7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d v="2012-02-12T21:43:03"/>
    <d v="2012-01-12T21:43:03"/>
    <n v="114.5"/>
    <n v="57.25"/>
    <x v="1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d v="2015-10-20T17:55:22"/>
    <d v="2015-09-20T17:55:22"/>
    <n v="101.72"/>
    <n v="196.34039999999999"/>
    <x v="8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d v="2012-04-12T17:02:45"/>
    <d v="2012-03-13T17:02:45"/>
    <n v="123.95"/>
    <n v="43"/>
    <x v="7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d v="2014-03-04T21:00:00"/>
    <d v="2014-02-10T14:00:06"/>
    <n v="102.46"/>
    <n v="35.551900000000003"/>
    <x v="2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d v="2016-02-01T18:00:00"/>
    <d v="2015-12-28T04:37:53"/>
    <n v="144.5"/>
    <n v="68.8095"/>
    <x v="1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d v="2015-03-25T21:36:06"/>
    <d v="2015-02-23T22:36:06"/>
    <n v="133.33000000000001"/>
    <n v="28.571400000000001"/>
    <x v="2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d v="2012-10-06T09:59:00"/>
    <d v="2012-09-08T20:55:31"/>
    <n v="109.36"/>
    <n v="50.631700000000002"/>
    <x v="8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d v="2015-05-22T13:00:00"/>
    <d v="2015-04-22T13:02:09"/>
    <n v="2.7"/>
    <n v="106.8"/>
    <x v="6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d v="2015-03-04T18:57:27"/>
    <d v="2015-02-02T18:57:27"/>
    <n v="1.2"/>
    <n v="4"/>
    <x v="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d v="2017-01-27T18:29:51"/>
    <d v="2016-11-28T18:29:51"/>
    <n v="46.6"/>
    <n v="34.0976"/>
    <x v="4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d v="2016-01-02T16:27:01"/>
    <d v="2015-11-18T16:27:01"/>
    <n v="0.1"/>
    <n v="25"/>
    <x v="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d v="2014-09-07T22:13:14"/>
    <d v="2014-08-08T22:13:14"/>
    <n v="0.17"/>
    <n v="10.5"/>
    <x v="10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d v="2016-06-23T16:06:23"/>
    <d v="2016-05-24T16:06:23"/>
    <n v="42.76"/>
    <n v="215.95959999999999"/>
    <x v="5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d v="2014-05-23T14:05:25"/>
    <d v="2014-05-08T14:05:25"/>
    <n v="0.28000000000000003"/>
    <n v="21.25"/>
    <x v="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d v="2016-12-29T22:01:40"/>
    <d v="2016-11-29T22:01:40"/>
    <n v="1.73"/>
    <n v="108.25"/>
    <x v="4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d v="2014-10-23T10:17:59"/>
    <d v="2014-09-23T10:17:59"/>
    <n v="14.11"/>
    <n v="129.97370000000001"/>
    <x v="8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d v="2015-10-31T22:45:00"/>
    <d v="2015-09-17T23:06:57"/>
    <n v="39.4"/>
    <n v="117.49469999999999"/>
    <x v="8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d v="2014-08-09T00:48:54"/>
    <d v="2014-07-10T00:48:54"/>
    <n v="0.02"/>
    <n v="10"/>
    <x v="3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d v="2015-06-04T05:26:00"/>
    <d v="2015-05-05T05:26:00"/>
    <n v="59.3"/>
    <n v="70.595200000000006"/>
    <x v="5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d v="2014-10-08T12:16:18"/>
    <d v="2014-09-08T12:16:18"/>
    <n v="1.33"/>
    <n v="24.5"/>
    <x v="8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d v="2014-11-01T03:59:00"/>
    <d v="2014-10-17T04:11:13"/>
    <n v="9.01"/>
    <n v="30"/>
    <x v="9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d v="2014-09-02T01:10:22"/>
    <d v="2014-08-13T01:10:22"/>
    <n v="1.6"/>
    <n v="2"/>
    <x v="10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d v="2016-11-07T18:12:55"/>
    <d v="2016-10-13T17:12:55"/>
    <n v="0.51"/>
    <n v="17"/>
    <x v="9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d v="2017-02-10T06:28:53"/>
    <d v="2017-01-11T06:28:53"/>
    <n v="52.57"/>
    <n v="2928.9286000000002"/>
    <x v="1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d v="2014-08-12T18:57:31"/>
    <d v="2014-07-08T18:57:31"/>
    <n v="1.04"/>
    <n v="28.8889"/>
    <x v="3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d v="2015-05-19T21:00:49"/>
    <d v="2015-04-19T21:00:49"/>
    <n v="47.4"/>
    <n v="29.625"/>
    <x v="6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d v="2015-10-21T23:00:00"/>
    <d v="2015-09-23T21:01:01"/>
    <n v="43.03"/>
    <n v="40.981000000000002"/>
    <x v="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d v="2012-07-14T05:19:03"/>
    <d v="2012-06-14T05:19:03"/>
    <n v="136.80000000000001"/>
    <n v="54"/>
    <x v="0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d v="2013-12-12T06:08:27"/>
    <d v="2013-11-12T06:08:27"/>
    <n v="115.55"/>
    <n v="36.109400000000001"/>
    <x v="4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d v="2011-09-27T04:59:00"/>
    <d v="2011-08-17T20:22:12"/>
    <n v="240.8"/>
    <n v="23.1538"/>
    <x v="10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d v="2014-01-15T19:33:00"/>
    <d v="2013-12-18T18:15:55"/>
    <n v="114.4"/>
    <n v="104"/>
    <x v="11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d v="2013-10-11T00:00:00"/>
    <d v="2013-09-18T21:38:08"/>
    <n v="110.33"/>
    <n v="31.826899999999998"/>
    <x v="8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d v="2010-11-02T00:26:00"/>
    <d v="2010-10-05T22:54:16"/>
    <n v="195.38"/>
    <n v="27.389600000000002"/>
    <x v="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d v="2012-03-08T04:59:00"/>
    <d v="2012-02-21T20:40:39"/>
    <n v="103.33"/>
    <n v="56.363599999999998"/>
    <x v="2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d v="2013-05-07T15:33:14"/>
    <d v="2013-04-07T15:33:14"/>
    <n v="103.14"/>
    <n v="77.352900000000005"/>
    <x v="6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d v="2011-07-05T00:31:06"/>
    <d v="2011-05-24T00:31:06"/>
    <n v="100.31"/>
    <n v="42.8"/>
    <x v="5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d v="2013-07-07T13:24:42"/>
    <d v="2013-05-08T13:24:42"/>
    <n v="127"/>
    <n v="48.846200000000003"/>
    <x v="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d v="2012-05-22T03:30:00"/>
    <d v="2012-05-08T21:25:09"/>
    <n v="120.6"/>
    <n v="48.240400000000001"/>
    <x v="5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d v="2012-01-24T19:26:13"/>
    <d v="2012-01-03T19:26:13"/>
    <n v="106.99"/>
    <n v="70.212500000000006"/>
    <x v="1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d v="2014-09-27T03:08:27"/>
    <d v="2014-08-28T03:08:27"/>
    <n v="172.43"/>
    <n v="94.054500000000004"/>
    <x v="10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d v="2011-12-25T05:00:00"/>
    <d v="2011-11-18T20:48:41"/>
    <n v="123.62"/>
    <n v="80.2727"/>
    <x v="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d v="2014-06-21T04:59:00"/>
    <d v="2014-05-14T22:22:51"/>
    <n v="108.4"/>
    <n v="54.2"/>
    <x v="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d v="2011-12-06T05:59:00"/>
    <d v="2011-11-05T21:21:10"/>
    <n v="116.52"/>
    <n v="60.268999999999998"/>
    <x v="4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d v="2012-06-15T03:59:00"/>
    <d v="2012-05-30T02:51:21"/>
    <n v="187.25"/>
    <n v="38.740299999999998"/>
    <x v="5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d v="2013-07-02T05:00:00"/>
    <d v="2013-06-01T06:13:51"/>
    <n v="115.93"/>
    <n v="152.54390000000001"/>
    <x v="0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d v="2013-03-10T22:38:28"/>
    <d v="2013-02-08T23:38:28"/>
    <n v="110.7"/>
    <n v="115.3125"/>
    <x v="2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d v="2011-06-15T03:59:00"/>
    <d v="2011-05-07T12:10:33"/>
    <n v="170.92"/>
    <n v="35.838700000000003"/>
    <x v="5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d v="2014-05-15T06:58:51"/>
    <d v="2014-04-15T06:58:51"/>
    <n v="126.12"/>
    <n v="64.570099999999996"/>
    <x v="6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d v="2011-07-04T19:52:20"/>
    <d v="2011-04-05T19:52:20"/>
    <n v="138.44"/>
    <n v="87.436000000000007"/>
    <x v="6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d v="2016-08-11T06:28:36"/>
    <d v="2016-06-27T06:28:36"/>
    <n v="1705.25"/>
    <n v="68.815600000000003"/>
    <x v="0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d v="2014-05-01T14:01:30"/>
    <d v="2014-04-01T14:01:30"/>
    <n v="788.06"/>
    <n v="176.2002"/>
    <x v="6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d v="2015-07-12T06:02:38"/>
    <d v="2015-06-02T06:02:38"/>
    <n v="348.02"/>
    <n v="511.7912"/>
    <x v="0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d v="2014-04-20T02:36:01"/>
    <d v="2014-02-19T03:36:01"/>
    <n v="149.75"/>
    <n v="160.44290000000001"/>
    <x v="2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d v="2009-11-23T05:59:00"/>
    <d v="2009-10-16T22:02:00"/>
    <n v="100.63"/>
    <n v="35.003"/>
    <x v="9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d v="2016-06-06T17:02:00"/>
    <d v="2016-04-13T14:30:09"/>
    <n v="800.21"/>
    <n v="188.5067"/>
    <x v="6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d v="2014-07-10T10:09:11"/>
    <d v="2014-06-10T10:09:11"/>
    <n v="106"/>
    <n v="56.204999999999998"/>
    <x v="0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d v="2011-04-22T04:21:13"/>
    <d v="2011-03-22T04:21:13"/>
    <n v="200.52"/>
    <n v="51.305399999999999"/>
    <x v="7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d v="2016-11-07T11:05:37"/>
    <d v="2016-10-08T10:05:37"/>
    <n v="212.44"/>
    <n v="127.36450000000001"/>
    <x v="9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d v="2013-10-16T14:33:35"/>
    <d v="2013-09-09T14:33:35"/>
    <n v="198.47"/>
    <n v="101.8553"/>
    <x v="8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d v="2012-03-02T03:00:00"/>
    <d v="2012-02-02T04:47:45"/>
    <n v="225.95"/>
    <n v="230.55779999999999"/>
    <x v="2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d v="2016-03-12T05:00:00"/>
    <d v="2016-01-25T13:56:16"/>
    <n v="698.95"/>
    <n v="842.10599999999999"/>
    <x v="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d v="2012-05-23T19:00:00"/>
    <d v="2012-04-21T06:31:21"/>
    <n v="398.6"/>
    <n v="577.27589999999998"/>
    <x v="6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d v="2015-04-18T21:10:05"/>
    <d v="2015-03-04T22:10:05"/>
    <n v="294.02999999999997"/>
    <n v="483.34249999999997"/>
    <x v="7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d v="2012-10-27T02:21:53"/>
    <d v="2012-09-27T02:21:53"/>
    <n v="167.5"/>
    <n v="76.138499999999993"/>
    <x v="8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d v="2013-03-23T22:42:41"/>
    <d v="2013-02-21T23:42:41"/>
    <n v="1435.57"/>
    <n v="74.107699999999994"/>
    <x v="2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d v="2014-10-01T00:00:00"/>
    <d v="2014-08-20T20:17:40"/>
    <n v="156.72999999999999"/>
    <n v="36.965699999999998"/>
    <x v="10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d v="2014-12-21T08:42:21"/>
    <d v="2014-11-21T08:42:21"/>
    <n v="117.9"/>
    <n v="2500.9697000000001"/>
    <x v="4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d v="2012-10-06T03:59:00"/>
    <d v="2012-08-27T04:40:17"/>
    <n v="1105.3800000000001"/>
    <n v="67.690200000000004"/>
    <x v="10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d v="2014-05-13T18:43:56"/>
    <d v="2014-04-13T18:43:56"/>
    <n v="192.93"/>
    <n v="63.047400000000003"/>
    <x v="6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d v="2014-09-16T10:18:54"/>
    <d v="2014-08-12T10:18:54"/>
    <n v="126.88"/>
    <n v="117.6"/>
    <x v="10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d v="2016-04-22T06:32:52"/>
    <d v="2016-03-23T06:32:52"/>
    <n v="259.58"/>
    <n v="180.75190000000001"/>
    <x v="7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d v="2012-01-12T01:00:00"/>
    <d v="2011-12-21T02:08:30"/>
    <n v="262.27999999999997"/>
    <n v="127.32040000000001"/>
    <x v="11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d v="2014-08-14T12:58:18"/>
    <d v="2014-07-15T12:58:18"/>
    <n v="206.74"/>
    <n v="136.64449999999999"/>
    <x v="3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d v="2014-05-01T15:55:29"/>
    <d v="2014-04-01T15:55:29"/>
    <n v="370.13"/>
    <n v="182.78020000000001"/>
    <x v="6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d v="2016-12-03T15:05:15"/>
    <d v="2016-11-02T14:05:15"/>
    <n v="284.97000000000003"/>
    <n v="279.3784"/>
    <x v="4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d v="2016-08-05T19:01:08"/>
    <d v="2016-07-06T19:01:08"/>
    <n v="579.08000000000004"/>
    <n v="61.375700000000002"/>
    <x v="3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d v="2013-04-20T03:38:21"/>
    <d v="2013-02-19T04:38:21"/>
    <n v="1131.8"/>
    <n v="80.727500000000006"/>
    <x v="2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d v="2013-11-15T04:00:00"/>
    <d v="2013-10-14T12:01:01"/>
    <n v="263.02999999999997"/>
    <n v="272.35590000000002"/>
    <x v="9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d v="2012-11-18T01:17:24"/>
    <d v="2012-10-19T00:17:24"/>
    <n v="674.48"/>
    <n v="70.848699999999994"/>
    <x v="9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d v="2016-08-06T07:00:00"/>
    <d v="2016-06-28T17:21:04"/>
    <n v="256.83"/>
    <n v="247.94"/>
    <x v="0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d v="2013-08-19T08:01:09"/>
    <d v="2013-06-20T08:01:09"/>
    <n v="375.5"/>
    <n v="186.81389999999999"/>
    <x v="0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d v="2013-03-10T18:07:31"/>
    <d v="2013-02-08T18:07:31"/>
    <n v="208.71"/>
    <n v="131.98949999999999"/>
    <x v="2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d v="2013-07-13T21:35:25"/>
    <d v="2013-06-13T21:35:25"/>
    <n v="346.6"/>
    <n v="29.3108"/>
    <x v="0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d v="2015-12-19T07:59:00"/>
    <d v="2015-11-03T05:12:20"/>
    <n v="402.33"/>
    <n v="245.02440000000001"/>
    <x v="4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d v="2012-06-12T07:00:00"/>
    <d v="2012-05-10T05:24:52"/>
    <n v="1026.8499999999999"/>
    <n v="1323.2539999999999"/>
    <x v="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d v="2015-11-19T04:59:00"/>
    <d v="2015-10-13T11:02:26"/>
    <n v="114.9"/>
    <n v="282.65969999999999"/>
    <x v="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d v="2016-04-03T12:01:02"/>
    <d v="2016-02-23T13:01:02"/>
    <n v="354.82"/>
    <n v="91.214399999999998"/>
    <x v="2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d v="2014-07-09T17:24:25"/>
    <d v="2014-06-09T17:24:25"/>
    <n v="5.08"/>
    <n v="31.75"/>
    <x v="0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d v="2016-12-04T15:04:47"/>
    <d v="2016-11-04T14:04:47"/>
    <n v="0"/>
    <n v="0"/>
    <x v="4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d v="2016-09-02T07:00:00"/>
    <d v="2016-08-11T00:16:58"/>
    <n v="4.3"/>
    <n v="88.6875"/>
    <x v="10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d v="2014-11-30T19:58:01"/>
    <d v="2014-10-01T18:58:01"/>
    <n v="21.15"/>
    <n v="453.1429"/>
    <x v="9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d v="2016-08-02T23:00:00"/>
    <d v="2016-07-04T16:46:11"/>
    <n v="3.19"/>
    <n v="12.75"/>
    <x v="3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d v="2016-03-14T09:24:43"/>
    <d v="2016-02-13T10:24:43"/>
    <n v="0.05"/>
    <n v="1"/>
    <x v="2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d v="2015-03-01T15:21:16"/>
    <d v="2015-01-30T15:21:16"/>
    <n v="42.47"/>
    <n v="83.428600000000003"/>
    <x v="1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d v="2015-08-20T18:19:02"/>
    <d v="2015-07-21T18:19:02"/>
    <n v="0.42"/>
    <n v="25"/>
    <x v="3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d v="2016-12-11T16:20:08"/>
    <d v="2016-11-11T16:20:08"/>
    <n v="1"/>
    <n v="50"/>
    <x v="4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d v="2016-02-13T04:42:12"/>
    <d v="2016-01-29T04:42:12"/>
    <n v="16.97"/>
    <n v="101.8"/>
    <x v="1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d v="2015-07-03T21:26:26"/>
    <d v="2015-06-12T21:26:26"/>
    <n v="7"/>
    <n v="46.666699999999999"/>
    <x v="0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d v="2015-02-18T03:26:31"/>
    <d v="2015-01-19T03:26:31"/>
    <n v="0.13"/>
    <n v="1"/>
    <x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d v="2015-12-21T14:07:17"/>
    <d v="2015-11-21T14:07:17"/>
    <n v="0"/>
    <n v="0"/>
    <x v="4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d v="2016-12-07T01:09:02"/>
    <d v="2016-10-08T00:09:02"/>
    <n v="0"/>
    <n v="0"/>
    <x v="9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d v="2015-07-16T21:38:56"/>
    <d v="2015-06-26T21:38:56"/>
    <n v="7.8"/>
    <n v="26"/>
    <x v="0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d v="2014-07-10T19:40:11"/>
    <d v="2014-06-10T19:40:11"/>
    <n v="0"/>
    <n v="0"/>
    <x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d v="2014-08-26T22:20:12"/>
    <d v="2014-07-27T22:20:12"/>
    <n v="0"/>
    <n v="0"/>
    <x v="3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d v="2014-08-01T02:50:38"/>
    <d v="2014-06-17T02:50:38"/>
    <n v="26.2"/>
    <n v="218.33330000000001"/>
    <x v="0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d v="2014-11-13T12:35:08"/>
    <d v="2014-10-14T11:35:08"/>
    <n v="0.76"/>
    <n v="33.714300000000001"/>
    <x v="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d v="2016-01-06T22:50:13"/>
    <d v="2015-12-07T22:50:13"/>
    <n v="12.5"/>
    <n v="25"/>
    <x v="11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d v="2015-06-12T20:00:00"/>
    <d v="2015-05-12T05:01:56"/>
    <n v="382.13"/>
    <n v="128.3879"/>
    <x v="5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d v="2017-01-23T17:05:43"/>
    <d v="2016-12-24T17:05:43"/>
    <n v="216.79"/>
    <n v="78.834299999999999"/>
    <x v="11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d v="2010-07-02T23:00:00"/>
    <d v="2010-06-18T03:00:52"/>
    <n v="312"/>
    <n v="91.764700000000005"/>
    <x v="0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d v="2014-07-10T14:31:03"/>
    <d v="2014-06-10T14:31:03"/>
    <n v="234.42"/>
    <n v="331.10239999999999"/>
    <x v="0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d v="2013-10-16T03:59:00"/>
    <d v="2013-09-18T19:30:18"/>
    <n v="123.68"/>
    <n v="194.2619"/>
    <x v="8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d v="2014-12-03T13:00:45"/>
    <d v="2014-10-29T12:00:45"/>
    <n v="247.84"/>
    <n v="408.9769"/>
    <x v="9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d v="2010-08-24T04:00:00"/>
    <d v="2010-06-18T20:06:26"/>
    <n v="115.71"/>
    <n v="84.459299999999999"/>
    <x v="0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d v="2011-09-19T14:30:22"/>
    <d v="2011-08-06T14:30:22"/>
    <n v="117.07"/>
    <n v="44.853700000000003"/>
    <x v="10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d v="2016-11-23T08:45:43"/>
    <d v="2016-10-18T07:45:43"/>
    <n v="305.16000000000003"/>
    <n v="383.36430000000001"/>
    <x v="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d v="2016-08-18T23:54:51"/>
    <d v="2016-07-19T23:54:51"/>
    <n v="320.05"/>
    <n v="55.276899999999998"/>
    <x v="3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d v="2016-01-11T23:00:00"/>
    <d v="2015-12-09T08:36:13"/>
    <n v="819.56"/>
    <n v="422.0206"/>
    <x v="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d v="2015-02-05T19:44:01"/>
    <d v="2015-01-06T19:44:01"/>
    <n v="234.9"/>
    <n v="64.180300000000003"/>
    <x v="1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d v="2016-07-08T23:03:34"/>
    <d v="2016-05-09T23:03:34"/>
    <n v="494.91"/>
    <n v="173.5778"/>
    <x v="5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d v="2013-03-25T04:08:59"/>
    <d v="2013-02-19T05:08:59"/>
    <n v="7813.78"/>
    <n v="88.601699999999994"/>
    <x v="2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d v="2011-09-09T21:02:43"/>
    <d v="2011-08-10T21:02:43"/>
    <n v="113"/>
    <n v="50.222299999999997"/>
    <x v="10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d v="2013-03-09T21:08:19"/>
    <d v="2013-02-07T21:08:19"/>
    <n v="921.54"/>
    <n v="192.3888"/>
    <x v="2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d v="2012-03-24T04:00:00"/>
    <d v="2012-02-22T01:22:35"/>
    <n v="125.1"/>
    <n v="73.416899999999998"/>
    <x v="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d v="2015-08-13T08:46:49"/>
    <d v="2015-07-14T08:46:49"/>
    <n v="102.24"/>
    <n v="147.685"/>
    <x v="3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d v="2016-09-22T17:00:21"/>
    <d v="2016-08-23T17:00:21"/>
    <n v="484.91"/>
    <n v="108.96850000000001"/>
    <x v="10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d v="2014-05-14T23:04:00"/>
    <d v="2014-04-08T02:20:24"/>
    <n v="192.33"/>
    <n v="23.647500000000001"/>
    <x v="6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d v="2014-09-24T01:41:37"/>
    <d v="2014-08-10T01:41:37"/>
    <n v="281.10000000000002"/>
    <n v="147.94739999999999"/>
    <x v="10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d v="2016-06-11T13:39:32"/>
    <d v="2016-05-12T13:39:32"/>
    <n v="125.14"/>
    <n v="385.0369"/>
    <x v="5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d v="2015-06-11T10:05:53"/>
    <d v="2015-05-12T10:05:53"/>
    <n v="161.46"/>
    <n v="457.39089999999999"/>
    <x v="5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d v="2012-08-13T03:00:00"/>
    <d v="2012-07-09T23:12:24"/>
    <n v="585.35"/>
    <n v="222.9905"/>
    <x v="3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d v="2015-06-11T04:25:46"/>
    <d v="2015-05-12T04:25:46"/>
    <n v="201.15"/>
    <n v="220.7407"/>
    <x v="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d v="2014-04-21T03:59:00"/>
    <d v="2014-03-06T17:39:45"/>
    <n v="133.47999999999999"/>
    <n v="73.503900000000002"/>
    <x v="7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d v="2015-03-30T18:31:59"/>
    <d v="2015-02-13T19:31:59"/>
    <n v="120.25"/>
    <n v="223.09649999999999"/>
    <x v="2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d v="2010-03-15T21:55:00"/>
    <d v="2010-02-06T22:03:26"/>
    <n v="126.17"/>
    <n v="47.9114"/>
    <x v="2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d v="2014-08-27T00:31:21"/>
    <d v="2014-07-28T00:31:21"/>
    <n v="361.2"/>
    <n v="96.063800000000001"/>
    <x v="3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d v="2012-11-29T23:54:56"/>
    <d v="2012-10-30T23:54:56"/>
    <n v="226.24"/>
    <n v="118.6144"/>
    <x v="9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d v="2015-01-09T01:00:00"/>
    <d v="2014-12-02T07:54:13"/>
    <n v="120.35"/>
    <n v="118.4547"/>
    <x v="1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d v="2016-12-15T05:00:00"/>
    <d v="2016-11-15T13:34:34"/>
    <n v="304.19"/>
    <n v="143.21469999999999"/>
    <x v="4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d v="2014-04-26T01:58:38"/>
    <d v="2014-03-27T01:58:38"/>
    <n v="178.68"/>
    <n v="282.71519999999998"/>
    <x v="7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d v="2015-05-07T06:58:00"/>
    <d v="2015-03-13T03:07:13"/>
    <n v="386.82"/>
    <n v="593.93619999999999"/>
    <x v="7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d v="2015-12-19T01:00:00"/>
    <d v="2015-11-03T15:00:07"/>
    <n v="211.04"/>
    <n v="262.15699999999998"/>
    <x v="4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d v="2014-05-09T20:45:19"/>
    <d v="2014-04-09T20:45:19"/>
    <n v="131.66999999999999"/>
    <n v="46.580800000000004"/>
    <x v="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d v="2013-12-30T06:02:33"/>
    <d v="2013-10-31T05:02:33"/>
    <n v="300.48"/>
    <n v="70.0411"/>
    <x v="9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d v="2013-07-01T18:00:00"/>
    <d v="2013-05-30T06:30:21"/>
    <n v="420.51"/>
    <n v="164.90690000000001"/>
    <x v="5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d v="2016-12-01T04:59:00"/>
    <d v="2016-11-01T10:32:05"/>
    <n v="136.22"/>
    <n v="449.26389999999998"/>
    <x v="4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d v="2013-11-15T23:15:03"/>
    <d v="2013-10-31T22:15:03"/>
    <n v="248.17"/>
    <n v="27.472799999999999"/>
    <x v="9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d v="2016-11-10T13:37:07"/>
    <d v="2016-10-11T12:37:07"/>
    <n v="181.86"/>
    <n v="143.97499999999999"/>
    <x v="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d v="2016-01-22T16:59:34"/>
    <d v="2015-11-23T16:59:34"/>
    <n v="123.53"/>
    <n v="88.235699999999994"/>
    <x v="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d v="2016-12-11T04:59:00"/>
    <d v="2016-10-18T04:14:37"/>
    <n v="506.21"/>
    <n v="36.3264"/>
    <x v="9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d v="2015-06-13T16:25:14"/>
    <d v="2015-05-14T16:25:14"/>
    <n v="108.21"/>
    <n v="90.177800000000005"/>
    <x v="5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d v="2012-07-09T02:07:27"/>
    <d v="2012-06-09T02:07:27"/>
    <n v="819.18"/>
    <n v="152.62360000000001"/>
    <x v="0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d v="2013-05-23T04:07:24"/>
    <d v="2013-04-23T04:07:24"/>
    <n v="121.1"/>
    <n v="55.8065"/>
    <x v="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d v="2015-04-17T00:00:00"/>
    <d v="2015-03-18T21:41:10"/>
    <n v="103"/>
    <n v="227.85329999999999"/>
    <x v="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d v="2013-05-23T15:38:11"/>
    <d v="2013-04-23T15:38:11"/>
    <n v="148.33000000000001"/>
    <n v="91.829899999999995"/>
    <x v="6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d v="2013-12-02T22:59:00"/>
    <d v="2013-10-28T12:39:23"/>
    <n v="120.19"/>
    <n v="80.991"/>
    <x v="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d v="2015-05-31T01:42:58"/>
    <d v="2015-04-21T01:42:58"/>
    <n v="473.27"/>
    <n v="278.39409999999998"/>
    <x v="6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d v="2013-12-26T00:32:17"/>
    <d v="2013-11-26T00:32:17"/>
    <n v="130.36000000000001"/>
    <n v="43.094999999999999"/>
    <x v="4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d v="2016-02-20T02:00:53"/>
    <d v="2016-01-06T02:00:53"/>
    <n v="353.05"/>
    <n v="326.2921"/>
    <x v="1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d v="2015-11-25T15:49:11"/>
    <d v="2015-10-26T14:49:11"/>
    <n v="101.02"/>
    <n v="41.7438"/>
    <x v="9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d v="2014-05-02T12:30:10"/>
    <d v="2014-04-02T12:30:10"/>
    <n v="113.59"/>
    <n v="64.020899999999997"/>
    <x v="6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d v="2014-12-03T04:00:00"/>
    <d v="2014-11-03T16:10:43"/>
    <n v="167.42"/>
    <n v="99.455399999999997"/>
    <x v="4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d v="2013-04-17T18:15:42"/>
    <d v="2013-03-18T18:15:42"/>
    <n v="153.44999999999999"/>
    <n v="138.49459999999999"/>
    <x v="7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d v="2016-02-26T11:52:12"/>
    <d v="2016-01-27T11:52:12"/>
    <n v="202.23"/>
    <n v="45.547800000000002"/>
    <x v="1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d v="2015-03-02T20:00:00"/>
    <d v="2015-01-22T08:53:50"/>
    <n v="168.28"/>
    <n v="10.507300000000001"/>
    <x v="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d v="2016-01-31T21:59:00"/>
    <d v="2015-12-23T14:27:34"/>
    <n v="143.46"/>
    <n v="114.7653"/>
    <x v="11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d v="2014-07-23T15:25:50"/>
    <d v="2014-05-24T15:25:50"/>
    <n v="196.4"/>
    <n v="35.997100000000003"/>
    <x v="5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d v="2016-12-31T18:20:54"/>
    <d v="2016-12-01T18:20:54"/>
    <n v="107.92"/>
    <n v="154.17140000000001"/>
    <x v="1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d v="2016-03-24T08:11:38"/>
    <d v="2016-02-23T09:11:38"/>
    <n v="114.98"/>
    <n v="566.38919999999996"/>
    <x v="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d v="2016-05-15T17:35:01"/>
    <d v="2016-04-12T17:35:01"/>
    <n v="148.05000000000001"/>
    <n v="120.8571"/>
    <x v="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d v="2013-05-31T12:00:00"/>
    <d v="2013-04-25T08:45:23"/>
    <n v="191.17"/>
    <n v="86.163799999999995"/>
    <x v="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d v="2013-12-25T08:00:29"/>
    <d v="2013-11-25T08:00:29"/>
    <n v="199.22"/>
    <n v="51.2121"/>
    <x v="4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d v="2014-08-23T18:31:23"/>
    <d v="2014-07-24T18:31:23"/>
    <n v="218.6"/>
    <n v="67.261499999999998"/>
    <x v="3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d v="2015-05-24T20:29:36"/>
    <d v="2015-04-21T20:29:36"/>
    <n v="126.87"/>
    <n v="62.8"/>
    <x v="6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d v="2016-10-20T20:11:55"/>
    <d v="2016-09-20T20:11:55"/>
    <n v="105.22"/>
    <n v="346.13119999999998"/>
    <x v="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d v="2016-01-02T23:19:51"/>
    <d v="2015-12-02T23:19:51"/>
    <n v="128.41"/>
    <n v="244.1191"/>
    <x v="11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d v="2016-06-28T15:45:23"/>
    <d v="2016-05-29T15:45:23"/>
    <n v="317.33"/>
    <n v="259.25420000000003"/>
    <x v="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d v="2016-10-02T06:41:24"/>
    <d v="2016-08-18T06:41:24"/>
    <n v="280.73"/>
    <n v="201.964"/>
    <x v="10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d v="2016-05-07T13:57:12"/>
    <d v="2016-04-07T13:57:12"/>
    <n v="110.73"/>
    <n v="226.20859999999999"/>
    <x v="6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d v="2015-05-08T16:01:58"/>
    <d v="2015-03-24T16:01:58"/>
    <n v="152.6"/>
    <n v="324.69"/>
    <x v="7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d v="2016-05-06T19:49:42"/>
    <d v="2016-04-06T19:49:42"/>
    <n v="102.5"/>
    <n v="205"/>
    <x v="6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d v="2013-07-25T16:21:28"/>
    <d v="2013-06-25T16:21:28"/>
    <n v="1678.37"/>
    <n v="20.465900000000001"/>
    <x v="0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d v="2014-07-23T21:08:09"/>
    <d v="2014-06-13T21:08:09"/>
    <n v="543.35"/>
    <n v="116.35299999999999"/>
    <x v="0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d v="2015-06-05T21:00:00"/>
    <d v="2015-04-09T01:01:16"/>
    <n v="115.51"/>
    <n v="307.20209999999997"/>
    <x v="6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d v="2016-12-18T18:30:57"/>
    <d v="2016-11-18T18:30:57"/>
    <n v="131.21"/>
    <n v="546.6875"/>
    <x v="4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d v="2015-06-25T19:00:00"/>
    <d v="2015-05-26T17:03:13"/>
    <n v="288.17"/>
    <n v="47.474499999999999"/>
    <x v="5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d v="2015-11-11T23:58:20"/>
    <d v="2015-10-12T22:58:20"/>
    <n v="507.8"/>
    <n v="101.56"/>
    <x v="9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d v="2012-05-16T04:59:00"/>
    <d v="2012-04-05T03:45:55"/>
    <n v="114.57"/>
    <n v="72.909099999999995"/>
    <x v="6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d v="2011-11-24T03:53:16"/>
    <d v="2011-09-25T02:53:16"/>
    <n v="110.73"/>
    <n v="43.710500000000003"/>
    <x v="8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d v="2012-06-04T17:19:55"/>
    <d v="2012-05-05T17:19:55"/>
    <n v="113.33"/>
    <n v="34"/>
    <x v="5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d v="2014-05-04T06:59:00"/>
    <d v="2014-04-02T19:59:42"/>
    <n v="108.33"/>
    <n v="70.652199999999993"/>
    <x v="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d v="2012-07-15T20:03:07"/>
    <d v="2012-06-15T20:03:07"/>
    <n v="123.53"/>
    <n v="89.301199999999994"/>
    <x v="0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d v="2011-12-14T04:59:00"/>
    <d v="2011-11-13T16:05:32"/>
    <n v="100.7"/>
    <n v="115.0857"/>
    <x v="4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d v="2011-09-08T04:54:18"/>
    <d v="2011-08-09T04:54:18"/>
    <n v="103.53"/>
    <n v="62.12"/>
    <x v="10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d v="2010-09-11T03:59:00"/>
    <d v="2010-08-05T17:09:12"/>
    <n v="115.51"/>
    <n v="46.204300000000003"/>
    <x v="10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d v="2013-08-02T01:49:54"/>
    <d v="2013-06-28T01:49:54"/>
    <n v="120.4"/>
    <n v="48.548499999999997"/>
    <x v="0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d v="2013-02-24T09:09:15"/>
    <d v="2013-01-25T09:09:15"/>
    <n v="115.04"/>
    <n v="57.520200000000003"/>
    <x v="1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d v="2011-03-01T20:00:00"/>
    <d v="2011-01-12T07:44:38"/>
    <n v="120.47"/>
    <n v="88.147199999999998"/>
    <x v="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d v="2011-10-07T16:58:52"/>
    <d v="2011-08-08T16:58:52"/>
    <n v="101.28"/>
    <n v="110.4909"/>
    <x v="10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d v="2012-12-22T21:30:32"/>
    <d v="2012-10-23T20:30:32"/>
    <n v="102.47"/>
    <n v="66.826099999999997"/>
    <x v="9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d v="2012-03-05T03:00:00"/>
    <d v="2012-01-31T00:28:50"/>
    <n v="120.54"/>
    <n v="58.597200000000001"/>
    <x v="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d v="2011-10-02T17:36:13"/>
    <d v="2011-08-03T17:36:13"/>
    <n v="100"/>
    <n v="113.63639999999999"/>
    <x v="10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d v="2012-10-26T03:59:00"/>
    <d v="2012-10-10T18:12:15"/>
    <n v="101.67"/>
    <n v="43.571399999999997"/>
    <x v="9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d v="2011-12-01T15:02:15"/>
    <d v="2011-10-02T14:02:15"/>
    <n v="100"/>
    <n v="78.947400000000002"/>
    <x v="9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d v="2012-03-08T02:43:55"/>
    <d v="2012-02-07T02:43:55"/>
    <n v="100.33"/>
    <n v="188.125"/>
    <x v="2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d v="2015-07-02T03:40:00"/>
    <d v="2015-06-18T17:54:44"/>
    <n v="132.37"/>
    <n v="63.031700000000001"/>
    <x v="0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d v="2012-06-30T03:59:00"/>
    <d v="2012-06-14T20:02:21"/>
    <n v="136.66999999999999"/>
    <n v="30.3704"/>
    <x v="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d v="2012-02-13T03:35:14"/>
    <d v="2011-12-15T03:35:14"/>
    <n v="113.25"/>
    <n v="51.4773"/>
    <x v="1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d v="2011-05-05T20:50:48"/>
    <d v="2011-04-05T20:50:48"/>
    <n v="136"/>
    <n v="35.789499999999997"/>
    <x v="6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d v="2012-11-09T19:07:07"/>
    <d v="2012-10-10T18:07:07"/>
    <n v="146.12"/>
    <n v="98.817400000000006"/>
    <x v="9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d v="2013-05-31T00:00:00"/>
    <d v="2013-04-30T01:47:14"/>
    <n v="129.5"/>
    <n v="28"/>
    <x v="6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d v="2014-11-21T04:00:00"/>
    <d v="2014-11-08T18:55:53"/>
    <n v="254"/>
    <n v="51.313099999999999"/>
    <x v="4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d v="2013-01-26T05:09:34"/>
    <d v="2012-12-27T05:09:34"/>
    <n v="107.05"/>
    <n v="53.5227"/>
    <x v="11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d v="2014-11-12T18:03:13"/>
    <d v="2014-10-22T17:03:13"/>
    <n v="107.73"/>
    <n v="37.149299999999997"/>
    <x v="9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d v="2012-09-10T03:55:00"/>
    <d v="2012-08-14T04:13:00"/>
    <n v="107.31"/>
    <n v="89.895300000000006"/>
    <x v="10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d v="2015-07-05T17:00:17"/>
    <d v="2015-06-05T17:00:17"/>
    <n v="106.53"/>
    <n v="106.52500000000001"/>
    <x v="0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d v="2014-05-28T04:59:00"/>
    <d v="2014-04-30T16:06:09"/>
    <n v="100.35"/>
    <n v="52.815800000000003"/>
    <x v="6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d v="2011-08-15T01:00:00"/>
    <d v="2011-06-09T04:43:45"/>
    <n v="106.5"/>
    <n v="54.615400000000001"/>
    <x v="0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d v="2013-04-15T22:16:33"/>
    <d v="2013-04-01T22:16:33"/>
    <n v="100"/>
    <n v="27.2727"/>
    <x v="6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d v="2014-09-23T20:46:16"/>
    <d v="2014-08-19T20:46:16"/>
    <n v="104.86"/>
    <n v="68.598100000000002"/>
    <x v="10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d v="2010-12-09T04:59:00"/>
    <d v="2010-10-07T19:34:30"/>
    <n v="104.7"/>
    <n v="35.612200000000001"/>
    <x v="9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d v="2011-02-20T01:56:41"/>
    <d v="2011-01-21T01:56:41"/>
    <n v="225.67"/>
    <n v="94.027799999999999"/>
    <x v="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d v="2012-10-02T18:40:03"/>
    <d v="2012-08-15T18:40:03"/>
    <n v="100.9"/>
    <n v="526.45650000000001"/>
    <x v="10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d v="2015-10-27T04:59:00"/>
    <d v="2015-10-13T01:25:49"/>
    <n v="147.75"/>
    <n v="50.6571"/>
    <x v="9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d v="2011-07-24T20:08:56"/>
    <d v="2011-06-24T20:08:56"/>
    <n v="134.61000000000001"/>
    <n v="79.182900000000004"/>
    <x v="0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d v="2012-08-16T03:07:25"/>
    <d v="2012-07-17T03:07:25"/>
    <n v="100.75"/>
    <n v="91.590900000000005"/>
    <x v="3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d v="2014-01-01T23:08:56"/>
    <d v="2013-11-13T23:08:56"/>
    <n v="100.88"/>
    <n v="116.9628"/>
    <x v="4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d v="2017-01-11T17:49:08"/>
    <d v="2016-12-12T17:49:08"/>
    <n v="0.56999999999999995"/>
    <n v="28.4"/>
    <x v="1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d v="2017-01-07T07:12:49"/>
    <d v="2016-12-08T07:12:49"/>
    <n v="0.39"/>
    <n v="103.33329999999999"/>
    <x v="11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d v="2010-03-15T06:59:00"/>
    <d v="2010-01-20T10:11:47"/>
    <n v="10"/>
    <n v="10"/>
    <x v="1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d v="2010-11-30T05:00:00"/>
    <d v="2010-10-13T00:40:35"/>
    <n v="10.45"/>
    <n v="23"/>
    <x v="9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d v="2015-08-05T00:33:53"/>
    <d v="2015-07-06T00:33:53"/>
    <n v="1.42"/>
    <n v="31.555599999999998"/>
    <x v="3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d v="2014-12-08T23:21:27"/>
    <d v="2014-11-08T23:21:27"/>
    <n v="0.05"/>
    <n v="5"/>
    <x v="4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d v="2015-03-12T11:07:43"/>
    <d v="2015-02-10T12:07:43"/>
    <n v="28.84"/>
    <n v="34.220300000000002"/>
    <x v="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d v="2014-09-21T18:32:49"/>
    <d v="2014-07-23T18:32:49"/>
    <n v="0.17"/>
    <n v="25"/>
    <x v="3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d v="2016-03-10T00:35:00"/>
    <d v="2016-02-09T00:35:00"/>
    <n v="11.8"/>
    <n v="19.666699999999999"/>
    <x v="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d v="2014-08-16T02:04:23"/>
    <d v="2014-07-12T02:04:23"/>
    <n v="0.2"/>
    <n v="21.25"/>
    <x v="3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d v="2015-07-12T04:58:11"/>
    <d v="2015-06-12T04:58:11"/>
    <n v="5"/>
    <n v="8.3332999999999995"/>
    <x v="0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d v="2014-02-03T11:41:32"/>
    <d v="2014-01-04T11:41:32"/>
    <n v="2.11"/>
    <n v="21.343299999999999"/>
    <x v="1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d v="2011-04-24T06:59:00"/>
    <d v="2011-03-17T02:19:59"/>
    <n v="1.6"/>
    <n v="5.3333000000000004"/>
    <x v="7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d v="2013-04-27T21:16:31"/>
    <d v="2013-03-28T21:16:31"/>
    <n v="1.73"/>
    <n v="34.666699999999999"/>
    <x v="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d v="2012-10-04T23:07:13"/>
    <d v="2012-09-04T23:07:13"/>
    <n v="9.56"/>
    <n v="21.7273"/>
    <x v="8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d v="2013-10-19T12:13:06"/>
    <d v="2013-09-19T12:13:06"/>
    <n v="0.06"/>
    <n v="11.922499999999999"/>
    <x v="8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d v="2014-12-05T18:30:29"/>
    <d v="2014-11-05T18:30:29"/>
    <n v="28.41"/>
    <n v="26.5974"/>
    <x v="4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d v="2013-11-09T01:18:59"/>
    <d v="2013-10-10T00:18:59"/>
    <n v="12.8"/>
    <n v="10.666700000000001"/>
    <x v="9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d v="2016-11-03T18:00:08"/>
    <d v="2016-10-04T18:00:08"/>
    <n v="5.42"/>
    <n v="29.035699999999999"/>
    <x v="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d v="2013-01-11T20:00:24"/>
    <d v="2012-12-12T20:00:24"/>
    <n v="0.11"/>
    <n v="50.909100000000002"/>
    <x v="1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d v="2014-11-14T06:39:19"/>
    <d v="2014-10-15T05:39:19"/>
    <n v="0"/>
    <n v="0"/>
    <x v="9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d v="2015-12-30T16:50:10"/>
    <d v="2015-12-02T16:50:10"/>
    <n v="5.72"/>
    <n v="50.083300000000001"/>
    <x v="11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d v="2010-07-21T19:00:00"/>
    <d v="2010-06-03T21:16:52"/>
    <n v="11.25"/>
    <n v="45"/>
    <x v="0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d v="2013-09-14T13:07:20"/>
    <d v="2013-08-13T13:07:20"/>
    <n v="1.71"/>
    <n v="25.291699999999999"/>
    <x v="10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d v="2013-11-27T06:41:54"/>
    <d v="2013-10-28T05:41:54"/>
    <n v="30.43"/>
    <n v="51.292099999999998"/>
    <x v="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d v="2016-02-11T16:18:30"/>
    <d v="2016-01-28T16:18:30"/>
    <n v="0.02"/>
    <n v="1"/>
    <x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d v="2014-11-16T08:05:48"/>
    <d v="2014-10-15T07:05:48"/>
    <n v="0.7"/>
    <n v="49.381799999999998"/>
    <x v="9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d v="2015-04-02T16:36:22"/>
    <d v="2015-03-03T17:36:22"/>
    <n v="2"/>
    <n v="1"/>
    <x v="7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d v="2010-07-31T00:00:00"/>
    <d v="2010-06-26T00:35:56"/>
    <n v="0"/>
    <n v="0"/>
    <x v="0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d v="2016-07-13T06:49:59"/>
    <d v="2016-06-13T06:49:59"/>
    <n v="0.81"/>
    <n v="101.25"/>
    <x v="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d v="2016-06-29T20:20:14"/>
    <d v="2016-05-30T20:20:14"/>
    <n v="0.26"/>
    <n v="19.666699999999999"/>
    <x v="5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d v="2014-03-15T18:58:29"/>
    <d v="2014-02-13T19:58:29"/>
    <n v="0.17"/>
    <n v="12.5"/>
    <x v="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d v="2015-01-10T07:59:00"/>
    <d v="2014-12-01T21:51:58"/>
    <n v="0.01"/>
    <n v="8.5"/>
    <x v="11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d v="2014-01-28T15:10:27"/>
    <d v="2014-01-08T15:10:27"/>
    <n v="0.8"/>
    <n v="1"/>
    <x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d v="2016-03-31T16:56:25"/>
    <d v="2016-03-01T17:56:25"/>
    <n v="2.2999999999999998"/>
    <n v="23"/>
    <x v="7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d v="2013-09-16T20:30:06"/>
    <d v="2013-08-02T20:30:06"/>
    <n v="2.67"/>
    <n v="17.988"/>
    <x v="10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d v="2016-12-23T07:59:00"/>
    <d v="2016-11-20T23:33:03"/>
    <n v="28.19"/>
    <n v="370.94740000000002"/>
    <x v="4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d v="2013-02-04T20:29:34"/>
    <d v="2012-12-21T20:29:34"/>
    <n v="6.59"/>
    <n v="63.569499999999998"/>
    <x v="11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d v="2011-07-16T17:32:54"/>
    <d v="2011-06-16T17:32:54"/>
    <n v="0.72"/>
    <n v="13"/>
    <x v="0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d v="2012-05-19T17:05:05"/>
    <d v="2012-04-19T17:05:05"/>
    <n v="0.85"/>
    <n v="5.3125"/>
    <x v="6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d v="2015-09-23T20:27:39"/>
    <d v="2015-08-24T20:27:39"/>
    <n v="115.75"/>
    <n v="35.615400000000001"/>
    <x v="10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d v="2014-07-24T18:23:11"/>
    <d v="2014-06-23T18:23:11"/>
    <n v="112.27"/>
    <n v="87.103399999999993"/>
    <x v="0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d v="2015-06-08T03:50:00"/>
    <d v="2015-04-17T21:35:20"/>
    <n v="132.19999999999999"/>
    <n v="75.113600000000005"/>
    <x v="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d v="2016-06-25T03:59:00"/>
    <d v="2016-05-25T17:13:34"/>
    <n v="102.64"/>
    <n v="68.012"/>
    <x v="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d v="2016-04-08T15:00:35"/>
    <d v="2016-03-09T16:00:35"/>
    <n v="138.63999999999999"/>
    <n v="29.623899999999999"/>
    <x v="7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d v="2014-12-05T21:06:58"/>
    <d v="2014-10-21T20:06:58"/>
    <n v="146.6"/>
    <n v="91.625"/>
    <x v="9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d v="2012-09-15T01:35:37"/>
    <d v="2012-09-01T01:35:37"/>
    <n v="120"/>
    <n v="22.5"/>
    <x v="8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d v="2017-02-10T05:00:00"/>
    <d v="2017-01-10T14:24:21"/>
    <n v="121.58"/>
    <n v="64.366699999999994"/>
    <x v="1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d v="2017-03-02T16:49:11"/>
    <d v="2017-02-27T16:49:11"/>
    <n v="100"/>
    <n v="21.857099999999999"/>
    <x v="2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d v="2015-08-22T18:00:22"/>
    <d v="2015-07-13T18:00:22"/>
    <n v="180.86"/>
    <n v="33.315800000000003"/>
    <x v="3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d v="2015-06-22T05:00:00"/>
    <d v="2015-05-17T22:58:15"/>
    <n v="106.08"/>
    <n v="90.276600000000002"/>
    <x v="5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d v="2015-04-18T13:55:20"/>
    <d v="2015-03-19T13:55:20"/>
    <n v="100"/>
    <n v="76.923100000000005"/>
    <x v="7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d v="2013-09-10T03:59:00"/>
    <d v="2013-08-09T16:37:23"/>
    <n v="126.93"/>
    <n v="59.2333"/>
    <x v="10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d v="2016-05-05T13:01:47"/>
    <d v="2016-04-05T13:01:47"/>
    <n v="102.98"/>
    <n v="65.381"/>
    <x v="6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d v="2016-07-21T00:13:06"/>
    <d v="2016-07-14T00:13:06"/>
    <n v="250"/>
    <n v="67.307699999999997"/>
    <x v="3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d v="2015-05-02T15:11:49"/>
    <d v="2015-04-02T15:11:49"/>
    <n v="126.02"/>
    <n v="88.746499999999997"/>
    <x v="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d v="2016-06-06T06:01:07"/>
    <d v="2016-05-12T06:01:07"/>
    <n v="100.12"/>
    <n v="65.868399999999994"/>
    <x v="5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d v="2017-01-18T15:16:37"/>
    <d v="2016-12-19T15:16:37"/>
    <n v="138.63999999999999"/>
    <n v="40.349200000000003"/>
    <x v="11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d v="2015-04-11T04:06:32"/>
    <d v="2015-03-12T04:06:32"/>
    <n v="161.4"/>
    <n v="76.857100000000003"/>
    <x v="7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d v="2015-11-13T17:04:28"/>
    <d v="2015-10-02T16:04:28"/>
    <n v="107.18"/>
    <n v="68.707800000000006"/>
    <x v="9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d v="2017-02-21T00:07:33"/>
    <d v="2017-02-07T00:07:33"/>
    <n v="153.1"/>
    <n v="57.773600000000002"/>
    <x v="2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d v="2014-10-02T21:37:05"/>
    <d v="2014-08-28T21:37:05"/>
    <n v="524.16999999999996"/>
    <n v="44.171300000000002"/>
    <x v="10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d v="2017-02-09T05:00:00"/>
    <d v="2017-01-10T08:46:17"/>
    <n v="489.28"/>
    <n v="31.566299999999998"/>
    <x v="1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d v="2016-01-25T16:00:00"/>
    <d v="2016-01-11T16:34:01"/>
    <n v="284.74"/>
    <n v="107.04510000000001"/>
    <x v="1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d v="2013-03-26T08:23:59"/>
    <d v="2013-02-14T08:23:59"/>
    <n v="1856.97"/>
    <n v="149.03450000000001"/>
    <x v="2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d v="2016-09-07T02:00:00"/>
    <d v="2016-08-01T14:45:43"/>
    <n v="109.68"/>
    <n v="55.956600000000002"/>
    <x v="10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d v="2015-04-03T03:59:00"/>
    <d v="2015-03-05T05:01:06"/>
    <n v="1014.64"/>
    <n v="56.970399999999998"/>
    <x v="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d v="2016-10-25T17:00:00"/>
    <d v="2016-09-20T14:04:01"/>
    <n v="412.18"/>
    <n v="44.056399999999996"/>
    <x v="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d v="2016-04-21T22:00:00"/>
    <d v="2016-04-07T18:55:00"/>
    <n v="503.25"/>
    <n v="68.625"/>
    <x v="6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d v="2016-03-23T06:59:00"/>
    <d v="2016-02-17T15:00:04"/>
    <n v="184.61"/>
    <n v="65.318399999999997"/>
    <x v="2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d v="2017-02-14T20:00:27"/>
    <d v="2017-02-02T20:00:27"/>
    <n v="119.73"/>
    <n v="35.92"/>
    <x v="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d v="2016-12-15T23:00:00"/>
    <d v="2016-11-17T20:25:44"/>
    <n v="1081.24"/>
    <n v="40.070700000000002"/>
    <x v="4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d v="2016-11-21T04:59:00"/>
    <d v="2016-10-21T09:44:32"/>
    <n v="452.37"/>
    <n v="75.6477"/>
    <x v="9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d v="2016-03-26T17:11:30"/>
    <d v="2016-02-25T18:11:30"/>
    <n v="537.37"/>
    <n v="61.203899999999997"/>
    <x v="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d v="2015-08-11T18:31:40"/>
    <d v="2015-07-12T18:31:40"/>
    <n v="120.33"/>
    <n v="48.130400000000002"/>
    <x v="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d v="2016-12-02T07:00:00"/>
    <d v="2016-11-01T11:41:42"/>
    <n v="113.84"/>
    <n v="68.106800000000007"/>
    <x v="4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d v="2015-02-28T14:00:59"/>
    <d v="2015-01-29T14:00:59"/>
    <n v="951.03"/>
    <n v="65.891300000000001"/>
    <x v="1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d v="2015-11-14T13:20:00"/>
    <d v="2015-10-15T12:20:00"/>
    <n v="132.88999999999999"/>
    <n v="81.654399999999995"/>
    <x v="9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d v="2015-10-15T09:59:58"/>
    <d v="2015-09-15T09:59:58"/>
    <n v="146.97999999999999"/>
    <n v="52.7012"/>
    <x v="8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d v="2015-07-06T03:00:00"/>
    <d v="2015-06-08T15:01:08"/>
    <n v="542.15"/>
    <n v="41.228099999999998"/>
    <x v="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d v="2013-01-16T20:19:25"/>
    <d v="2013-01-02T20:19:25"/>
    <n v="382.72"/>
    <n v="15.035399999999999"/>
    <x v="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d v="2012-11-01T20:22:48"/>
    <d v="2012-10-02T20:22:48"/>
    <n v="704.18"/>
    <n v="39.066899999999997"/>
    <x v="9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d v="2015-09-24T20:38:02"/>
    <d v="2015-08-25T20:38:02"/>
    <n v="109.55"/>
    <n v="43.82"/>
    <x v="10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d v="2013-03-09T07:28:39"/>
    <d v="2013-02-07T07:28:39"/>
    <n v="132.87"/>
    <n v="27.301400000000001"/>
    <x v="2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d v="2012-06-01T19:43:09"/>
    <d v="2012-05-02T19:43:09"/>
    <n v="152"/>
    <n v="42.222200000000001"/>
    <x v="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d v="2012-04-16T06:10:24"/>
    <d v="2012-03-29T06:10:24"/>
    <n v="102.73"/>
    <n v="33.235300000000002"/>
    <x v="7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d v="2013-11-16T05:39:33"/>
    <d v="2013-10-17T04:39:33"/>
    <n v="100"/>
    <n v="285.71429999999998"/>
    <x v="9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d v="2012-04-07T04:00:00"/>
    <d v="2012-02-07T21:10:26"/>
    <n v="101.6"/>
    <n v="42.333300000000001"/>
    <x v="2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d v="2014-04-14T23:00:00"/>
    <d v="2014-04-03T11:30:44"/>
    <n v="150.80000000000001"/>
    <n v="50.2667"/>
    <x v="6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d v="2012-04-14T17:36:00"/>
    <d v="2012-02-17T01:35:10"/>
    <n v="111.43"/>
    <n v="61.902799999999999"/>
    <x v="2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d v="2014-04-10T06:59:00"/>
    <d v="2014-03-18T18:50:25"/>
    <n v="195.6"/>
    <n v="40.75"/>
    <x v="7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d v="2013-11-04T01:00:00"/>
    <d v="2013-10-01T17:56:17"/>
    <n v="114.38"/>
    <n v="55.796700000000001"/>
    <x v="9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d v="2015-05-15T19:49:39"/>
    <d v="2015-04-15T19:49:39"/>
    <n v="200"/>
    <n v="10"/>
    <x v="6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d v="2014-02-06T19:00:48"/>
    <d v="2014-01-07T19:00:48"/>
    <n v="292.5"/>
    <n v="73.125399999999999"/>
    <x v="1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d v="2012-03-13T06:59:00"/>
    <d v="2012-02-19T17:12:52"/>
    <n v="156.36000000000001"/>
    <n v="26.060600000000001"/>
    <x v="2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d v="2015-07-23T18:02:25"/>
    <d v="2015-07-09T18:02:25"/>
    <n v="105.67"/>
    <n v="22.642900000000001"/>
    <x v="3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d v="2015-11-02T08:00:00"/>
    <d v="2015-10-22T18:38:33"/>
    <n v="101.19"/>
    <n v="47.222200000000001"/>
    <x v="9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d v="2012-08-29T00:00:00"/>
    <d v="2012-08-06T19:29:43"/>
    <n v="122.83"/>
    <n v="32.3245"/>
    <x v="10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d v="2015-08-19T17:15:12"/>
    <d v="2015-07-20T17:15:12"/>
    <n v="101.5"/>
    <n v="53.421100000000003"/>
    <x v="3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d v="2013-07-27T01:27:16"/>
    <d v="2013-06-27T01:27:16"/>
    <n v="101.14"/>
    <n v="51.304299999999998"/>
    <x v="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d v="2016-04-23T00:00:00"/>
    <d v="2016-03-23T16:00:09"/>
    <n v="108.12"/>
    <n v="37.197200000000002"/>
    <x v="7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d v="2012-01-28T18:54:07"/>
    <d v="2011-12-29T18:54:07"/>
    <n v="162.6"/>
    <n v="27.1"/>
    <x v="1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d v="2015-06-27T15:22:48"/>
    <d v="2015-05-28T15:22:48"/>
    <n v="105.8"/>
    <n v="206.31"/>
    <x v="5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d v="2016-10-29T19:00:00"/>
    <d v="2016-10-01T16:01:15"/>
    <n v="243.15"/>
    <n v="82.145300000000006"/>
    <x v="9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d v="2014-09-21T19:00:15"/>
    <d v="2014-08-22T19:00:15"/>
    <n v="944.83"/>
    <n v="164.79650000000001"/>
    <x v="10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d v="2016-02-12T04:59:00"/>
    <d v="2016-01-12T19:10:22"/>
    <n v="108.46"/>
    <n v="60.820300000000003"/>
    <x v="1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d v="2013-11-13T20:22:35"/>
    <d v="2013-10-14T19:22:35"/>
    <n v="157.38"/>
    <n v="67.970100000000002"/>
    <x v="9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d v="2015-08-16T06:40:36"/>
    <d v="2015-07-17T06:40:36"/>
    <n v="1174.49"/>
    <n v="81.561800000000005"/>
    <x v="3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d v="2013-09-03T04:00:00"/>
    <d v="2013-07-29T15:56:31"/>
    <n v="171.05"/>
    <n v="25.4255"/>
    <x v="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d v="2014-04-25T21:08:47"/>
    <d v="2014-03-26T21:08:47"/>
    <n v="125.95"/>
    <n v="21.498000000000001"/>
    <x v="7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d v="2013-06-25T05:00:00"/>
    <d v="2013-05-29T21:51:41"/>
    <n v="1212.1300000000001"/>
    <n v="27.226600000000001"/>
    <x v="5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d v="2014-07-19T03:00:00"/>
    <d v="2014-06-16T19:03:28"/>
    <n v="495.8"/>
    <n v="25.091100000000001"/>
    <x v="0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d v="2015-12-14T00:00:00"/>
    <d v="2015-11-23T09:05:39"/>
    <n v="332.04"/>
    <n v="21.2302"/>
    <x v="4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d v="2017-01-05T19:47:27"/>
    <d v="2016-12-06T19:47:27"/>
    <n v="1165"/>
    <n v="41.607100000000003"/>
    <x v="1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d v="2015-03-28T23:31:51"/>
    <d v="2015-02-27T00:31:51"/>
    <n v="153.32"/>
    <n v="135.58500000000001"/>
    <x v="2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d v="2016-02-01T14:48:43"/>
    <d v="2016-01-02T14:48:43"/>
    <n v="537.11"/>
    <n v="22.116199999999999"/>
    <x v="1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d v="2014-11-12T07:59:00"/>
    <d v="2014-10-03T00:04:43"/>
    <n v="352.93"/>
    <n v="64.625600000000006"/>
    <x v="9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d v="2017-03-10T14:55:16"/>
    <d v="2017-02-08T14:55:16"/>
    <n v="137.4"/>
    <n v="69.569599999999994"/>
    <x v="2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d v="2013-12-01T04:02:00"/>
    <d v="2013-10-25T23:00:14"/>
    <n v="128.03"/>
    <n v="75.132999999999996"/>
    <x v="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d v="2016-04-22T19:49:04"/>
    <d v="2016-03-23T19:49:04"/>
    <n v="270.68"/>
    <n v="140.97919999999999"/>
    <x v="7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d v="2017-03-02T19:51:40"/>
    <d v="2017-01-31T19:51:40"/>
    <n v="806.4"/>
    <n v="49.4724"/>
    <x v="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d v="2013-11-27T03:02:00"/>
    <d v="2013-10-22T13:48:53"/>
    <n v="1360.1"/>
    <n v="53.865299999999998"/>
    <x v="9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d v="2017-03-13T03:00:00"/>
    <d v="2017-03-06T18:01:30"/>
    <n v="930250"/>
    <n v="4.5712999999999999"/>
    <x v="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d v="2016-10-16T20:30:00"/>
    <d v="2016-10-04T19:39:06"/>
    <n v="377.02"/>
    <n v="65.003399999999999"/>
    <x v="9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d v="2014-02-21T18:00:00"/>
    <d v="2014-01-21T17:00:17"/>
    <n v="2647.03"/>
    <n v="53.475299999999997"/>
    <x v="1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d v="2015-09-04T19:00:10"/>
    <d v="2015-08-05T19:00:10"/>
    <n v="100.12"/>
    <n v="43.912300000000002"/>
    <x v="10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d v="2015-07-29T15:59:25"/>
    <d v="2015-07-15T15:59:25"/>
    <n v="104.45"/>
    <n v="50.852600000000002"/>
    <x v="3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d v="2016-12-14T21:01:18"/>
    <d v="2016-11-14T21:01:18"/>
    <n v="107.21"/>
    <n v="58.632800000000003"/>
    <x v="4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d v="2013-04-02T15:52:45"/>
    <d v="2013-03-03T16:52:45"/>
    <n v="168.77"/>
    <n v="32.816699999999997"/>
    <x v="7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d v="2016-12-03T01:07:53"/>
    <d v="2016-11-03T00:07:53"/>
    <n v="975.11"/>
    <n v="426.93169999999998"/>
    <x v="4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d v="2014-08-16T08:17:57"/>
    <d v="2014-07-26T08:17:57"/>
    <n v="134.44999999999999"/>
    <n v="23.808700000000002"/>
    <x v="3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d v="2016-08-06T07:52:18"/>
    <d v="2016-07-22T07:52:18"/>
    <n v="272.27999999999997"/>
    <n v="98.413700000000006"/>
    <x v="3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d v="2015-11-18T16:09:07"/>
    <d v="2015-10-19T15:09:07"/>
    <n v="112.69"/>
    <n v="107.3214"/>
    <x v="9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d v="2017-01-24T15:32:48"/>
    <d v="2017-01-17T15:32:48"/>
    <n v="459.8"/>
    <n v="11.6701"/>
    <x v="1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d v="2016-05-07T22:50:51"/>
    <d v="2016-04-07T22:50:51"/>
    <n v="286.66000000000003"/>
    <n v="41.782299999999999"/>
    <x v="6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d v="2016-11-22T10:50:46"/>
    <d v="2016-11-08T10:50:46"/>
    <n v="222.71"/>
    <n v="21.38"/>
    <x v="4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d v="2016-06-19T23:00:00"/>
    <d v="2016-05-15T22:28:49"/>
    <n v="636.14"/>
    <n v="94.1036"/>
    <x v="5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d v="2015-06-11T18:01:27"/>
    <d v="2015-05-12T18:01:27"/>
    <n v="146.5"/>
    <n v="15.722"/>
    <x v="5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d v="2016-12-08T19:18:56"/>
    <d v="2016-11-28T19:18:56"/>
    <n v="1867.1"/>
    <n v="90.635900000000007"/>
    <x v="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d v="2014-03-26T23:24:10"/>
    <d v="2014-02-25T00:24:10"/>
    <n v="326.92"/>
    <n v="97.297600000000003"/>
    <x v="2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d v="2017-02-14T17:23:40"/>
    <d v="2017-01-24T17:23:40"/>
    <n v="779.5"/>
    <n v="37.119"/>
    <x v="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d v="2014-11-18T00:00:00"/>
    <d v="2014-10-14T14:02:38"/>
    <n v="154.15"/>
    <n v="28.105"/>
    <x v="9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d v="2015-01-31T19:58:33"/>
    <d v="2015-01-10T19:58:33"/>
    <n v="115.55"/>
    <n v="144.4333"/>
    <x v="1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d v="2016-05-23T03:00:00"/>
    <d v="2016-05-06T13:58:34"/>
    <n v="180.03"/>
    <n v="24.2742"/>
    <x v="5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d v="2016-11-22T20:28:27"/>
    <d v="2016-11-15T20:28:27"/>
    <n v="298.5"/>
    <n v="35.117600000000003"/>
    <x v="4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d v="2016-04-27T02:00:00"/>
    <d v="2016-04-09T20:59:52"/>
    <n v="320.27"/>
    <n v="24.762899999999998"/>
    <x v="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d v="2014-12-21T01:00:00"/>
    <d v="2014-11-25T19:54:57"/>
    <n v="380.53"/>
    <n v="188.37870000000001"/>
    <x v="4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d v="2017-03-12T01:58:35"/>
    <d v="2017-02-10T01:58:35"/>
    <n v="102.6"/>
    <n v="148.08250000000001"/>
    <x v="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d v="2017-03-07T05:00:00"/>
    <d v="2017-02-10T16:54:23"/>
    <n v="1801.64"/>
    <n v="49.934600000000003"/>
    <x v="2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d v="2017-01-10T21:59:00"/>
    <d v="2016-12-21T20:51:53"/>
    <n v="720.25"/>
    <n v="107.8216"/>
    <x v="11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d v="2016-12-10T00:00:04"/>
    <d v="2016-11-10T00:00:04"/>
    <n v="283.08999999999997"/>
    <n v="42.634"/>
    <x v="4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d v="2015-12-07T16:47:16"/>
    <d v="2015-11-07T16:47:16"/>
    <n v="1356.6"/>
    <n v="14.370799999999999"/>
    <x v="4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d v="2017-03-12T12:10:42"/>
    <d v="2017-02-15T13:10:42"/>
    <n v="220.36"/>
    <n v="37.476199999999999"/>
    <x v="2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d v="2014-02-23T12:00:57"/>
    <d v="2014-01-24T12:00:57"/>
    <n v="119.6"/>
    <n v="30.202000000000002"/>
    <x v="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d v="2014-12-22T14:47:59"/>
    <d v="2014-11-22T14:47:59"/>
    <n v="407.77"/>
    <n v="33.550600000000003"/>
    <x v="4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d v="2014-01-05T15:38:09"/>
    <d v="2013-12-06T15:38:09"/>
    <n v="105.82"/>
    <n v="64.746700000000004"/>
    <x v="11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d v="2012-02-27T16:17:03"/>
    <d v="2012-01-28T16:17:03"/>
    <n v="141.08000000000001"/>
    <n v="57.932400000000001"/>
    <x v="1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d v="2016-01-03T22:59:00"/>
    <d v="2015-11-30T17:01:07"/>
    <n v="270.7"/>
    <n v="53.078400000000002"/>
    <x v="4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d v="2015-02-04T04:00:00"/>
    <d v="2015-01-16T19:21:39"/>
    <n v="153.80000000000001"/>
    <n v="48.0625"/>
    <x v="1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d v="2015-09-17T14:59:51"/>
    <d v="2015-08-18T14:59:51"/>
    <n v="403.58"/>
    <n v="82.396900000000002"/>
    <x v="1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d v="2011-07-25T06:50:00"/>
    <d v="2011-05-24T06:51:37"/>
    <n v="185"/>
    <n v="50.454500000000003"/>
    <x v="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d v="2016-01-14T04:11:26"/>
    <d v="2015-11-15T04:11:26"/>
    <n v="185.33"/>
    <n v="115.83329999999999"/>
    <x v="4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d v="2012-05-09T02:00:04"/>
    <d v="2012-03-10T03:00:04"/>
    <n v="100.86"/>
    <n v="63.034599999999998"/>
    <x v="7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d v="2011-03-12T04:00:00"/>
    <d v="2011-02-11T19:07:25"/>
    <n v="106.22"/>
    <n v="108.0215"/>
    <x v="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d v="2012-06-29T04:27:23"/>
    <d v="2012-05-30T04:27:23"/>
    <n v="121.37"/>
    <n v="46.0886"/>
    <x v="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d v="2013-09-06T03:59:00"/>
    <d v="2013-08-08T23:07:34"/>
    <n v="100.07"/>
    <n v="107.21429999999999"/>
    <x v="10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d v="2014-06-23T16:01:00"/>
    <d v="2014-06-02T16:01:00"/>
    <n v="119.98"/>
    <n v="50.933900000000001"/>
    <x v="0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d v="2012-06-26T18:00:00"/>
    <d v="2012-06-07T19:51:29"/>
    <n v="100.1"/>
    <n v="40.04"/>
    <x v="0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d v="2013-12-06T23:22:00"/>
    <d v="2013-10-24T23:57:40"/>
    <n v="107.4"/>
    <n v="64.44"/>
    <x v="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d v="2009-12-01T17:00:00"/>
    <d v="2009-09-14T06:05:30"/>
    <n v="104.07"/>
    <n v="53.827599999999997"/>
    <x v="8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d v="2012-04-23T04:00:00"/>
    <d v="2012-03-19T23:26:58"/>
    <n v="172.8"/>
    <n v="100.46510000000001"/>
    <x v="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d v="2012-04-18T16:44:36"/>
    <d v="2012-03-19T16:44:36"/>
    <n v="107.25"/>
    <n v="46.630699999999997"/>
    <x v="7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d v="2012-09-25T03:59:00"/>
    <d v="2012-08-30T16:59:59"/>
    <n v="108.24"/>
    <n v="34.074100000000001"/>
    <x v="10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d v="2013-01-20T17:21:20"/>
    <d v="2012-12-21T17:21:20"/>
    <n v="146.08000000000001"/>
    <n v="65.214600000000004"/>
    <x v="11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d v="2013-01-26T22:54:16"/>
    <d v="2012-12-27T22:54:16"/>
    <n v="125.25"/>
    <n v="44.2059"/>
    <x v="1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d v="2012-02-23T17:33:46"/>
    <d v="2012-01-19T17:33:46"/>
    <n v="149.07"/>
    <n v="71.965500000000006"/>
    <x v="1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d v="2012-03-14T03:59:00"/>
    <d v="2012-02-09T01:00:49"/>
    <n v="100.6"/>
    <n v="52.947400000000002"/>
    <x v="2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d v="2014-03-26T19:10:33"/>
    <d v="2014-02-24T20:10:33"/>
    <n v="105.07"/>
    <n v="109.45140000000001"/>
    <x v="2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d v="2011-02-06T00:46:49"/>
    <d v="2011-01-22T00:46:49"/>
    <n v="350.17"/>
    <n v="75.035700000000006"/>
    <x v="1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d v="2012-06-28T17:26:56"/>
    <d v="2012-06-14T17:26:56"/>
    <n v="101.25"/>
    <n v="115.71429999999999"/>
    <x v="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d v="2013-06-21T03:31:36"/>
    <d v="2013-05-22T03:31:36"/>
    <n v="133.6"/>
    <n v="31.659800000000001"/>
    <x v="5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d v="2013-12-31T07:00:00"/>
    <d v="2013-11-27T20:50:34"/>
    <n v="170.65"/>
    <n v="46.176499999999997"/>
    <x v="4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d v="2011-12-13T03:39:56"/>
    <d v="2011-11-03T02:39:56"/>
    <n v="109.36"/>
    <n v="68.481700000000004"/>
    <x v="4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d v="2011-01-01T04:59:00"/>
    <d v="2010-11-20T19:34:51"/>
    <n v="100.7"/>
    <n v="53.469200000000001"/>
    <x v="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d v="2014-08-08T18:00:00"/>
    <d v="2014-07-14T16:41:12"/>
    <n v="101.23"/>
    <n v="109.1078"/>
    <x v="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d v="2012-03-10T04:02:09"/>
    <d v="2012-02-09T04:02:09"/>
    <n v="106.76"/>
    <n v="51.185600000000001"/>
    <x v="2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d v="2012-05-05T19:15:28"/>
    <d v="2012-04-05T19:15:33"/>
    <n v="106.66"/>
    <n v="27.936800000000002"/>
    <x v="6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d v="2014-08-29T01:00:00"/>
    <d v="2014-07-31T23:06:36"/>
    <n v="101.31"/>
    <n v="82.496899999999997"/>
    <x v="3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d v="2013-03-09T23:42:17"/>
    <d v="2013-02-02T23:42:17"/>
    <n v="106.67"/>
    <n v="59.817500000000003"/>
    <x v="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d v="2013-03-21T18:03:35"/>
    <d v="2013-02-19T19:03:35"/>
    <n v="428.84"/>
    <n v="64.816500000000005"/>
    <x v="2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d v="2014-05-07T00:06:29"/>
    <d v="2014-04-07T00:06:29"/>
    <n v="104.11"/>
    <n v="90.096199999999996"/>
    <x v="6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d v="2014-04-18T23:00:00"/>
    <d v="2014-03-18T15:11:18"/>
    <n v="107.87"/>
    <n v="40.962000000000003"/>
    <x v="7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d v="2012-05-03T23:00:26"/>
    <d v="2012-04-03T23:00:26"/>
    <n v="175.84"/>
    <n v="56.000100000000003"/>
    <x v="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d v="2012-06-07T13:14:17"/>
    <d v="2012-05-08T13:14:17"/>
    <n v="156.97"/>
    <n v="37.672800000000002"/>
    <x v="5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d v="2012-05-05T17:25:43"/>
    <d v="2012-04-05T17:25:43"/>
    <n v="102.6"/>
    <n v="40.078099999999999"/>
    <x v="6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d v="2009-12-09T18:24:00"/>
    <d v="2009-09-23T17:24:10"/>
    <n v="104.04"/>
    <n v="78.031999999999996"/>
    <x v="8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d v="2010-02-15T05:00:00"/>
    <d v="2010-01-14T13:00:49"/>
    <n v="104"/>
    <n v="18.909099999999999"/>
    <x v="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d v="2009-09-26T03:59:00"/>
    <d v="2009-08-25T15:26:54"/>
    <n v="121.06"/>
    <n v="37.134999999999998"/>
    <x v="10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d v="2013-12-15T01:58:05"/>
    <d v="2013-11-15T01:58:05"/>
    <n v="107.7"/>
    <n v="41.960999999999999"/>
    <x v="4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d v="2014-04-02T18:36:40"/>
    <d v="2014-02-26T19:36:40"/>
    <n v="108.66"/>
    <n v="61.044899999999998"/>
    <x v="2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d v="2017-04-04T05:15:01"/>
    <d v="2017-03-05T06:15:01"/>
    <n v="39.119999999999997"/>
    <n v="64.531300000000002"/>
    <x v="7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d v="2017-04-09T20:29:29"/>
    <d v="2017-03-10T21:29:29"/>
    <n v="3.15"/>
    <n v="21.25"/>
    <x v="7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d v="2017-03-20T18:07:27"/>
    <d v="2017-03-13T18:07:27"/>
    <n v="48"/>
    <n v="30"/>
    <x v="7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d v="2017-03-26T20:14:45"/>
    <d v="2017-02-24T21:14:45"/>
    <n v="20.73"/>
    <n v="25.491800000000001"/>
    <x v="2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d v="2017-03-29T23:32:11"/>
    <d v="2017-02-28T00:32:11"/>
    <n v="8"/>
    <n v="11.428599999999999"/>
    <x v="2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d v="2017-04-30T17:00:00"/>
    <d v="2017-03-10T00:49:08"/>
    <n v="0.72"/>
    <n v="108"/>
    <x v="7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d v="2014-08-26T22:00:40"/>
    <d v="2014-07-22T22:00:40"/>
    <n v="526.09"/>
    <n v="54.883200000000002"/>
    <x v="3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d v="2015-06-14T18:45:37"/>
    <d v="2015-05-15T18:45:37"/>
    <n v="254.45"/>
    <n v="47.383600000000001"/>
    <x v="5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d v="2014-07-17T14:59:06"/>
    <d v="2014-06-17T14:59:06"/>
    <n v="105.92"/>
    <n v="211.84"/>
    <x v="0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d v="2015-12-25T00:00:00"/>
    <d v="2015-11-24T21:35:43"/>
    <n v="102.42"/>
    <n v="219.9264"/>
    <x v="4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d v="2014-08-18T00:08:10"/>
    <d v="2014-07-19T00:08:10"/>
    <n v="144.31"/>
    <n v="40.795400000000001"/>
    <x v="3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d v="2015-02-06T15:04:31"/>
    <d v="2015-01-07T15:04:31"/>
    <n v="106.31"/>
    <n v="75.502799999999993"/>
    <x v="1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d v="2014-05-29T17:50:00"/>
    <d v="2014-05-08T15:36:30"/>
    <n v="212.17"/>
    <n v="13.5426"/>
    <x v="5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d v="2014-11-05T17:34:00"/>
    <d v="2014-10-06T16:04:58"/>
    <n v="101.95"/>
    <n v="60.865699999999997"/>
    <x v="9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d v="2014-06-11T13:44:03"/>
    <d v="2014-05-12T13:44:03"/>
    <n v="102.27"/>
    <n v="115.6923"/>
    <x v="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d v="2014-03-08T22:11:35"/>
    <d v="2014-01-27T22:11:35"/>
    <n v="520.73"/>
    <n v="48.104599999999998"/>
    <x v="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d v="2014-06-26T15:22:23"/>
    <d v="2014-05-27T15:22:23"/>
    <n v="110.66"/>
    <n v="74.184399999999997"/>
    <x v="5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d v="2014-06-29T21:31:24"/>
    <d v="2014-05-30T21:31:24"/>
    <n v="101.14"/>
    <n v="123.3455"/>
    <x v="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d v="2016-12-19T07:59:00"/>
    <d v="2016-11-18T19:11:49"/>
    <n v="294.20999999999998"/>
    <n v="66.623199999999997"/>
    <x v="4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d v="2016-10-30T15:25:38"/>
    <d v="2016-09-30T15:25:38"/>
    <n v="105.78"/>
    <n v="104.9901"/>
    <x v="8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d v="2015-07-12T19:31:44"/>
    <d v="2015-06-12T19:31:44"/>
    <n v="0"/>
    <n v="0"/>
    <x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d v="2014-10-06T05:00:00"/>
    <d v="2014-09-15T16:51:10"/>
    <n v="0"/>
    <n v="0"/>
    <x v="8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d v="2016-01-08T19:47:00"/>
    <d v="2015-11-19T19:48:25"/>
    <n v="3"/>
    <n v="300"/>
    <x v="4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d v="2016-06-24T17:27:49"/>
    <d v="2016-05-25T17:27:49"/>
    <n v="0.1"/>
    <n v="1"/>
    <x v="5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d v="2015-03-31T23:39:00"/>
    <d v="2015-02-25T00:02:36"/>
    <n v="0"/>
    <n v="0"/>
    <x v="2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d v="2016-10-17T19:10:31"/>
    <d v="2016-09-02T19:10:31"/>
    <n v="7.0000000000000007E-2"/>
    <n v="13"/>
    <x v="8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d v="2016-08-25T14:34:36"/>
    <d v="2016-07-26T14:34:36"/>
    <n v="1.5"/>
    <n v="15"/>
    <x v="3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d v="2016-02-20T22:22:18"/>
    <d v="2015-12-22T22:22:18"/>
    <n v="0.39"/>
    <n v="54"/>
    <x v="11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d v="2015-08-11T18:37:08"/>
    <d v="2015-07-13T18:37:08"/>
    <n v="0"/>
    <n v="0"/>
    <x v="3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d v="2017-01-03T20:12:50"/>
    <d v="2016-12-04T20:12:50"/>
    <n v="0"/>
    <n v="0"/>
    <x v="11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d v="2015-04-30T02:25:39"/>
    <d v="2015-03-31T02:25:39"/>
    <n v="0.56999999999999995"/>
    <n v="15.428599999999999"/>
    <x v="7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d v="2015-06-06T15:12:32"/>
    <d v="2015-04-07T15:12:32"/>
    <n v="0"/>
    <n v="0"/>
    <x v="6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d v="2015-04-21T16:13:42"/>
    <d v="2015-04-09T16:13:42"/>
    <n v="0"/>
    <n v="0"/>
    <x v="6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d v="2015-01-10T17:21:00"/>
    <d v="2014-11-11T17:21:00"/>
    <n v="7.0000000000000007E-2"/>
    <n v="25"/>
    <x v="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d v="2015-05-02T22:02:16"/>
    <d v="2015-04-02T22:02:16"/>
    <n v="0.69"/>
    <n v="27.5"/>
    <x v="6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d v="2015-06-05T18:48:24"/>
    <d v="2015-05-06T18:48:24"/>
    <n v="0"/>
    <n v="0"/>
    <x v="5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d v="2015-10-17T14:52:58"/>
    <d v="2015-09-17T14:52:58"/>
    <n v="0"/>
    <n v="0"/>
    <x v="8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d v="2015-01-31T00:39:00"/>
    <d v="2014-12-05T22:20:36"/>
    <n v="0"/>
    <n v="0"/>
    <x v="11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d v="2015-08-03T15:35:24"/>
    <d v="2015-06-04T15:35:24"/>
    <n v="14.68"/>
    <n v="367"/>
    <x v="0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d v="2016-02-07T16:58:00"/>
    <d v="2016-01-08T16:58:00"/>
    <n v="0.04"/>
    <n v="2"/>
    <x v="1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d v="2016-04-30T22:00:00"/>
    <d v="2016-04-06T20:36:48"/>
    <n v="0"/>
    <n v="0"/>
    <x v="6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d v="2014-12-11T16:31:10"/>
    <d v="2014-11-11T16:31:10"/>
    <n v="28.57"/>
    <n v="60"/>
    <x v="4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d v="2015-12-29T00:16:40"/>
    <d v="2015-11-14T00:16:40"/>
    <n v="0"/>
    <n v="0"/>
    <x v="4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d v="2015-10-26T22:25:56"/>
    <d v="2015-09-01T22:25:56"/>
    <n v="0"/>
    <n v="0"/>
    <x v="8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d v="2016-01-17T23:00:00"/>
    <d v="2015-12-08T17:40:25"/>
    <n v="0"/>
    <n v="0"/>
    <x v="11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d v="2015-10-21T12:45:33"/>
    <d v="2015-09-21T12:45:33"/>
    <n v="10.52"/>
    <n v="97.407399999999996"/>
    <x v="8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d v="2016-04-25T22:16:56"/>
    <d v="2016-02-25T23:16:56"/>
    <n v="1.34"/>
    <n v="47.857100000000003"/>
    <x v="2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d v="2015-04-14T16:19:25"/>
    <d v="2015-02-28T17:19:25"/>
    <n v="0.25"/>
    <n v="50"/>
    <x v="2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d v="2016-02-10T19:30:11"/>
    <d v="2016-01-11T19:30:11"/>
    <n v="0"/>
    <n v="0"/>
    <x v="1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d v="2014-12-18T04:32:21"/>
    <d v="2014-11-18T04:32:21"/>
    <n v="0.33"/>
    <n v="20.5"/>
    <x v="4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d v="2015-06-25T18:39:56"/>
    <d v="2015-05-26T18:39:56"/>
    <n v="0"/>
    <n v="0"/>
    <x v="5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d v="2015-04-24T01:39:31"/>
    <d v="2015-03-25T01:39:31"/>
    <n v="3.27"/>
    <n v="30"/>
    <x v="7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d v="2015-08-29T15:53:44"/>
    <d v="2015-07-30T15:53:44"/>
    <n v="0.01"/>
    <n v="50"/>
    <x v="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d v="2015-02-12T20:14:20"/>
    <d v="2015-01-13T20:14:20"/>
    <n v="0.05"/>
    <n v="10"/>
    <x v="1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d v="2016-09-09T20:03:57"/>
    <d v="2016-08-10T20:03:57"/>
    <n v="0"/>
    <n v="0"/>
    <x v="1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d v="2015-12-10T22:12:46"/>
    <d v="2015-11-10T22:12:46"/>
    <n v="10.88"/>
    <n v="81.582499999999996"/>
    <x v="4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d v="2016-11-25T21:53:03"/>
    <d v="2016-10-26T20:53:03"/>
    <n v="0"/>
    <n v="0"/>
    <x v="9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d v="2015-08-26T00:18:50"/>
    <d v="2015-07-28T00:18:50"/>
    <n v="0"/>
    <n v="0"/>
    <x v="3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d v="2015-10-05T00:23:36"/>
    <d v="2015-08-21T00:23:36"/>
    <n v="0"/>
    <n v="0"/>
    <x v="1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d v="2015-10-01T19:02:22"/>
    <d v="2015-09-01T19:02:22"/>
    <n v="0.37"/>
    <n v="18.333300000000001"/>
    <x v="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d v="2015-04-10T22:27:28"/>
    <d v="2015-03-11T22:27:28"/>
    <n v="1.82"/>
    <n v="224.42859999999999"/>
    <x v="7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d v="2015-08-04T04:30:03"/>
    <d v="2015-07-10T04:30:03"/>
    <n v="2.5"/>
    <n v="37.5"/>
    <x v="3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d v="2015-02-22T01:21:47"/>
    <d v="2015-01-23T01:21:47"/>
    <n v="4.3499999999999996"/>
    <n v="145"/>
    <x v="1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d v="2014-11-14T02:37:23"/>
    <d v="2014-10-15T01:37:23"/>
    <n v="0.8"/>
    <n v="1"/>
    <x v="9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d v="2015-08-05T16:50:32"/>
    <d v="2015-07-06T16:50:32"/>
    <n v="1.21"/>
    <n v="112.5714"/>
    <x v="3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d v="2015-01-10T20:07:04"/>
    <d v="2014-11-11T20:07:04"/>
    <n v="0"/>
    <n v="0"/>
    <x v="4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d v="2016-07-22T15:02:20"/>
    <d v="2016-06-07T15:02:20"/>
    <n v="0.68"/>
    <n v="342"/>
    <x v="0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d v="2015-01-15T19:29:00"/>
    <d v="2014-12-16T20:29:19"/>
    <n v="1.25"/>
    <n v="57.875"/>
    <x v="11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d v="2015-07-25T21:59:00"/>
    <d v="2015-06-24T15:40:52"/>
    <n v="0.19"/>
    <n v="30"/>
    <x v="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d v="2015-01-04T06:17:44"/>
    <d v="2014-11-25T06:17:44"/>
    <n v="0"/>
    <n v="0"/>
    <x v="4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d v="2015-03-31T18:04:04"/>
    <d v="2015-03-01T19:04:04"/>
    <n v="0.13"/>
    <n v="25"/>
    <x v="7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d v="2015-10-29T02:53:43"/>
    <d v="2015-09-29T02:53:43"/>
    <n v="0"/>
    <n v="0"/>
    <x v="8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d v="2015-08-08T15:33:37"/>
    <d v="2015-07-09T15:33:37"/>
    <n v="0.05"/>
    <n v="50"/>
    <x v="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d v="2015-02-26T08:41:33"/>
    <d v="2015-01-27T08:41:33"/>
    <n v="0.06"/>
    <n v="1.5"/>
    <x v="1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d v="2017-01-10T08:57:00"/>
    <d v="2016-12-13T02:54:47"/>
    <n v="0"/>
    <n v="0"/>
    <x v="11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d v="2015-10-15T20:22:38"/>
    <d v="2015-09-15T20:22:38"/>
    <n v="0.2"/>
    <n v="10"/>
    <x v="8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d v="2015-01-02T21:14:16"/>
    <d v="2014-12-03T21:14:16"/>
    <n v="0"/>
    <n v="0"/>
    <x v="11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d v="2015-07-02T21:59:44"/>
    <d v="2015-06-02T21:59:44"/>
    <n v="0"/>
    <n v="0"/>
    <x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d v="2014-12-18T20:28:26"/>
    <d v="2014-11-13T20:28:26"/>
    <n v="0"/>
    <n v="0"/>
    <x v="4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d v="2016-04-14T06:26:04"/>
    <d v="2016-03-15T06:26:04"/>
    <n v="0"/>
    <n v="0"/>
    <x v="7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d v="2016-03-05T19:44:56"/>
    <d v="2016-01-05T19:44:56"/>
    <n v="0.72"/>
    <n v="22.333300000000001"/>
    <x v="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d v="2015-05-13T16:18:51"/>
    <d v="2015-04-13T16:18:51"/>
    <n v="0.43"/>
    <n v="52"/>
    <x v="6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d v="2016-03-30T20:10:58"/>
    <d v="2016-01-30T21:10:58"/>
    <n v="16.829999999999998"/>
    <n v="16.833300000000001"/>
    <x v="1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d v="2016-01-03T00:56:47"/>
    <d v="2015-12-04T00:56:47"/>
    <n v="0"/>
    <n v="0"/>
    <x v="11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d v="2016-09-03T14:02:55"/>
    <d v="2016-08-13T14:02:55"/>
    <n v="22.52"/>
    <n v="56.3"/>
    <x v="10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d v="2015-01-19T02:39:50"/>
    <d v="2014-12-10T02:39:50"/>
    <n v="41.38"/>
    <n v="84.0625"/>
    <x v="11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d v="2015-04-11T06:00:00"/>
    <d v="2015-03-19T13:48:48"/>
    <n v="25.26"/>
    <n v="168.3939"/>
    <x v="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d v="2014-11-06T04:22:37"/>
    <d v="2014-10-07T03:22:37"/>
    <n v="0.2"/>
    <n v="15"/>
    <x v="9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d v="2015-08-18T21:01:15"/>
    <d v="2015-07-19T21:01:15"/>
    <n v="1.84"/>
    <n v="76.666700000000006"/>
    <x v="3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d v="2015-09-07T09:47:55"/>
    <d v="2015-08-08T09:47:55"/>
    <n v="0"/>
    <n v="0"/>
    <x v="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d v="2015-08-25T17:34:42"/>
    <d v="2015-07-26T17:34:42"/>
    <n v="0.6"/>
    <n v="50.333300000000001"/>
    <x v="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d v="2016-11-26T18:41:13"/>
    <d v="2016-10-12T17:41:13"/>
    <n v="0"/>
    <n v="0"/>
    <x v="9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d v="2014-05-31T23:30:00"/>
    <d v="2014-05-01T02:38:02"/>
    <n v="0.83"/>
    <n v="8.3332999999999995"/>
    <x v="5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d v="2015-08-22T03:59:00"/>
    <d v="2015-07-13T16:41:00"/>
    <n v="3.07"/>
    <n v="35.384599999999999"/>
    <x v="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d v="2016-07-15T20:42:26"/>
    <d v="2016-06-15T20:42:26"/>
    <n v="0.56000000000000005"/>
    <n v="55.833300000000001"/>
    <x v="0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d v="2015-03-14T15:00:00"/>
    <d v="2015-01-15T17:42:23"/>
    <n v="0.03"/>
    <n v="5"/>
    <x v="1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d v="2014-08-10T21:13:07"/>
    <d v="2014-07-11T21:13:07"/>
    <n v="0"/>
    <n v="0"/>
    <x v="3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d v="2015-03-24T19:34:04"/>
    <d v="2015-01-23T20:34:04"/>
    <n v="0.02"/>
    <n v="1"/>
    <x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d v="2015-02-18T17:43:09"/>
    <d v="2014-12-20T17:43:09"/>
    <n v="0"/>
    <n v="0"/>
    <x v="11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d v="2014-11-10T01:41:35"/>
    <d v="2014-09-11T00:41:35"/>
    <n v="14.83"/>
    <n v="69.472200000000001"/>
    <x v="8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d v="2015-02-21T16:29:56"/>
    <d v="2015-01-22T16:29:56"/>
    <n v="0.02"/>
    <n v="1"/>
    <x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d v="2015-03-11T16:23:56"/>
    <d v="2015-02-09T17:23:56"/>
    <n v="0.2"/>
    <n v="1"/>
    <x v="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d v="2014-12-31T16:54:50"/>
    <d v="2014-12-01T16:54:50"/>
    <n v="0.01"/>
    <n v="8"/>
    <x v="11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d v="2014-10-27T21:25:08"/>
    <d v="2014-09-27T21:25:08"/>
    <n v="1.24"/>
    <n v="34.444400000000002"/>
    <x v="8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d v="2016-05-27T22:04:00"/>
    <d v="2016-05-12T21:55:49"/>
    <n v="0.03"/>
    <n v="1"/>
    <x v="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d v="2015-08-08T04:04:52"/>
    <d v="2015-06-09T04:04:52"/>
    <n v="0"/>
    <n v="0"/>
    <x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d v="2016-03-23T06:38:53"/>
    <d v="2016-02-12T07:38:53"/>
    <n v="0"/>
    <n v="1"/>
    <x v="2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d v="2015-03-12T17:49:11"/>
    <d v="2015-02-10T18:49:11"/>
    <n v="0"/>
    <n v="1"/>
    <x v="2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d v="2017-02-05T16:44:00"/>
    <d v="2016-12-30T21:06:06"/>
    <n v="1.43"/>
    <n v="501.25"/>
    <x v="11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d v="2016-02-12T03:08:24"/>
    <d v="2016-01-13T03:08:24"/>
    <n v="0.7"/>
    <n v="10.5"/>
    <x v="1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d v="2016-06-28T02:23:33"/>
    <d v="2016-04-29T02:23:33"/>
    <n v="0"/>
    <n v="1"/>
    <x v="6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d v="2015-03-08T05:14:57"/>
    <d v="2015-02-06T05:14:57"/>
    <n v="0.01"/>
    <n v="1"/>
    <x v="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d v="2016-02-27T21:35:43"/>
    <d v="2016-01-28T21:35:43"/>
    <n v="0"/>
    <n v="0"/>
    <x v="1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d v="2015-08-04T04:27:54"/>
    <d v="2015-06-25T04:27:54"/>
    <n v="0.13"/>
    <n v="13"/>
    <x v="0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d v="2015-10-05T06:39:46"/>
    <d v="2015-09-05T06:39:46"/>
    <n v="0.49"/>
    <n v="306"/>
    <x v="8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d v="2016-01-29T14:46:10"/>
    <d v="2015-11-30T14:46:10"/>
    <n v="0.04"/>
    <n v="22.5"/>
    <x v="4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d v="2015-03-17T18:00:00"/>
    <d v="2015-01-27T23:09:48"/>
    <n v="0"/>
    <n v="0"/>
    <x v="1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d v="2015-12-07T22:57:42"/>
    <d v="2015-10-08T21:57:42"/>
    <n v="0.33"/>
    <n v="50"/>
    <x v="9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d v="2015-10-18T19:38:49"/>
    <d v="2015-09-18T19:38:49"/>
    <n v="0"/>
    <n v="0"/>
    <x v="8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d v="2016-02-13T21:35:13"/>
    <d v="2016-01-14T21:35:13"/>
    <n v="0.2"/>
    <n v="5"/>
    <x v="1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d v="2015-07-23T04:59:00"/>
    <d v="2015-07-02T03:00:54"/>
    <n v="107.88"/>
    <n v="74.229399999999998"/>
    <x v="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d v="2015-03-19T15:00:28"/>
    <d v="2015-02-17T16:00:28"/>
    <n v="125.94"/>
    <n v="81.252700000000004"/>
    <x v="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d v="2014-08-15T15:00:22"/>
    <d v="2014-07-16T15:00:22"/>
    <n v="202.51"/>
    <n v="130.2347"/>
    <x v="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d v="2016-05-25T18:06:31"/>
    <d v="2016-04-25T18:06:31"/>
    <n v="108.6"/>
    <n v="53.409799999999997"/>
    <x v="6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d v="2015-09-26T04:33:41"/>
    <d v="2015-08-27T04:33:41"/>
    <n v="172.8"/>
    <n v="75.130399999999995"/>
    <x v="10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d v="2016-11-26T15:27:51"/>
    <d v="2016-10-27T14:27:51"/>
    <n v="167.98"/>
    <n v="75.666700000000006"/>
    <x v="9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d v="2016-11-12T04:00:00"/>
    <d v="2016-10-11T11:16:33"/>
    <n v="427.2"/>
    <n v="31.691400000000002"/>
    <x v="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d v="2016-08-31T05:36:00"/>
    <d v="2016-08-25T07:35:13"/>
    <n v="107.5"/>
    <n v="47.777799999999999"/>
    <x v="10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d v="2014-11-30T04:25:15"/>
    <d v="2014-10-31T03:25:15"/>
    <n v="108"/>
    <n v="90"/>
    <x v="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d v="2014-10-28T03:11:00"/>
    <d v="2014-09-20T01:44:16"/>
    <n v="101.53"/>
    <n v="149.31399999999999"/>
    <x v="8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d v="2017-03-05T21:48:10"/>
    <d v="2017-02-13T21:48:10"/>
    <n v="115.45"/>
    <n v="62.069899999999997"/>
    <x v="2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d v="2015-12-29T23:00:00"/>
    <d v="2015-11-30T20:15:00"/>
    <n v="133.5"/>
    <n v="53.4"/>
    <x v="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d v="2017-02-02T16:36:49"/>
    <d v="2017-01-03T16:36:49"/>
    <n v="154.69999999999999"/>
    <n v="69.268699999999995"/>
    <x v="1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d v="2017-03-11T04:50:08"/>
    <d v="2017-02-04T04:50:08"/>
    <n v="100.85"/>
    <n v="271.5077"/>
    <x v="2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d v="2016-04-20T18:45:50"/>
    <d v="2016-03-23T18:45:50"/>
    <n v="182"/>
    <n v="34.125"/>
    <x v="7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d v="2017-02-25T23:03:59"/>
    <d v="2017-01-26T23:03:59"/>
    <n v="180.87"/>
    <n v="40.4925"/>
    <x v="1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d v="2016-03-24T13:27:36"/>
    <d v="2016-02-23T14:27:36"/>
    <n v="102.3"/>
    <n v="189.75810000000001"/>
    <x v="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d v="2016-06-09T19:00:00"/>
    <d v="2016-05-05T20:55:18"/>
    <n v="110.18"/>
    <n v="68.862499999999997"/>
    <x v="5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d v="2016-03-23T14:18:05"/>
    <d v="2016-02-07T15:18:05"/>
    <n v="102.25"/>
    <n v="108.7766"/>
    <x v="2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d v="2017-01-03T04:17:00"/>
    <d v="2016-11-30T04:29:27"/>
    <n v="100.79"/>
    <n v="125.9853"/>
    <x v="4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d v="2011-10-01T03:00:00"/>
    <d v="2011-08-29T00:18:17"/>
    <n v="103.8"/>
    <n v="90.523300000000006"/>
    <x v="10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d v="2012-07-19T04:28:16"/>
    <d v="2012-06-29T04:28:16"/>
    <n v="110.71"/>
    <n v="28.880400000000002"/>
    <x v="0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d v="2013-04-16T19:00:00"/>
    <d v="2013-03-08T02:40:25"/>
    <n v="116.25"/>
    <n v="31"/>
    <x v="7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d v="2015-09-30T19:29:00"/>
    <d v="2015-09-01T21:36:37"/>
    <n v="111.1"/>
    <n v="51.674399999999999"/>
    <x v="8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d v="2012-09-23T17:15:48"/>
    <d v="2012-08-24T17:15:48"/>
    <n v="180.14"/>
    <n v="26.270800000000001"/>
    <x v="10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d v="2013-05-09T02:27:33"/>
    <d v="2013-04-09T02:27:33"/>
    <n v="100"/>
    <n v="48.076900000000002"/>
    <x v="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d v="2012-05-10T17:00:00"/>
    <d v="2012-04-26T20:58:51"/>
    <n v="118.5"/>
    <n v="27.5581"/>
    <x v="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d v="2012-10-28T05:00:00"/>
    <d v="2012-09-22T03:42:01"/>
    <n v="107.22"/>
    <n v="36.971400000000003"/>
    <x v="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d v="2011-02-08T10:18:49"/>
    <d v="2011-01-14T10:18:49"/>
    <n v="113.67"/>
    <n v="29.0213"/>
    <x v="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d v="2012-05-24T01:47:35"/>
    <d v="2012-04-24T01:47:35"/>
    <n v="103.16"/>
    <n v="28.656700000000001"/>
    <x v="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d v="2012-01-25T23:49:52"/>
    <d v="2011-12-16T23:49:52"/>
    <n v="128"/>
    <n v="37.647100000000002"/>
    <x v="1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d v="2010-09-04T01:03:00"/>
    <d v="2010-06-25T02:46:20"/>
    <n v="135.76"/>
    <n v="97.903999999999996"/>
    <x v="0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d v="2012-11-10T18:57:49"/>
    <d v="2012-10-11T17:57:49"/>
    <n v="100"/>
    <n v="42.553199999999997"/>
    <x v="9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d v="2010-10-11T00:16:16"/>
    <d v="2010-08-27T00:16:16"/>
    <n v="100"/>
    <n v="131.58369999999999"/>
    <x v="10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d v="2010-07-10T22:00:00"/>
    <d v="2010-05-12T06:54:15"/>
    <n v="104.72"/>
    <n v="32.320999999999998"/>
    <x v="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d v="2014-11-03T08:52:50"/>
    <d v="2014-10-01T07:52:50"/>
    <n v="105.02"/>
    <n v="61.103999999999999"/>
    <x v="9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d v="2012-08-12T16:35:45"/>
    <d v="2012-06-28T16:35:45"/>
    <n v="171.33"/>
    <n v="31.3415"/>
    <x v="0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d v="2013-01-13T22:48:33"/>
    <d v="2012-12-14T22:48:33"/>
    <n v="127.5"/>
    <n v="129.1139"/>
    <x v="1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d v="2012-07-28T02:00:00"/>
    <d v="2012-07-17T17:26:34"/>
    <n v="133.44"/>
    <n v="25.020600000000002"/>
    <x v="3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d v="2015-10-10T22:28:04"/>
    <d v="2015-08-11T22:28:04"/>
    <n v="100"/>
    <n v="250"/>
    <x v="1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d v="2012-04-30T15:30:08"/>
    <d v="2012-03-31T15:30:08"/>
    <n v="112.91"/>
    <n v="47.541499999999999"/>
    <x v="7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d v="2011-08-01T18:46:23"/>
    <d v="2011-06-17T18:46:23"/>
    <n v="100.1"/>
    <n v="40.04"/>
    <x v="0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d v="2012-05-01T17:00:03"/>
    <d v="2012-03-02T18:00:03"/>
    <n v="113.73"/>
    <n v="65.842100000000002"/>
    <x v="7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d v="2011-09-15T22:00:03"/>
    <d v="2011-08-16T22:00:03"/>
    <n v="119.32"/>
    <n v="46.401200000000003"/>
    <x v="10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d v="2011-10-12T23:57:59"/>
    <d v="2011-09-07T23:57:59"/>
    <n v="103.25"/>
    <n v="50.365900000000003"/>
    <x v="8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d v="2012-04-22T16:59:36"/>
    <d v="2012-03-23T16:59:36"/>
    <n v="265.67"/>
    <n v="26.566700000000001"/>
    <x v="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d v="2012-05-27T01:59:57"/>
    <d v="2012-04-27T01:59:57"/>
    <n v="100.05"/>
    <n v="39.493699999999997"/>
    <x v="6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d v="2011-11-16T16:11:48"/>
    <d v="2011-10-17T15:11:48"/>
    <n v="106.7"/>
    <n v="49.246200000000002"/>
    <x v="9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d v="2013-05-09T16:33:59"/>
    <d v="2013-04-09T16:33:59"/>
    <n v="133.66999999999999"/>
    <n v="62.38"/>
    <x v="6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d v="2012-06-23T05:27:56"/>
    <d v="2012-04-24T05:27:56"/>
    <n v="121.4"/>
    <n v="37.9375"/>
    <x v="6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d v="2011-01-16T01:51:00"/>
    <d v="2010-12-30T20:08:34"/>
    <n v="103.2"/>
    <n v="51.6"/>
    <x v="1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d v="2012-06-16T09:59:00"/>
    <d v="2012-04-25T23:39:48"/>
    <n v="125"/>
    <n v="27.777799999999999"/>
    <x v="6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d v="2013-04-29T04:02:20"/>
    <d v="2013-03-15T04:02:20"/>
    <n v="128.69999999999999"/>
    <n v="99.382199999999997"/>
    <x v="7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d v="2012-05-23T15:29:04"/>
    <d v="2012-04-23T15:29:04"/>
    <n v="101.01"/>
    <n v="38.848199999999999"/>
    <x v="6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d v="2012-06-06T22:42:55"/>
    <d v="2012-05-07T22:42:55"/>
    <n v="127.54"/>
    <n v="45.5488"/>
    <x v="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d v="2013-03-29T22:54:52"/>
    <d v="2013-02-22T23:54:52"/>
    <n v="100"/>
    <n v="600"/>
    <x v="2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d v="2011-08-05T21:05:38"/>
    <d v="2011-07-06T21:05:38"/>
    <n v="112.77"/>
    <n v="80.551100000000005"/>
    <x v="3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d v="2015-01-27T23:13:07"/>
    <d v="2015-01-13T23:13:07"/>
    <n v="105.6"/>
    <n v="52.8"/>
    <x v="1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d v="2012-12-31T18:00:00"/>
    <d v="2012-11-13T15:33:57"/>
    <n v="202.63"/>
    <n v="47.676499999999997"/>
    <x v="4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d v="2012-06-23T18:32:55"/>
    <d v="2012-05-24T18:32:55"/>
    <n v="113.33"/>
    <n v="23.4483"/>
    <x v="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d v="2015-09-27T18:38:24"/>
    <d v="2015-08-28T18:38:24"/>
    <n v="2.5499999999999998"/>
    <n v="40.142899999999997"/>
    <x v="10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d v="2014-09-21T19:48:38"/>
    <d v="2014-08-07T19:48:38"/>
    <n v="0.08"/>
    <n v="17.2"/>
    <x v="10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d v="2016-06-07T21:06:00"/>
    <d v="2016-05-08T21:35:08"/>
    <n v="0"/>
    <n v="0"/>
    <x v="5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d v="2014-11-15T01:22:14"/>
    <d v="2014-10-16T00:22:14"/>
    <n v="0"/>
    <n v="0"/>
    <x v="9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d v="2015-03-14T00:20:16"/>
    <d v="2015-02-12T01:20:16"/>
    <n v="0"/>
    <n v="0"/>
    <x v="2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d v="2015-10-03T21:00:00"/>
    <d v="2015-09-11T07:07:49"/>
    <n v="0.6"/>
    <n v="15"/>
    <x v="8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d v="2015-05-11T01:45:04"/>
    <d v="2015-04-11T01:45:04"/>
    <n v="0"/>
    <n v="0"/>
    <x v="6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d v="2014-08-14T22:50:34"/>
    <d v="2014-07-15T22:50:34"/>
    <n v="0"/>
    <n v="0"/>
    <x v="3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d v="2015-04-20T18:25:49"/>
    <d v="2015-02-23T19:25:49"/>
    <n v="1.05"/>
    <n v="35.714300000000001"/>
    <x v="2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d v="2015-05-14T23:56:12"/>
    <d v="2015-03-15T23:56:12"/>
    <n v="0.15"/>
    <n v="37.5"/>
    <x v="7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d v="2016-02-01T10:43:33"/>
    <d v="2016-01-02T10:43:33"/>
    <n v="0"/>
    <n v="0"/>
    <x v="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d v="2014-12-13T21:02:41"/>
    <d v="2014-11-28T21:02:41"/>
    <n v="0"/>
    <n v="0"/>
    <x v="4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d v="2017-02-26T00:09:49"/>
    <d v="2016-12-28T00:09:49"/>
    <n v="0"/>
    <n v="0"/>
    <x v="11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d v="2014-08-20T09:21:17"/>
    <d v="2014-08-03T09:21:17"/>
    <n v="1.75"/>
    <n v="52.5"/>
    <x v="10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d v="2015-02-22T20:09:13"/>
    <d v="2015-01-23T20:09:13"/>
    <n v="18.600000000000001"/>
    <n v="77.5"/>
    <x v="1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d v="2014-11-29T16:40:52"/>
    <d v="2014-10-30T15:40:52"/>
    <n v="0"/>
    <n v="0"/>
    <x v="9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d v="2015-03-19T18:15:30"/>
    <d v="2015-02-17T19:15:30"/>
    <n v="9.82"/>
    <n v="53.545499999999997"/>
    <x v="2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d v="2014-11-13T17:20:28"/>
    <d v="2014-10-14T16:20:28"/>
    <n v="0"/>
    <n v="0"/>
    <x v="9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d v="2014-07-19T03:43:24"/>
    <d v="2014-06-19T03:43:24"/>
    <n v="0.04"/>
    <n v="16.25"/>
    <x v="0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d v="2016-10-15T19:21:00"/>
    <d v="2016-08-30T14:24:45"/>
    <n v="0"/>
    <n v="0"/>
    <x v="1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d v="2015-10-13T23:13:41"/>
    <d v="2015-09-22T23:13:41"/>
    <n v="109.49"/>
    <n v="103.68170000000001"/>
    <x v="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d v="2016-04-22T14:52:00"/>
    <d v="2016-03-31T13:46:00"/>
    <n v="100"/>
    <n v="185.18520000000001"/>
    <x v="7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d v="2014-11-18T00:24:52"/>
    <d v="2014-10-18T23:24:52"/>
    <n v="156.44"/>
    <n v="54.153799999999997"/>
    <x v="9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d v="2014-12-21T04:30:00"/>
    <d v="2014-11-18T19:22:37"/>
    <n v="101.6"/>
    <n v="177.20930000000001"/>
    <x v="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d v="2012-06-28T20:16:11"/>
    <d v="2012-05-29T20:16:11"/>
    <n v="100.33"/>
    <n v="100.325"/>
    <x v="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d v="2014-12-08T04:59:00"/>
    <d v="2014-11-10T02:11:14"/>
    <n v="112.95"/>
    <n v="136.9091"/>
    <x v="4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d v="2013-10-18T03:59:00"/>
    <d v="2013-09-29T18:01:31"/>
    <n v="102.13"/>
    <n v="57.535200000000003"/>
    <x v="8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d v="2015-08-20T11:00:00"/>
    <d v="2015-08-01T20:01:43"/>
    <n v="107.25"/>
    <n v="52.962800000000001"/>
    <x v="10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d v="2012-03-25T00:56:15"/>
    <d v="2012-02-09T01:56:15"/>
    <n v="104.28"/>
    <n v="82.328900000000004"/>
    <x v="2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d v="2015-04-20T04:50:00"/>
    <d v="2015-03-18T20:45:05"/>
    <n v="100"/>
    <n v="135.41669999999999"/>
    <x v="7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d v="2015-08-15T03:59:00"/>
    <d v="2015-07-23T16:19:14"/>
    <n v="100.4"/>
    <n v="74.065600000000003"/>
    <x v="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d v="2012-08-16T20:22:46"/>
    <d v="2012-07-17T20:22:46"/>
    <n v="126.13"/>
    <n v="84.083299999999994"/>
    <x v="3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d v="2013-03-01T18:01:08"/>
    <d v="2013-01-30T18:01:51"/>
    <n v="110.67"/>
    <n v="61.029400000000003"/>
    <x v="1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d v="2010-01-01T06:00:00"/>
    <d v="2009-11-10T16:48:32"/>
    <n v="105"/>
    <n v="150"/>
    <x v="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d v="2014-12-01T19:59:05"/>
    <d v="2014-10-31T18:59:05"/>
    <n v="103.78"/>
    <n v="266.08969999999999"/>
    <x v="9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d v="2013-07-30T02:32:46"/>
    <d v="2013-07-09T02:32:46"/>
    <n v="116"/>
    <n v="7.25"/>
    <x v="3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d v="2011-08-01T15:34:15"/>
    <d v="2011-06-02T15:34:15"/>
    <n v="110"/>
    <n v="100"/>
    <x v="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d v="2013-02-24T04:59:00"/>
    <d v="2013-01-24T12:14:21"/>
    <n v="113.02"/>
    <n v="109.9631"/>
    <x v="1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d v="2015-02-02T21:39:12"/>
    <d v="2014-12-04T21:39:12"/>
    <n v="100.25"/>
    <n v="169.9153"/>
    <x v="11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d v="2011-10-29T16:12:01"/>
    <d v="2011-08-30T16:12:01"/>
    <n v="103.4"/>
    <n v="95.740700000000004"/>
    <x v="1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d v="2013-09-26T10:46:58"/>
    <d v="2013-07-28T10:46:58"/>
    <n v="107.03"/>
    <n v="59.460299999999997"/>
    <x v="3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d v="2013-10-01T03:59:00"/>
    <d v="2013-08-23T10:14:17"/>
    <n v="103.57"/>
    <n v="55.769199999999998"/>
    <x v="10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d v="2011-01-02T03:00:00"/>
    <d v="2010-12-02T02:34:58"/>
    <n v="156.4"/>
    <n v="30.076899999999998"/>
    <x v="11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d v="2012-07-08T12:29:29"/>
    <d v="2012-06-08T12:29:29"/>
    <n v="100.82"/>
    <n v="88.438599999999994"/>
    <x v="0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d v="2015-02-27T00:30:00"/>
    <d v="2015-01-23T03:18:58"/>
    <n v="195.3"/>
    <n v="64.032799999999995"/>
    <x v="1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d v="2013-10-05T05:00:00"/>
    <d v="2013-09-07T20:36:19"/>
    <n v="111.71"/>
    <n v="60.153799999999997"/>
    <x v="8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d v="2012-04-04T17:33:23"/>
    <d v="2012-03-05T18:33:23"/>
    <n v="119.85"/>
    <n v="49.194000000000003"/>
    <x v="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d v="2016-09-30T04:27:00"/>
    <d v="2016-09-05T15:00:37"/>
    <n v="101.85"/>
    <n v="165.16220000000001"/>
    <x v="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d v="2013-05-31T17:00:00"/>
    <d v="2013-04-26T18:11:10"/>
    <n v="102.8"/>
    <n v="43.621600000000001"/>
    <x v="6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d v="2015-10-08T03:59:00"/>
    <d v="2015-08-12T15:13:26"/>
    <n v="100.85"/>
    <n v="43.7"/>
    <x v="1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d v="2012-03-21T20:48:00"/>
    <d v="2012-02-22T06:03:05"/>
    <n v="102.73"/>
    <n v="67.419600000000003"/>
    <x v="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d v="2017-03-05T19:26:21"/>
    <d v="2017-02-03T19:26:21"/>
    <n v="106.5"/>
    <n v="177.5"/>
    <x v="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d v="2012-09-21T04:46:47"/>
    <d v="2012-07-23T04:46:47"/>
    <n v="155.53"/>
    <n v="38.883299999999998"/>
    <x v="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d v="2015-06-01T03:59:00"/>
    <d v="2015-05-01T01:52:43"/>
    <n v="122.8"/>
    <n v="54.985100000000003"/>
    <x v="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d v="2012-05-28T15:43:13"/>
    <d v="2012-04-27T15:43:13"/>
    <n v="107.35"/>
    <n v="61.3429"/>
    <x v="6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d v="2012-12-24T23:47:37"/>
    <d v="2012-11-09T23:47:37"/>
    <n v="105.5"/>
    <n v="23.117599999999999"/>
    <x v="4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d v="2014-05-15T17:53:06"/>
    <d v="2014-04-15T17:53:06"/>
    <n v="118.44"/>
    <n v="29.6111"/>
    <x v="6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d v="2015-05-01T13:59:00"/>
    <d v="2015-03-30T20:38:26"/>
    <n v="108.88"/>
    <n v="75.611099999999993"/>
    <x v="7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d v="2011-11-15T19:37:00"/>
    <d v="2011-10-13T20:58:04"/>
    <n v="111.25"/>
    <n v="35.6"/>
    <x v="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d v="2015-03-06T22:49:34"/>
    <d v="2015-02-04T22:49:34"/>
    <n v="100.1"/>
    <n v="143"/>
    <x v="2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d v="2015-10-13T12:41:29"/>
    <d v="2015-09-13T12:41:29"/>
    <n v="0"/>
    <n v="0"/>
    <x v="8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d v="2016-10-11T12:35:39"/>
    <d v="2016-08-12T12:35:39"/>
    <n v="0.75"/>
    <n v="25"/>
    <x v="10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d v="2015-07-30T03:20:51"/>
    <d v="2015-05-31T03:20:51"/>
    <n v="0"/>
    <n v="0"/>
    <x v="5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d v="2014-08-01T00:58:19"/>
    <d v="2014-07-02T00:58:19"/>
    <n v="0"/>
    <n v="0"/>
    <x v="3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d v="2016-05-09T20:50:00"/>
    <d v="2016-03-11T15:36:29"/>
    <n v="1"/>
    <n v="100"/>
    <x v="7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d v="2014-08-21T23:32:28"/>
    <d v="2014-07-22T23:32:28"/>
    <n v="0"/>
    <n v="0"/>
    <x v="3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d v="2015-04-23T21:05:38"/>
    <d v="2015-03-24T21:05:38"/>
    <n v="0.27"/>
    <n v="60"/>
    <x v="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d v="2016-09-01T15:59:54"/>
    <d v="2016-08-02T15:59:54"/>
    <n v="0.5"/>
    <n v="50"/>
    <x v="1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d v="2015-09-17T02:31:52"/>
    <d v="2015-08-18T02:31:52"/>
    <n v="2.23"/>
    <n v="72.5"/>
    <x v="10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d v="2017-02-08T21:40:35"/>
    <d v="2017-01-09T21:40:35"/>
    <n v="0.84"/>
    <n v="29.5"/>
    <x v="1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d v="2016-05-19T08:12:01"/>
    <d v="2016-03-20T08:12:01"/>
    <n v="0.25"/>
    <n v="62.5"/>
    <x v="7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d v="2015-04-13T02:51:57"/>
    <d v="2015-03-14T02:51:57"/>
    <n v="0"/>
    <n v="0"/>
    <x v="7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d v="2014-08-23T14:12:29"/>
    <d v="2014-07-09T14:12:29"/>
    <n v="0"/>
    <n v="0"/>
    <x v="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d v="2016-05-18T19:49:05"/>
    <d v="2016-04-27T19:49:05"/>
    <n v="0"/>
    <n v="0"/>
    <x v="6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d v="2015-01-12T02:36:34"/>
    <d v="2014-12-13T02:36:34"/>
    <n v="0"/>
    <n v="0"/>
    <x v="11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d v="2015-04-10T23:14:07"/>
    <d v="2015-02-25T00:14:07"/>
    <n v="0"/>
    <n v="0"/>
    <x v="2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d v="2014-08-04T19:41:37"/>
    <d v="2014-07-10T19:41:37"/>
    <n v="0"/>
    <n v="0"/>
    <x v="3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d v="2015-10-09T17:00:00"/>
    <d v="2015-08-22T00:32:59"/>
    <n v="0"/>
    <n v="0"/>
    <x v="1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d v="2014-09-15T19:55:03"/>
    <d v="2014-07-17T19:55:03"/>
    <n v="0.14000000000000001"/>
    <n v="23.083300000000001"/>
    <x v="3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d v="2015-05-16T03:00:00"/>
    <d v="2015-04-16T07:50:03"/>
    <n v="0.6"/>
    <n v="25.5"/>
    <x v="6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d v="2015-11-16T16:04:58"/>
    <d v="2015-10-17T15:04:58"/>
    <n v="10.6"/>
    <n v="48.181800000000003"/>
    <x v="9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d v="2016-10-29T23:43:54"/>
    <d v="2016-09-29T23:43:54"/>
    <n v="0"/>
    <n v="1"/>
    <x v="8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d v="2015-03-16T17:28:00"/>
    <d v="2015-01-15T18:28:00"/>
    <n v="0.5"/>
    <n v="1"/>
    <x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d v="2015-06-15T04:09:29"/>
    <d v="2015-05-16T04:09:29"/>
    <n v="0"/>
    <n v="0"/>
    <x v="5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d v="2014-07-05T23:07:12"/>
    <d v="2014-06-05T23:07:12"/>
    <n v="0.17"/>
    <n v="50"/>
    <x v="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d v="2015-12-25T07:55:36"/>
    <d v="2015-11-25T07:55:36"/>
    <n v="0.17"/>
    <n v="5"/>
    <x v="4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d v="2015-12-30T16:12:33"/>
    <d v="2015-11-30T16:12:33"/>
    <n v="2.4300000000000002"/>
    <n v="202.83330000000001"/>
    <x v="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d v="2015-03-31T13:14:00"/>
    <d v="2015-02-07T16:13:46"/>
    <n v="3.88"/>
    <n v="29.125"/>
    <x v="2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d v="2016-03-23T11:52:07"/>
    <d v="2016-02-22T12:52:07"/>
    <n v="0.01"/>
    <n v="5"/>
    <x v="2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d v="2016-01-26T14:08:17"/>
    <d v="2016-01-19T14:08:17"/>
    <n v="0"/>
    <n v="0"/>
    <x v="1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d v="2016-03-13T20:45:24"/>
    <d v="2016-01-13T21:45:24"/>
    <n v="1.73"/>
    <n v="13"/>
    <x v="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d v="2014-10-05T19:13:41"/>
    <d v="2014-09-05T19:13:41"/>
    <n v="0.17"/>
    <n v="50"/>
    <x v="8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d v="2015-04-25T20:17:06"/>
    <d v="2015-03-26T20:17:06"/>
    <n v="0"/>
    <n v="0"/>
    <x v="7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d v="2014-08-07T23:13:48"/>
    <d v="2014-07-08T23:13:48"/>
    <n v="0"/>
    <n v="1"/>
    <x v="3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d v="2017-02-24T05:51:40"/>
    <d v="2017-01-25T05:51:40"/>
    <n v="12.17"/>
    <n v="96.052599999999998"/>
    <x v="1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d v="2014-08-07T15:56:49"/>
    <d v="2014-07-08T15:56:49"/>
    <n v="23.59"/>
    <n v="305.77780000000001"/>
    <x v="3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d v="2016-06-19T08:11:57"/>
    <d v="2016-05-20T08:11:57"/>
    <n v="5.67"/>
    <n v="12.142899999999999"/>
    <x v="5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d v="2015-09-23T20:10:01"/>
    <d v="2015-08-24T20:10:01"/>
    <n v="39"/>
    <n v="83.571399999999997"/>
    <x v="10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d v="2014-08-03T18:05:47"/>
    <d v="2014-06-19T18:05:47"/>
    <n v="1"/>
    <n v="18"/>
    <x v="0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d v="2016-03-25T20:36:40"/>
    <d v="2016-01-25T21:36:40"/>
    <n v="6.93"/>
    <n v="115.5333"/>
    <x v="1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d v="2012-09-13T03:59:00"/>
    <d v="2012-08-29T21:39:09"/>
    <n v="661.4"/>
    <n v="21.900700000000001"/>
    <x v="10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d v="2014-11-12T21:20:00"/>
    <d v="2014-10-03T17:56:08"/>
    <n v="326.08999999999997"/>
    <n v="80.022499999999994"/>
    <x v="9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d v="2013-12-23T21:54:14"/>
    <d v="2013-12-09T21:54:14"/>
    <n v="101.49"/>
    <n v="35.520000000000003"/>
    <x v="11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d v="2012-04-29T01:13:43"/>
    <d v="2012-03-30T01:13:43"/>
    <n v="104.22"/>
    <n v="64.933300000000003"/>
    <x v="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d v="2016-06-17T12:59:50"/>
    <d v="2016-05-18T12:59:50"/>
    <n v="107.42"/>
    <n v="60.965699999999998"/>
    <x v="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d v="2014-04-29T17:06:22"/>
    <d v="2014-03-28T17:06:22"/>
    <n v="110.05"/>
    <n v="31.444199999999999"/>
    <x v="7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d v="2015-08-12T02:00:00"/>
    <d v="2015-06-29T20:59:32"/>
    <n v="407.7"/>
    <n v="81.949700000000007"/>
    <x v="0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d v="2017-03-15T00:00:00"/>
    <d v="2017-02-01T19:14:28"/>
    <n v="223.93"/>
    <n v="58.927599999999998"/>
    <x v="2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d v="2012-07-15T05:42:31"/>
    <d v="2012-06-15T05:42:31"/>
    <n v="303.8"/>
    <n v="157.29349999999999"/>
    <x v="0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d v="2016-08-22T06:59:00"/>
    <d v="2016-07-13T21:08:45"/>
    <n v="141.33000000000001"/>
    <n v="55.758499999999998"/>
    <x v="3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d v="2017-01-02T22:59:00"/>
    <d v="2016-11-30T08:03:34"/>
    <n v="2790.64"/>
    <n v="83.802899999999994"/>
    <x v="4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d v="2015-01-09T03:26:10"/>
    <d v="2014-12-09T03:26:10"/>
    <n v="171.76"/>
    <n v="58.422199999999997"/>
    <x v="11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d v="2012-09-21T19:38:14"/>
    <d v="2012-08-22T19:38:14"/>
    <n v="101.01"/>
    <n v="270.57139999999998"/>
    <x v="10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d v="2014-04-30T05:00:00"/>
    <d v="2014-04-01T17:00:12"/>
    <n v="102"/>
    <n v="107.1"/>
    <x v="6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d v="2016-04-30T12:00:00"/>
    <d v="2016-03-24T11:56:04"/>
    <n v="169.77"/>
    <n v="47.180599999999998"/>
    <x v="7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d v="2015-08-25T23:52:09"/>
    <d v="2015-07-26T23:52:09"/>
    <n v="114.53"/>
    <n v="120.30880000000001"/>
    <x v="3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d v="2014-10-20T20:59:11"/>
    <d v="2014-09-20T20:59:11"/>
    <n v="877.6"/>
    <n v="27.5975"/>
    <x v="8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d v="2015-12-01T20:01:01"/>
    <d v="2015-10-02T19:01:01"/>
    <n v="105.39"/>
    <n v="205.2987"/>
    <x v="9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d v="2015-10-23T11:00:00"/>
    <d v="2015-09-26T21:13:24"/>
    <n v="188.4"/>
    <n v="35.547199999999997"/>
    <x v="8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d v="2015-10-11T01:00:00"/>
    <d v="2015-09-04T04:00:42"/>
    <n v="143.65"/>
    <n v="74.639499999999998"/>
    <x v="8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d v="2015-05-21T17:56:28"/>
    <d v="2015-04-21T17:56:28"/>
    <n v="145.88"/>
    <n v="47.058100000000003"/>
    <x v="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d v="2016-12-30T17:50:16"/>
    <d v="2016-11-15T17:50:16"/>
    <n v="131.18"/>
    <n v="26.5914"/>
    <x v="4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d v="2016-12-02T06:09:26"/>
    <d v="2016-11-18T06:09:26"/>
    <n v="114"/>
    <n v="36.7742"/>
    <x v="4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d v="2012-09-13T10:07:02"/>
    <d v="2012-08-23T10:07:02"/>
    <n v="1379.42"/>
    <n v="31.820499999999999"/>
    <x v="10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d v="2016-11-09T20:26:48"/>
    <d v="2016-10-15T19:26:48"/>
    <n v="956"/>
    <n v="27.576899999999998"/>
    <x v="9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d v="2015-06-03T15:04:29"/>
    <d v="2015-05-04T15:04:29"/>
    <n v="112"/>
    <n v="56"/>
    <x v="5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d v="2015-11-26T20:54:21"/>
    <d v="2015-10-27T19:54:21"/>
    <n v="646.66999999999996"/>
    <n v="21.555599999999998"/>
    <x v="9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d v="2014-11-30T23:11:07"/>
    <d v="2014-11-10T23:11:07"/>
    <n v="110.37"/>
    <n v="44.095199999999998"/>
    <x v="4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d v="2015-05-14T12:55:22"/>
    <d v="2015-04-14T12:55:22"/>
    <n v="127.74"/>
    <n v="63.87"/>
    <x v="6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d v="2016-06-30T10:00:00"/>
    <d v="2016-06-03T02:31:52"/>
    <n v="157.9"/>
    <n v="38.987699999999997"/>
    <x v="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d v="2015-08-30T04:03:47"/>
    <d v="2015-08-02T04:03:47"/>
    <n v="114.67"/>
    <n v="80.185500000000005"/>
    <x v="10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d v="2016-05-29T01:28:59"/>
    <d v="2016-05-04T01:28:59"/>
    <n v="137.01"/>
    <n v="34.904800000000002"/>
    <x v="5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d v="2014-02-27T23:00:00"/>
    <d v="2014-01-28T19:45:32"/>
    <n v="354.62"/>
    <n v="89.100499999999997"/>
    <x v="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d v="2016-09-29T15:45:21"/>
    <d v="2016-08-30T15:45:21"/>
    <n v="106.02"/>
    <n v="39.44"/>
    <x v="10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d v="2015-03-09T21:49:21"/>
    <d v="2015-02-02T22:49:21"/>
    <n v="100"/>
    <n v="136.90479999999999"/>
    <x v="2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d v="2016-10-16T01:00:00"/>
    <d v="2016-09-23T14:45:14"/>
    <n v="187.3"/>
    <n v="37.46"/>
    <x v="8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d v="2016-10-12T13:11:15"/>
    <d v="2016-09-26T13:11:15"/>
    <n v="166.2"/>
    <n v="31.961500000000001"/>
    <x v="8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d v="2015-01-15T21:54:55"/>
    <d v="2014-12-16T21:54:55"/>
    <n v="101.73"/>
    <n v="25.214300000000001"/>
    <x v="1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d v="2015-02-19T20:45:48"/>
    <d v="2015-01-20T20:45:48"/>
    <n v="164"/>
    <n v="10.040800000000001"/>
    <x v="1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d v="2015-06-08T03:51:14"/>
    <d v="2015-04-09T03:51:14"/>
    <n v="105.67"/>
    <n v="45.942"/>
    <x v="6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d v="2014-09-15T20:09:00"/>
    <d v="2014-08-29T19:51:03"/>
    <n v="1"/>
    <n v="15"/>
    <x v="10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d v="2016-07-15T06:57:00"/>
    <d v="2016-06-15T05:55:08"/>
    <n v="0"/>
    <n v="0"/>
    <x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d v="2016-12-21T07:59:00"/>
    <d v="2016-11-15T13:58:35"/>
    <n v="33.56"/>
    <n v="223.58250000000001"/>
    <x v="4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d v="2017-03-10T19:00:35"/>
    <d v="2017-02-08T19:00:35"/>
    <n v="2.0499999999999998"/>
    <n v="39.480800000000002"/>
    <x v="2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d v="2014-11-08T21:13:23"/>
    <d v="2014-10-09T20:13:23"/>
    <n v="10.5"/>
    <n v="91.304299999999998"/>
    <x v="9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d v="2015-09-09T07:31:09"/>
    <d v="2015-08-10T07:31:09"/>
    <n v="8.42"/>
    <n v="78.666200000000003"/>
    <x v="10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d v="2015-08-14T06:16:59"/>
    <d v="2015-07-15T06:16:59"/>
    <n v="1.44"/>
    <n v="12"/>
    <x v="3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d v="2016-03-09T17:09:20"/>
    <d v="2016-02-08T17:09:20"/>
    <n v="0.88"/>
    <n v="17.666699999999999"/>
    <x v="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d v="2016-02-01T23:55:41"/>
    <d v="2015-12-03T23:55:41"/>
    <n v="0.1"/>
    <n v="41.333300000000001"/>
    <x v="11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d v="2016-12-21T14:59:03"/>
    <d v="2016-11-21T14:59:03"/>
    <n v="0.6"/>
    <n v="71.599999999999994"/>
    <x v="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d v="2015-12-17T19:20:09"/>
    <d v="2015-11-19T19:20:09"/>
    <n v="1.87"/>
    <n v="307.82350000000002"/>
    <x v="4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d v="2014-12-10T03:48:45"/>
    <d v="2014-11-10T03:48:45"/>
    <n v="0.89"/>
    <n v="80.454499999999996"/>
    <x v="4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d v="2014-06-13T04:00:00"/>
    <d v="2014-05-12T15:38:47"/>
    <n v="11.52"/>
    <n v="83.942899999999995"/>
    <x v="5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d v="2015-04-21T13:25:26"/>
    <d v="2015-02-20T14:25:26"/>
    <n v="0.05"/>
    <n v="8.5"/>
    <x v="2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d v="2016-02-09T20:00:00"/>
    <d v="2016-01-12T20:47:27"/>
    <n v="21.03"/>
    <n v="73.372100000000003"/>
    <x v="1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d v="2017-03-12T19:00:00"/>
    <d v="2017-02-01T16:31:28"/>
    <n v="11.44"/>
    <n v="112.8618"/>
    <x v="2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d v="2016-08-03T01:30:00"/>
    <d v="2016-06-30T22:17:33"/>
    <n v="18.739999999999998"/>
    <n v="95.277600000000007"/>
    <x v="0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d v="2016-07-30T21:13:14"/>
    <d v="2016-06-30T21:13:14"/>
    <n v="0.09"/>
    <n v="22.75"/>
    <x v="0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d v="2015-04-18T01:40:10"/>
    <d v="2015-03-19T01:40:10"/>
    <n v="2.72"/>
    <n v="133.30000000000001"/>
    <x v="7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d v="2015-11-24T18:06:58"/>
    <d v="2015-09-25T17:06:58"/>
    <n v="0.1"/>
    <n v="3.8"/>
    <x v="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d v="2013-10-25T23:00:10"/>
    <d v="2013-09-25T23:00:10"/>
    <n v="102.9"/>
    <n v="85.75"/>
    <x v="8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d v="2015-08-21T17:55:13"/>
    <d v="2015-07-22T17:55:13"/>
    <n v="106.8"/>
    <n v="267"/>
    <x v="3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d v="2015-09-04T15:00:00"/>
    <d v="2015-08-06T14:56:47"/>
    <n v="104.6"/>
    <n v="373.55799999999999"/>
    <x v="10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d v="2015-12-09T06:59:00"/>
    <d v="2015-11-05T00:36:37"/>
    <n v="103.43"/>
    <n v="174.0385"/>
    <x v="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d v="2015-05-04T21:29:34"/>
    <d v="2015-03-20T21:29:34"/>
    <n v="123.14"/>
    <n v="93.695700000000002"/>
    <x v="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d v="2015-09-25T21:00:00"/>
    <d v="2015-08-19T18:20:39"/>
    <n v="159.30000000000001"/>
    <n v="77.327699999999993"/>
    <x v="10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d v="2016-02-10T22:13:36"/>
    <d v="2016-01-11T22:13:36"/>
    <n v="110.67"/>
    <n v="92.222200000000001"/>
    <x v="1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d v="2015-11-09T14:32:00"/>
    <d v="2015-09-28T14:07:45"/>
    <n v="170.7"/>
    <n v="60.964300000000001"/>
    <x v="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d v="2016-01-10T00:51:36"/>
    <d v="2015-11-11T00:51:36"/>
    <n v="125.13"/>
    <n v="91"/>
    <x v="4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d v="2014-07-29T00:29:40"/>
    <d v="2014-07-01T00:29:40"/>
    <n v="6.42"/>
    <n v="41.583300000000001"/>
    <x v="3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d v="2014-12-19T19:38:00"/>
    <d v="2014-11-19T17:58:36"/>
    <n v="11.34"/>
    <n v="33.761899999999997"/>
    <x v="4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d v="2015-12-28T06:00:00"/>
    <d v="2015-12-06T21:13:10"/>
    <n v="33.19"/>
    <n v="70.617000000000004"/>
    <x v="11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d v="2014-10-29T22:45:00"/>
    <d v="2014-09-30T12:59:59"/>
    <n v="27.58"/>
    <n v="167.1515"/>
    <x v="8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d v="2016-07-05T04:59:00"/>
    <d v="2016-06-08T15:11:10"/>
    <n v="62.84"/>
    <n v="128.6199"/>
    <x v="0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d v="2014-11-10T21:34:49"/>
    <d v="2014-10-11T20:34:49"/>
    <n v="7.59"/>
    <n v="65.413799999999995"/>
    <x v="9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d v="2016-05-22T14:59:34"/>
    <d v="2016-04-22T14:59:34"/>
    <n v="50.38"/>
    <n v="117.5556"/>
    <x v="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d v="2014-07-03T00:42:23"/>
    <d v="2014-06-03T00:42:23"/>
    <n v="17.510000000000002"/>
    <n v="126.4815"/>
    <x v="0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d v="2015-09-24T19:09:25"/>
    <d v="2015-08-25T19:09:25"/>
    <n v="0.01"/>
    <n v="550"/>
    <x v="1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d v="2015-02-28T00:01:34"/>
    <d v="2015-01-29T00:01:34"/>
    <n v="0.33"/>
    <n v="44"/>
    <x v="1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d v="2016-04-06T04:04:51"/>
    <d v="2016-03-07T05:04:51"/>
    <n v="0.86"/>
    <n v="69"/>
    <x v="7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d v="2014-07-10T21:29:10"/>
    <d v="2014-06-15T21:29:10"/>
    <n v="0.69"/>
    <n v="27.5"/>
    <x v="0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d v="2014-11-22T05:59:00"/>
    <d v="2014-10-20T20:55:40"/>
    <n v="28.3"/>
    <n v="84.9"/>
    <x v="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d v="2015-03-01T18:07:20"/>
    <d v="2015-01-30T18:07:20"/>
    <n v="0.24"/>
    <n v="12"/>
    <x v="1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d v="2014-08-09T21:57:05"/>
    <d v="2014-06-30T21:57:05"/>
    <n v="1.1399999999999999"/>
    <n v="200"/>
    <x v="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d v="2015-04-27T15:42:10"/>
    <d v="2015-02-26T16:42:10"/>
    <n v="0.02"/>
    <n v="10"/>
    <x v="2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d v="2014-09-30T23:23:43"/>
    <d v="2014-09-10T23:23:43"/>
    <n v="0"/>
    <n v="0"/>
    <x v="8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d v="2015-06-29T15:21:58"/>
    <d v="2015-05-30T15:21:58"/>
    <n v="0"/>
    <n v="0"/>
    <x v="5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d v="2015-02-24T03:00:00"/>
    <d v="2015-01-24T02:51:10"/>
    <n v="0.15"/>
    <n v="5.2857000000000003"/>
    <x v="1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d v="2016-07-30T23:04:50"/>
    <d v="2016-06-30T23:04:50"/>
    <n v="0"/>
    <n v="1"/>
    <x v="0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d v="2015-06-03T02:31:16"/>
    <d v="2015-04-19T02:31:16"/>
    <n v="10.73"/>
    <n v="72.762699999999995"/>
    <x v="6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d v="2015-05-10T17:22:37"/>
    <d v="2015-03-26T17:22:37"/>
    <n v="0.05"/>
    <n v="17.5"/>
    <x v="7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d v="2015-03-25T07:01:00"/>
    <d v="2015-02-23T08:01:00"/>
    <n v="0.71"/>
    <n v="25"/>
    <x v="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d v="2014-08-13T03:19:26"/>
    <d v="2014-07-14T03:19:26"/>
    <n v="0.8"/>
    <n v="13.333299999999999"/>
    <x v="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d v="2014-09-26T03:22:19"/>
    <d v="2014-08-27T03:22:19"/>
    <n v="0"/>
    <n v="1"/>
    <x v="10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d v="2015-04-14T03:21:58"/>
    <d v="2015-02-13T04:21:58"/>
    <n v="0.47"/>
    <n v="23.666699999999999"/>
    <x v="2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d v="2014-12-25T20:16:00"/>
    <d v="2014-11-21T20:16:00"/>
    <n v="5.65"/>
    <n v="89.210499999999996"/>
    <x v="4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d v="2015-08-02T22:00:00"/>
    <d v="2015-07-02T22:33:43"/>
    <n v="26.35"/>
    <n v="116.5577"/>
    <x v="3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d v="2014-06-27T21:33:28"/>
    <d v="2014-05-28T21:33:28"/>
    <n v="0.33"/>
    <n v="13.005000000000001"/>
    <x v="5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d v="2014-08-08T21:31:03"/>
    <d v="2014-07-09T21:31:03"/>
    <n v="0"/>
    <n v="0"/>
    <x v="3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d v="2014-09-18T20:59:32"/>
    <d v="2014-08-19T20:59:32"/>
    <n v="0.7"/>
    <n v="17.5"/>
    <x v="1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d v="2017-04-07T17:35:34"/>
    <d v="2017-03-07T18:35:34"/>
    <n v="46.18"/>
    <n v="34.130400000000002"/>
    <x v="7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d v="2017-04-05T18:14:37"/>
    <d v="2017-03-06T19:14:37"/>
    <n v="34.409999999999997"/>
    <n v="132.34620000000001"/>
    <x v="7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d v="2017-03-22T15:33:50"/>
    <d v="2017-01-21T16:33:50"/>
    <n v="103.75"/>
    <n v="922.22220000000004"/>
    <x v="1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d v="2017-04-05T19:41:54"/>
    <d v="2017-02-21T20:41:54"/>
    <n v="6.03"/>
    <n v="163.57140000000001"/>
    <x v="2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d v="2017-03-24T20:59:18"/>
    <d v="2017-02-07T21:59:18"/>
    <n v="10.54"/>
    <n v="217.375"/>
    <x v="2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d v="2014-10-16T06:59:00"/>
    <d v="2014-09-17T07:04:43"/>
    <n v="112.3"/>
    <n v="149.44489999999999"/>
    <x v="8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d v="2013-05-27T06:59:00"/>
    <d v="2013-04-27T18:47:23"/>
    <n v="350.84"/>
    <n v="71.237499999999997"/>
    <x v="6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d v="2016-07-21T16:45:26"/>
    <d v="2016-05-22T16:45:26"/>
    <n v="233.22"/>
    <n v="44.464300000000001"/>
    <x v="5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d v="2016-10-04T03:59:00"/>
    <d v="2016-08-30T03:35:41"/>
    <n v="101.61"/>
    <n v="164.94479999999999"/>
    <x v="10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d v="2014-08-09T02:00:00"/>
    <d v="2014-07-08T05:30:28"/>
    <n v="153.9"/>
    <n v="84.871499999999997"/>
    <x v="3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d v="2014-06-20T22:01:00"/>
    <d v="2014-05-21T17:53:10"/>
    <n v="100.72"/>
    <n v="53.9452"/>
    <x v="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d v="2013-07-13T18:00:00"/>
    <d v="2013-06-07T01:29:20"/>
    <n v="131.38"/>
    <n v="50.531500000000001"/>
    <x v="0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d v="2015-12-24T15:41:24"/>
    <d v="2015-11-14T15:41:24"/>
    <n v="102.24"/>
    <n v="108.0014"/>
    <x v="4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d v="2016-10-14T23:00:00"/>
    <d v="2016-09-16T15:43:16"/>
    <n v="116.36"/>
    <n v="95.373800000000003"/>
    <x v="8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d v="2016-02-21T09:33:48"/>
    <d v="2016-01-18T09:33:48"/>
    <n v="264.62"/>
    <n v="57.631"/>
    <x v="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d v="2015-10-08T07:59:53"/>
    <d v="2015-09-08T07:59:53"/>
    <n v="119.98"/>
    <n v="64.160499999999999"/>
    <x v="8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d v="2014-12-06T22:57:29"/>
    <d v="2014-10-22T21:57:29"/>
    <n v="120.1"/>
    <n v="92.387699999999995"/>
    <x v="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d v="2016-05-03T23:00:00"/>
    <d v="2016-04-05T14:19:05"/>
    <n v="103.58"/>
    <n v="125.97969999999999"/>
    <x v="6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d v="2016-04-17T23:44:54"/>
    <d v="2016-02-18T00:44:54"/>
    <n v="108.83"/>
    <n v="94.637699999999995"/>
    <x v="2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d v="2016-11-11T12:10:53"/>
    <d v="2016-10-12T11:10:53"/>
    <n v="118.12"/>
    <n v="170.6994"/>
    <x v="9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d v="2013-09-06T19:00:00"/>
    <d v="2013-08-07T13:03:18"/>
    <n v="1462"/>
    <n v="40.762099999999997"/>
    <x v="10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d v="2017-01-29T20:34:13"/>
    <d v="2016-11-30T20:34:13"/>
    <n v="252.54"/>
    <n v="68.254099999999994"/>
    <x v="4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d v="2014-12-31T21:08:08"/>
    <d v="2014-11-01T20:08:08"/>
    <n v="140.05000000000001"/>
    <n v="95.488600000000005"/>
    <x v="4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d v="2015-08-15T07:50:59"/>
    <d v="2015-07-14T07:50:59"/>
    <n v="296.88"/>
    <n v="7.1902999999999997"/>
    <x v="3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d v="2017-03-01T17:52:15"/>
    <d v="2017-01-10T17:52:15"/>
    <n v="144.54"/>
    <n v="511.6549"/>
    <x v="1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d v="2016-04-22T13:55:11"/>
    <d v="2016-03-23T13:55:11"/>
    <n v="105.75"/>
    <n v="261.745"/>
    <x v="7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d v="2015-08-07T16:14:23"/>
    <d v="2015-07-13T16:14:23"/>
    <n v="493.21"/>
    <n v="69.760999999999996"/>
    <x v="3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d v="2015-12-30T14:23:54"/>
    <d v="2015-11-25T14:23:54"/>
    <n v="201.83"/>
    <n v="77.229600000000005"/>
    <x v="4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d v="2015-05-01T05:46:37"/>
    <d v="2015-04-01T05:46:37"/>
    <n v="104.44"/>
    <n v="340.5652"/>
    <x v="6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d v="2013-04-22T12:59:35"/>
    <d v="2013-03-18T12:59:35"/>
    <n v="170.29"/>
    <n v="67.417900000000003"/>
    <x v="7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d v="2014-10-18T04:00:00"/>
    <d v="2014-08-21T12:37:02"/>
    <n v="104.3"/>
    <n v="845.70270000000005"/>
    <x v="10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d v="2013-05-28T00:00:00"/>
    <d v="2013-04-25T19:23:48"/>
    <n v="118.25"/>
    <n v="97.191800000000001"/>
    <x v="6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d v="2015-04-10T05:32:54"/>
    <d v="2015-02-09T06:32:54"/>
    <n v="107.54"/>
    <n v="451.84030000000001"/>
    <x v="2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d v="2016-10-13T21:59:00"/>
    <d v="2016-09-13T16:03:12"/>
    <n v="2260300"/>
    <n v="138.6687"/>
    <x v="8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d v="2013-03-13T20:00:00"/>
    <d v="2013-02-11T02:54:10"/>
    <n v="978.13"/>
    <n v="21.6401"/>
    <x v="2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d v="2014-04-23T15:59:33"/>
    <d v="2014-03-24T15:59:33"/>
    <n v="122.9"/>
    <n v="169.5172"/>
    <x v="7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d v="2014-01-15T19:00:00"/>
    <d v="2013-12-03T22:01:27"/>
    <n v="246.06"/>
    <n v="161.88210000000001"/>
    <x v="1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d v="2016-11-06T03:26:44"/>
    <d v="2016-09-07T03:26:44"/>
    <n v="147.94"/>
    <n v="493.13330000000002"/>
    <x v="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d v="2014-05-05T21:18:37"/>
    <d v="2014-03-21T21:18:37"/>
    <n v="384.09"/>
    <n v="22.1204"/>
    <x v="7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d v="2015-03-11T23:45:52"/>
    <d v="2015-02-10T00:45:52"/>
    <n v="103.33"/>
    <n v="18.235299999999999"/>
    <x v="2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d v="2014-10-20T02:07:00"/>
    <d v="2014-09-29T15:46:42"/>
    <n v="0.44"/>
    <n v="8.75"/>
    <x v="8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d v="2012-05-15T17:16:27"/>
    <d v="2012-05-01T17:16:27"/>
    <n v="29.24"/>
    <n v="40.6111"/>
    <x v="5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d v="2016-10-19T07:53:27"/>
    <d v="2016-09-19T07:53:27"/>
    <n v="0"/>
    <n v="0"/>
    <x v="8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d v="2012-02-29T01:29:58"/>
    <d v="2012-01-30T01:29:58"/>
    <n v="5.22"/>
    <n v="37.954500000000003"/>
    <x v="1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d v="2012-07-14T23:42:48"/>
    <d v="2012-05-15T23:42:48"/>
    <n v="21.89"/>
    <n v="35.734699999999997"/>
    <x v="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d v="2014-08-29T18:45:11"/>
    <d v="2014-07-30T18:45:11"/>
    <n v="26.7"/>
    <n v="42.157899999999998"/>
    <x v="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d v="2012-06-16T03:10:00"/>
    <d v="2012-05-15T15:33:17"/>
    <n v="28"/>
    <n v="35"/>
    <x v="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d v="2016-09-02T17:03:22"/>
    <d v="2016-08-03T17:03:22"/>
    <n v="1.06"/>
    <n v="13.25"/>
    <x v="10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d v="2015-04-04T18:10:37"/>
    <d v="2015-03-05T19:10:37"/>
    <n v="1.1000000000000001"/>
    <n v="55"/>
    <x v="7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d v="2012-06-30T20:00:00"/>
    <d v="2012-06-18T21:35:45"/>
    <n v="0"/>
    <n v="0"/>
    <x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d v="2014-06-17T21:17:22"/>
    <d v="2014-04-18T21:17:22"/>
    <n v="0"/>
    <n v="0"/>
    <x v="6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d v="2011-12-18T18:21:44"/>
    <d v="2011-11-08T18:21:44"/>
    <n v="11.46"/>
    <n v="39.285699999999999"/>
    <x v="4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d v="2012-08-26T21:37:03"/>
    <d v="2012-07-27T21:37:03"/>
    <n v="19"/>
    <n v="47.5"/>
    <x v="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d v="2014-09-11T15:15:51"/>
    <d v="2014-08-12T15:15:51"/>
    <n v="0"/>
    <n v="0"/>
    <x v="1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d v="2015-04-08T18:58:47"/>
    <d v="2015-03-09T18:58:47"/>
    <n v="52"/>
    <n v="17.333300000000001"/>
    <x v="7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d v="2014-01-11T21:36:41"/>
    <d v="2013-12-12T21:36:41"/>
    <n v="10.48"/>
    <n v="31.7576"/>
    <x v="11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d v="2016-08-06T15:45:32"/>
    <d v="2016-07-22T15:45:32"/>
    <n v="0.67"/>
    <n v="5"/>
    <x v="3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d v="2016-10-10T10:36:23"/>
    <d v="2016-09-26T10:36:23"/>
    <n v="11.7"/>
    <n v="39"/>
    <x v="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d v="2016-07-16T08:47:46"/>
    <d v="2016-06-03T08:47:46"/>
    <n v="10.5"/>
    <n v="52.5"/>
    <x v="0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d v="2013-06-20T11:04:18"/>
    <d v="2013-05-21T11:04:18"/>
    <n v="0"/>
    <n v="0"/>
    <x v="5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d v="2013-01-03T01:31:33"/>
    <d v="2012-12-04T01:31:33"/>
    <n v="0.72"/>
    <n v="9"/>
    <x v="1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d v="2012-03-18T23:53:15"/>
    <d v="2012-01-19T00:53:15"/>
    <n v="0.77"/>
    <n v="25"/>
    <x v="1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d v="2013-05-24T13:54:44"/>
    <d v="2013-04-09T13:54:44"/>
    <n v="0.23"/>
    <n v="30"/>
    <x v="6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d v="2012-05-30T19:00:00"/>
    <d v="2012-05-01T07:00:31"/>
    <n v="1.1299999999999999"/>
    <n v="11.25"/>
    <x v="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d v="2012-10-28T13:53:48"/>
    <d v="2012-10-12T13:53:48"/>
    <n v="0"/>
    <n v="0"/>
    <x v="9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d v="2011-08-11T16:01:58"/>
    <d v="2011-07-12T16:01:58"/>
    <n v="2"/>
    <n v="25"/>
    <x v="3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d v="2015-08-16T23:00:50"/>
    <d v="2015-06-17T23:00:50"/>
    <n v="0.85"/>
    <n v="11.333299999999999"/>
    <x v="0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d v="2012-03-29T13:45:23"/>
    <d v="2012-02-28T14:45:23"/>
    <n v="14.31"/>
    <n v="29.470600000000001"/>
    <x v="2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d v="2014-06-05T19:49:50"/>
    <d v="2014-04-16T19:49:50"/>
    <n v="0.25"/>
    <n v="1"/>
    <x v="6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d v="2014-03-18T15:55:30"/>
    <d v="2014-02-16T16:55:30"/>
    <n v="10.41"/>
    <n v="63.098500000000001"/>
    <x v="2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d v="2013-02-01T17:00:00"/>
    <d v="2012-12-14T12:45:40"/>
    <n v="0"/>
    <n v="0"/>
    <x v="1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d v="2013-10-05T20:51:34"/>
    <d v="2013-09-20T20:51:34"/>
    <n v="0"/>
    <n v="0"/>
    <x v="8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d v="2016-04-24T20:45:21"/>
    <d v="2016-04-14T20:45:21"/>
    <n v="0.19"/>
    <n v="1"/>
    <x v="6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d v="2013-03-08T03:02:08"/>
    <d v="2013-02-06T03:02:08"/>
    <n v="14.25"/>
    <n v="43.846200000000003"/>
    <x v="2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d v="2011-12-16T00:19:14"/>
    <d v="2011-11-16T00:19:14"/>
    <n v="3"/>
    <n v="75"/>
    <x v="4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d v="2015-06-12T07:07:56"/>
    <d v="2015-05-12T07:07:56"/>
    <n v="7.88"/>
    <n v="45.972200000000001"/>
    <x v="5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d v="2015-07-17T16:03:24"/>
    <d v="2015-06-17T16:03:24"/>
    <n v="0.33"/>
    <n v="10"/>
    <x v="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d v="2014-08-25T23:28:26"/>
    <d v="2014-07-26T23:28:26"/>
    <n v="25.55"/>
    <n v="93.666700000000006"/>
    <x v="3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d v="2015-11-22T15:03:41"/>
    <d v="2015-10-23T14:03:41"/>
    <n v="2.12"/>
    <n v="53"/>
    <x v="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d v="2017-03-10T10:44:48"/>
    <d v="2017-02-08T10:44:48"/>
    <n v="0"/>
    <n v="0"/>
    <x v="2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d v="2015-02-12T07:00:00"/>
    <d v="2015-01-14T22:35:54"/>
    <n v="105.28"/>
    <n v="47"/>
    <x v="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d v="2015-02-17T04:59:00"/>
    <d v="2015-01-22T22:11:58"/>
    <n v="120"/>
    <n v="66.666700000000006"/>
    <x v="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d v="2015-04-23T12:50:46"/>
    <d v="2015-04-09T12:50:46"/>
    <n v="114.5"/>
    <n v="18.770499999999998"/>
    <x v="6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d v="2014-10-29T18:54:03"/>
    <d v="2014-10-08T18:54:03"/>
    <n v="119"/>
    <n v="66.111099999999993"/>
    <x v="9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d v="2016-08-05T21:00:00"/>
    <d v="2016-07-07T04:32:47"/>
    <n v="104.68"/>
    <n v="36.859200000000001"/>
    <x v="3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d v="2014-07-09T13:39:40"/>
    <d v="2014-06-25T13:39:40"/>
    <n v="117.84"/>
    <n v="39.8108"/>
    <x v="0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d v="2014-07-18T04:45:52"/>
    <d v="2014-06-18T04:45:52"/>
    <n v="119.7"/>
    <n v="31.5"/>
    <x v="0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d v="2016-07-29T16:50:43"/>
    <d v="2016-06-29T16:50:43"/>
    <n v="102.5"/>
    <n v="102.5"/>
    <x v="0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d v="2015-03-12T04:00:00"/>
    <d v="2015-02-21T00:18:54"/>
    <n v="101.17"/>
    <n v="126.45829999999999"/>
    <x v="2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d v="2015-02-11T22:31:43"/>
    <d v="2015-01-12T22:31:43"/>
    <n v="105.33"/>
    <n v="47.878799999999998"/>
    <x v="1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d v="2016-09-09T04:00:00"/>
    <d v="2016-08-09T21:35:59"/>
    <n v="102.5"/>
    <n v="73.214299999999994"/>
    <x v="10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d v="2015-08-12T05:32:39"/>
    <d v="2015-06-28T05:32:39"/>
    <n v="107.6"/>
    <n v="89.666700000000006"/>
    <x v="0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d v="2015-07-21T10:03:25"/>
    <d v="2015-06-21T10:03:25"/>
    <n v="110.57"/>
    <n v="151.4623"/>
    <x v="0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d v="2016-03-03T19:00:00"/>
    <d v="2016-02-16T16:35:59"/>
    <n v="150"/>
    <n v="25"/>
    <x v="2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d v="2014-06-06T23:00:00"/>
    <d v="2014-05-21T12:37:21"/>
    <n v="104.29"/>
    <n v="36.5"/>
    <x v="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d v="2014-07-05T12:40:28"/>
    <d v="2014-06-05T12:40:28"/>
    <n v="115.5"/>
    <n v="44"/>
    <x v="0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d v="2014-07-08T22:34:00"/>
    <d v="2014-06-08T22:34:00"/>
    <n v="102.65"/>
    <n v="87.357600000000005"/>
    <x v="0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d v="2015-07-31T16:00:00"/>
    <d v="2015-07-16T16:12:01"/>
    <n v="101.4"/>
    <n v="36.474800000000002"/>
    <x v="3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d v="2016-06-17T16:00:00"/>
    <d v="2016-05-17T06:21:10"/>
    <n v="116.63"/>
    <n v="44.859499999999997"/>
    <x v="5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d v="2015-01-04T13:16:06"/>
    <d v="2014-11-05T13:16:06"/>
    <n v="133"/>
    <n v="42.903199999999998"/>
    <x v="4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d v="2014-10-10T11:00:00"/>
    <d v="2014-09-18T05:50:09"/>
    <n v="133.19999999999999"/>
    <n v="51.230800000000002"/>
    <x v="8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d v="2015-08-06T15:31:47"/>
    <d v="2015-07-07T15:31:47"/>
    <n v="101.83"/>
    <n v="33.944400000000002"/>
    <x v="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d v="2015-07-16T00:00:00"/>
    <d v="2015-06-03T01:34:36"/>
    <n v="127.95"/>
    <n v="90.744699999999995"/>
    <x v="0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d v="2014-09-29T10:53:10"/>
    <d v="2014-08-30T10:53:10"/>
    <n v="115"/>
    <n v="50"/>
    <x v="1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d v="2015-08-22T12:07:53"/>
    <d v="2015-07-28T12:07:53"/>
    <n v="110"/>
    <n v="24.444400000000002"/>
    <x v="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d v="2015-08-05T11:00:00"/>
    <d v="2015-06-30T06:24:50"/>
    <n v="112.1"/>
    <n v="44.25"/>
    <x v="0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d v="2015-06-29T20:57:18"/>
    <d v="2015-05-30T20:57:18"/>
    <n v="126"/>
    <n v="67.741900000000001"/>
    <x v="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d v="2015-08-22T20:18:55"/>
    <d v="2015-07-23T20:18:55"/>
    <n v="100.24"/>
    <n v="65.376800000000003"/>
    <x v="3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d v="2016-03-30T14:39:00"/>
    <d v="2016-03-22T11:55:25"/>
    <n v="102.4"/>
    <n v="121.90479999999999"/>
    <x v="7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d v="2014-06-01T03:59:00"/>
    <d v="2014-04-30T03:21:04"/>
    <n v="108.2"/>
    <n v="47.456099999999999"/>
    <x v="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d v="2015-02-23T11:55:03"/>
    <d v="2015-01-24T11:55:03"/>
    <n v="100.27"/>
    <n v="92.842600000000004"/>
    <x v="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d v="2015-04-06T04:00:00"/>
    <d v="2015-02-19T17:51:38"/>
    <n v="113.3"/>
    <n v="68.253"/>
    <x v="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d v="2016-12-14T17:49:21"/>
    <d v="2016-11-19T17:49:21"/>
    <n v="127.58"/>
    <n v="37.209600000000002"/>
    <x v="4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d v="2015-05-09T09:35:15"/>
    <d v="2015-04-09T09:35:15"/>
    <n v="107.73"/>
    <n v="25.25"/>
    <x v="6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d v="2016-08-07T18:38:29"/>
    <d v="2016-07-08T18:38:29"/>
    <n v="242"/>
    <n v="43.214300000000001"/>
    <x v="3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d v="2015-08-02T16:00:00"/>
    <d v="2015-07-03T11:13:12"/>
    <n v="141.57"/>
    <n v="25.130199999999999"/>
    <x v="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d v="2015-02-28T15:14:22"/>
    <d v="2015-01-19T15:14:22"/>
    <n v="130"/>
    <n v="23.636399999999998"/>
    <x v="1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d v="2015-09-23T14:21:26"/>
    <d v="2015-09-03T14:21:26"/>
    <n v="106.03"/>
    <n v="103.95099999999999"/>
    <x v="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d v="2015-06-14T12:36:49"/>
    <d v="2015-05-15T12:36:49"/>
    <n v="104.8"/>
    <n v="50.384599999999999"/>
    <x v="5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d v="2016-02-26T00:00:00"/>
    <d v="2016-02-01T14:39:49"/>
    <n v="136"/>
    <n v="13.6"/>
    <x v="2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d v="2014-09-23T22:08:55"/>
    <d v="2014-08-24T22:08:55"/>
    <n v="100"/>
    <n v="28.571400000000001"/>
    <x v="10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d v="2015-03-27T15:24:52"/>
    <d v="2015-02-25T16:24:52"/>
    <n v="100"/>
    <n v="63.829799999999999"/>
    <x v="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d v="2015-03-31T22:59:00"/>
    <d v="2015-03-04T00:16:46"/>
    <n v="124"/>
    <n v="8.8571000000000009"/>
    <x v="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d v="2015-06-13T01:43:00"/>
    <d v="2015-05-12T06:29:56"/>
    <n v="116.92"/>
    <n v="50.666699999999999"/>
    <x v="5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d v="2015-12-04T19:01:26"/>
    <d v="2015-11-04T19:01:26"/>
    <n v="103.33"/>
    <n v="60.784300000000002"/>
    <x v="4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d v="2015-07-10T07:00:00"/>
    <d v="2015-06-16T00:50:12"/>
    <n v="107.75"/>
    <n v="113.4211"/>
    <x v="0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d v="2016-06-03T16:30:00"/>
    <d v="2016-05-04T16:24:26"/>
    <n v="120.25"/>
    <n v="104.5652"/>
    <x v="5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d v="2015-10-02T23:00:00"/>
    <d v="2015-09-07T06:21:09"/>
    <n v="100.38"/>
    <n v="98.309299999999993"/>
    <x v="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d v="2016-06-02T10:25:18"/>
    <d v="2016-05-05T10:25:18"/>
    <n v="106.52"/>
    <n v="35.039499999999997"/>
    <x v="5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d v="2014-05-12T03:59:00"/>
    <d v="2014-04-29T20:09:08"/>
    <n v="100"/>
    <n v="272.72730000000001"/>
    <x v="6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d v="2015-07-16T19:47:50"/>
    <d v="2015-06-16T19:47:50"/>
    <n v="110.67"/>
    <n v="63.846200000000003"/>
    <x v="0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d v="2014-11-23T22:00:00"/>
    <d v="2014-10-26T17:01:34"/>
    <n v="114.72"/>
    <n v="30.189399999999999"/>
    <x v="9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d v="2015-10-11T02:00:00"/>
    <d v="2015-09-21T03:03:53"/>
    <n v="108.26"/>
    <n v="83.514300000000006"/>
    <x v="8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d v="2015-01-30T23:02:10"/>
    <d v="2015-01-15T23:02:10"/>
    <n v="170"/>
    <n v="64.761899999999997"/>
    <x v="1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d v="2015-12-05T00:00:00"/>
    <d v="2015-11-05T16:53:37"/>
    <n v="187.1"/>
    <n v="20.118200000000002"/>
    <x v="4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d v="2017-02-18T04:59:00"/>
    <d v="2017-01-11T06:16:58"/>
    <n v="107.78"/>
    <n v="44.090899999999998"/>
    <x v="1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d v="2015-12-09T22:48:04"/>
    <d v="2015-10-30T21:48:04"/>
    <n v="100"/>
    <n v="40.476199999999999"/>
    <x v="9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d v="2014-08-13T22:00:00"/>
    <d v="2014-07-22T14:34:56"/>
    <n v="120.25"/>
    <n v="44.536999999999999"/>
    <x v="3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d v="2014-08-25T04:59:00"/>
    <d v="2014-08-02T05:45:54"/>
    <n v="111.43"/>
    <n v="125.8065"/>
    <x v="10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d v="2015-03-18T17:00:00"/>
    <d v="2015-02-25T00:51:19"/>
    <n v="104"/>
    <n v="19.696999999999999"/>
    <x v="2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d v="2015-12-13T18:44:57"/>
    <d v="2015-10-14T17:44:57"/>
    <n v="1"/>
    <n v="10"/>
    <x v="9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d v="2014-06-21T11:00:00"/>
    <d v="2014-05-25T22:51:35"/>
    <n v="0"/>
    <n v="0"/>
    <x v="5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d v="2016-06-13T04:00:00"/>
    <d v="2016-05-02T17:42:30"/>
    <n v="0"/>
    <n v="0"/>
    <x v="5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d v="2017-01-04T13:06:20"/>
    <d v="2016-12-05T13:06:20"/>
    <n v="5.45"/>
    <n v="30"/>
    <x v="11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d v="2015-06-08T00:23:53"/>
    <d v="2015-04-09T00:23:53"/>
    <n v="31.55"/>
    <n v="60.666699999999999"/>
    <x v="6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d v="2015-05-29T16:36:34"/>
    <d v="2015-04-14T16:36:34"/>
    <n v="0"/>
    <n v="0"/>
    <x v="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d v="2016-05-23T19:21:05"/>
    <d v="2016-03-24T19:21:05"/>
    <n v="0"/>
    <n v="0"/>
    <x v="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d v="2015-05-29T15:34:19"/>
    <d v="2015-04-29T15:34:19"/>
    <n v="0.2"/>
    <n v="23.333300000000001"/>
    <x v="6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d v="2016-04-23T10:16:40"/>
    <d v="2016-03-24T10:16:40"/>
    <n v="1"/>
    <n v="5"/>
    <x v="7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d v="2014-09-06T00:10:11"/>
    <d v="2014-08-07T00:10:11"/>
    <n v="3.89"/>
    <n v="23.923100000000002"/>
    <x v="1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d v="2016-01-29T23:17:00"/>
    <d v="2016-01-21T00:03:49"/>
    <n v="0"/>
    <n v="0"/>
    <x v="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d v="2014-06-21T01:05:03"/>
    <d v="2014-05-22T01:05:03"/>
    <n v="1.9"/>
    <n v="15.833299999999999"/>
    <x v="5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d v="2014-09-14T04:34:57"/>
    <d v="2014-07-16T04:34:57"/>
    <n v="0"/>
    <n v="0"/>
    <x v="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d v="2015-05-07T17:11:59"/>
    <d v="2015-04-17T17:11:59"/>
    <n v="41.7"/>
    <n v="29.785699999999999"/>
    <x v="6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d v="2016-01-29T23:34:00"/>
    <d v="2016-01-01T00:11:11"/>
    <n v="50"/>
    <n v="60"/>
    <x v="1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d v="2015-08-08T21:34:00"/>
    <d v="2015-06-10T00:54:07"/>
    <n v="4.87"/>
    <n v="24.333300000000001"/>
    <x v="0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d v="2017-02-20T18:00:00"/>
    <d v="2016-12-22T22:04:55"/>
    <n v="19.739999999999998"/>
    <n v="500"/>
    <x v="11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d v="2014-12-05T11:28:00"/>
    <d v="2014-11-11T13:04:55"/>
    <n v="0"/>
    <n v="0"/>
    <x v="4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d v="2015-10-16T08:41:44"/>
    <d v="2015-08-17T08:41:44"/>
    <n v="1.75"/>
    <n v="35"/>
    <x v="10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d v="2016-06-19T19:12:56"/>
    <d v="2016-04-20T19:12:56"/>
    <n v="6.65"/>
    <n v="29.555599999999998"/>
    <x v="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d v="2015-09-24T14:10:48"/>
    <d v="2015-09-10T14:10:48"/>
    <n v="32"/>
    <n v="26.666699999999999"/>
    <x v="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d v="2014-06-24T18:57:09"/>
    <d v="2014-05-25T18:57:09"/>
    <n v="0.43"/>
    <n v="18.333300000000001"/>
    <x v="5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d v="2014-09-09T16:12:03"/>
    <d v="2014-07-11T16:12:03"/>
    <n v="0.04"/>
    <n v="20"/>
    <x v="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d v="2015-07-17T13:18:00"/>
    <d v="2015-06-17T14:43:27"/>
    <n v="1.6"/>
    <n v="13.333299999999999"/>
    <x v="0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d v="2015-01-06T02:44:19"/>
    <d v="2014-11-07T02:44:19"/>
    <n v="0"/>
    <n v="0"/>
    <x v="4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d v="2016-10-14T22:00:00"/>
    <d v="2016-09-14T22:55:21"/>
    <n v="0.9"/>
    <n v="22.5"/>
    <x v="8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d v="2016-07-04T04:00:00"/>
    <d v="2016-06-10T04:41:12"/>
    <n v="20.16"/>
    <n v="50.4"/>
    <x v="0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d v="2016-10-05T19:50:54"/>
    <d v="2016-09-05T19:50:54"/>
    <n v="42.01"/>
    <n v="105.02930000000001"/>
    <x v="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d v="2016-07-19T14:14:41"/>
    <d v="2016-06-19T14:14:41"/>
    <n v="0.89"/>
    <n v="35.4"/>
    <x v="0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d v="2014-05-17T04:32:45"/>
    <d v="2014-04-17T04:32:45"/>
    <n v="15"/>
    <n v="83.333299999999994"/>
    <x v="6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d v="2014-12-21T17:43:33"/>
    <d v="2014-12-01T17:43:33"/>
    <n v="4.67"/>
    <n v="35.923099999999998"/>
    <x v="1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d v="2015-06-20T02:47:18"/>
    <d v="2015-04-21T02:47:18"/>
    <n v="0"/>
    <n v="0"/>
    <x v="6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d v="2015-01-28T19:37:11"/>
    <d v="2014-12-29T19:37:11"/>
    <n v="38.119999999999997"/>
    <n v="119.125"/>
    <x v="11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d v="2017-01-17T20:16:26"/>
    <d v="2016-12-18T20:16:26"/>
    <n v="5.42"/>
    <n v="90.333299999999994"/>
    <x v="11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d v="2016-05-05T03:04:53"/>
    <d v="2016-04-05T03:04:53"/>
    <n v="0.04"/>
    <n v="2.3332999999999999"/>
    <x v="6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d v="2015-07-16T17:51:19"/>
    <d v="2015-06-16T17:51:19"/>
    <n v="0"/>
    <n v="0"/>
    <x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d v="2016-11-30T17:00:00"/>
    <d v="2016-10-29T22:55:24"/>
    <n v="10.83"/>
    <n v="108.33329999999999"/>
    <x v="9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d v="2015-07-03T14:46:35"/>
    <d v="2015-05-04T14:46:35"/>
    <n v="2.1"/>
    <n v="15.75"/>
    <x v="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d v="2016-01-20T17:24:21"/>
    <d v="2015-12-21T17:24:21"/>
    <n v="0.26"/>
    <n v="29"/>
    <x v="11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d v="2015-08-20T17:05:00"/>
    <d v="2015-07-07T21:44:12"/>
    <n v="23.33"/>
    <n v="96.551699999999997"/>
    <x v="3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d v="2014-12-03T15:20:36"/>
    <d v="2014-10-04T14:20:36"/>
    <n v="0"/>
    <n v="0"/>
    <x v="9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d v="2016-05-01T14:18:38"/>
    <d v="2016-04-01T14:18:38"/>
    <n v="33.6"/>
    <n v="63"/>
    <x v="6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d v="2016-02-06T04:59:00"/>
    <d v="2016-01-01T21:40:37"/>
    <n v="19.079999999999998"/>
    <n v="381.6"/>
    <x v="1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d v="2014-12-05T17:27:15"/>
    <d v="2014-11-05T17:27:15"/>
    <n v="0.41"/>
    <n v="46.25"/>
    <x v="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d v="2015-03-14T00:50:01"/>
    <d v="2015-02-12T01:50:01"/>
    <n v="32.5"/>
    <n v="26"/>
    <x v="2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d v="2015-09-19T03:59:00"/>
    <d v="2015-09-14T15:11:24"/>
    <n v="5"/>
    <n v="10"/>
    <x v="8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d v="2015-01-11T10:15:24"/>
    <d v="2014-12-12T10:15:24"/>
    <n v="0.17"/>
    <n v="5"/>
    <x v="11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d v="2014-10-18T04:59:00"/>
    <d v="2014-10-10T12:50:40"/>
    <n v="0"/>
    <n v="0"/>
    <x v="9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d v="2014-08-29T20:43:05"/>
    <d v="2014-07-30T20:43:05"/>
    <n v="38.07"/>
    <n v="81.571399999999997"/>
    <x v="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d v="2014-08-09T03:00:00"/>
    <d v="2014-07-11T17:49:52"/>
    <n v="1.05"/>
    <n v="7"/>
    <x v="3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d v="2016-04-15T20:12:08"/>
    <d v="2016-02-15T21:12:08"/>
    <n v="2.73"/>
    <n v="27.3"/>
    <x v="2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d v="2014-08-25T21:00:00"/>
    <d v="2014-08-18T17:08:24"/>
    <n v="9.09"/>
    <n v="29.411799999999999"/>
    <x v="10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d v="2015-01-09T02:00:00"/>
    <d v="2014-11-10T18:33:15"/>
    <n v="0.5"/>
    <n v="12.5"/>
    <x v="4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d v="2015-04-03T22:40:15"/>
    <d v="2015-02-02T23:40:15"/>
    <n v="0"/>
    <n v="0"/>
    <x v="2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d v="2014-06-22T21:00:00"/>
    <d v="2014-06-21T13:19:52"/>
    <n v="4.5999999999999996"/>
    <n v="5.75"/>
    <x v="0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d v="2016-12-12T06:00:00"/>
    <d v="2016-11-27T21:48:41"/>
    <n v="20.83"/>
    <n v="52.083300000000001"/>
    <x v="4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d v="2015-10-11T15:29:05"/>
    <d v="2015-09-11T15:30:58"/>
    <n v="4.58"/>
    <n v="183.33330000000001"/>
    <x v="8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d v="2015-10-31T15:57:33"/>
    <d v="2015-10-01T15:57:33"/>
    <n v="4.21"/>
    <n v="26.333300000000001"/>
    <x v="9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d v="2016-07-24T01:52:38"/>
    <d v="2016-05-25T01:52:38"/>
    <n v="0"/>
    <n v="0"/>
    <x v="5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d v="2014-08-09T05:37:12"/>
    <d v="2014-07-10T05:37:12"/>
    <n v="61.91"/>
    <n v="486.42860000000002"/>
    <x v="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d v="2015-02-07T21:42:19"/>
    <d v="2014-12-09T21:42:19"/>
    <n v="0.8"/>
    <n v="3"/>
    <x v="1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d v="2015-08-24T10:33:16"/>
    <d v="2015-07-25T10:33:16"/>
    <n v="0.02"/>
    <n v="25"/>
    <x v="3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d v="2015-09-09T04:00:18"/>
    <d v="2015-07-11T04:00:18"/>
    <n v="0.78"/>
    <n v="9.75"/>
    <x v="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d v="2014-11-09T12:00:00"/>
    <d v="2014-10-28T23:13:51"/>
    <n v="5"/>
    <n v="18.75"/>
    <x v="9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d v="2016-09-07T01:21:53"/>
    <d v="2016-08-24T01:21:53"/>
    <n v="17.77"/>
    <n v="36.588200000000001"/>
    <x v="10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d v="2015-08-01T01:00:00"/>
    <d v="2015-07-14T15:34:26"/>
    <n v="9.42"/>
    <n v="80.714299999999994"/>
    <x v="3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d v="2016-05-14T21:03:57"/>
    <d v="2016-03-15T21:03:57"/>
    <n v="0.08"/>
    <n v="1"/>
    <x v="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d v="2016-06-08T17:33:39"/>
    <d v="2016-05-09T17:33:39"/>
    <n v="2.75"/>
    <n v="52.8"/>
    <x v="5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d v="2014-11-25T19:46:00"/>
    <d v="2014-10-17T06:23:21"/>
    <n v="0.01"/>
    <n v="20"/>
    <x v="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d v="2015-06-12T20:11:27"/>
    <d v="2015-04-13T20:11:27"/>
    <n v="0"/>
    <n v="1"/>
    <x v="6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d v="2015-06-27T18:27:06"/>
    <d v="2015-05-18T18:27:06"/>
    <n v="36.5"/>
    <n v="46.928600000000003"/>
    <x v="5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d v="2016-01-15T03:09:34"/>
    <d v="2015-12-16T03:09:34"/>
    <n v="14.06"/>
    <n v="78.076899999999995"/>
    <x v="11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d v="2014-09-06T22:08:59"/>
    <d v="2014-07-08T22:08:59"/>
    <n v="0.02"/>
    <n v="1"/>
    <x v="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d v="2015-03-14T20:46:34"/>
    <d v="2015-01-13T21:46:34"/>
    <n v="0"/>
    <n v="1"/>
    <x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d v="2016-03-16T08:33:10"/>
    <d v="2016-02-15T09:33:10"/>
    <n v="61.1"/>
    <n v="203.66669999999999"/>
    <x v="2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d v="2014-05-19T11:26:29"/>
    <d v="2014-04-26T11:26:29"/>
    <n v="7.84"/>
    <n v="20.714300000000001"/>
    <x v="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d v="2015-09-16T05:37:27"/>
    <d v="2015-08-29T05:37:27"/>
    <n v="21.85"/>
    <n v="48.555599999999998"/>
    <x v="10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d v="2015-10-29T15:06:47"/>
    <d v="2015-10-01T15:06:47"/>
    <n v="27.24"/>
    <n v="68.099999999999994"/>
    <x v="9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d v="2014-08-05T14:52:09"/>
    <d v="2014-07-06T14:52:09"/>
    <n v="8.5"/>
    <n v="8.5"/>
    <x v="3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d v="2015-03-25T18:01:10"/>
    <d v="2015-02-23T19:01:10"/>
    <n v="26.84"/>
    <n v="51.615400000000001"/>
    <x v="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d v="2014-09-25T21:16:44"/>
    <d v="2014-08-26T21:16:44"/>
    <n v="129"/>
    <n v="43"/>
    <x v="10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d v="2015-05-18T20:58:47"/>
    <d v="2015-04-03T20:58:47"/>
    <n v="100"/>
    <n v="83.333299999999994"/>
    <x v="6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d v="2015-01-24T03:00:00"/>
    <d v="2015-01-09T03:39:39"/>
    <n v="100"/>
    <n v="30"/>
    <x v="1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d v="2015-05-09T03:59:00"/>
    <d v="2015-04-09T13:21:50"/>
    <n v="103.2"/>
    <n v="175.5102"/>
    <x v="6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d v="2014-09-11T14:01:08"/>
    <d v="2014-08-12T14:01:08"/>
    <n v="102.45"/>
    <n v="231.6618"/>
    <x v="10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d v="2015-02-23T18:22:59"/>
    <d v="2015-02-09T18:22:59"/>
    <n v="125"/>
    <n v="75"/>
    <x v="2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d v="2014-07-15T05:00:00"/>
    <d v="2014-06-16T16:03:49"/>
    <n v="130.83000000000001"/>
    <n v="112.1429"/>
    <x v="0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d v="2016-03-04T23:57:26"/>
    <d v="2016-02-03T23:57:26"/>
    <n v="100"/>
    <n v="41.666699999999999"/>
    <x v="2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d v="2014-05-25T13:32:38"/>
    <d v="2014-04-25T13:32:38"/>
    <n v="102.07"/>
    <n v="255.17339999999999"/>
    <x v="6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d v="2015-05-07T14:01:04"/>
    <d v="2015-04-07T14:01:04"/>
    <n v="100.92"/>
    <n v="162.77420000000001"/>
    <x v="6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d v="2014-09-15T06:08:00"/>
    <d v="2014-08-21T06:59:23"/>
    <n v="106"/>
    <n v="88.333299999999994"/>
    <x v="10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d v="2015-02-21T11:00:00"/>
    <d v="2015-01-21T03:57:17"/>
    <n v="105.1"/>
    <n v="85.736800000000002"/>
    <x v="1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d v="2016-06-04T22:57:33"/>
    <d v="2016-05-05T22:57:33"/>
    <n v="102.76"/>
    <n v="47.574100000000001"/>
    <x v="5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d v="2014-06-15T15:16:04"/>
    <d v="2014-05-16T15:16:04"/>
    <n v="108"/>
    <n v="72.972999999999999"/>
    <x v="5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d v="2016-08-29T17:00:00"/>
    <d v="2016-07-02T14:00:08"/>
    <n v="100.89"/>
    <n v="90.538499999999999"/>
    <x v="3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d v="2014-10-13T04:59:00"/>
    <d v="2014-09-30T15:37:03"/>
    <n v="128"/>
    <n v="37.647100000000002"/>
    <x v="8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d v="2014-07-13T10:58:33"/>
    <d v="2014-06-13T10:58:33"/>
    <n v="133.33000000000001"/>
    <n v="36.363599999999998"/>
    <x v="0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d v="2015-01-30T16:53:34"/>
    <d v="2014-12-31T16:53:34"/>
    <n v="101.38"/>
    <n v="126.7188"/>
    <x v="11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d v="2014-08-28T01:00:00"/>
    <d v="2014-07-25T19:25:12"/>
    <n v="102.88"/>
    <n v="329.2"/>
    <x v="3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d v="2015-01-18T18:33:38"/>
    <d v="2014-12-09T18:33:38"/>
    <n v="107.24"/>
    <n v="81.242400000000004"/>
    <x v="11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d v="2015-03-01T23:02:35"/>
    <d v="2015-01-30T23:02:35"/>
    <n v="0"/>
    <n v="1"/>
    <x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d v="2015-12-16T20:18:00"/>
    <d v="2015-11-26T19:17:39"/>
    <n v="20.43"/>
    <n v="202.2277"/>
    <x v="4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d v="2015-04-13T03:06:20"/>
    <d v="2015-03-14T03:06:20"/>
    <n v="0"/>
    <n v="0"/>
    <x v="7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d v="2015-06-07T21:56:38"/>
    <d v="2015-05-08T21:56:38"/>
    <n v="1"/>
    <n v="100"/>
    <x v="5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d v="2015-05-24T03:21:00"/>
    <d v="2015-04-24T03:21:00"/>
    <n v="0"/>
    <n v="0"/>
    <x v="6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d v="2016-08-15T12:44:52"/>
    <d v="2016-07-16T12:44:52"/>
    <n v="0.1"/>
    <n v="1"/>
    <x v="3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d v="2016-11-24T17:11:00"/>
    <d v="2016-10-06T13:29:27"/>
    <n v="4.29"/>
    <n v="82.461500000000001"/>
    <x v="9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d v="2015-06-02T15:34:53"/>
    <d v="2015-04-03T15:34:53"/>
    <n v="0"/>
    <n v="2.6667000000000001"/>
    <x v="6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d v="2015-11-19T20:45:17"/>
    <d v="2015-10-20T19:45:17"/>
    <n v="2.5"/>
    <n v="12.5"/>
    <x v="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d v="2016-01-23T08:45:52"/>
    <d v="2015-12-24T08:45:52"/>
    <n v="0"/>
    <n v="0"/>
    <x v="11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d v="2014-10-05T19:16:13"/>
    <d v="2014-08-21T19:16:13"/>
    <n v="2.19"/>
    <n v="18.896599999999999"/>
    <x v="10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d v="2016-10-17T04:00:00"/>
    <d v="2016-09-15T16:33:59"/>
    <n v="8.0299999999999994"/>
    <n v="200.625"/>
    <x v="8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d v="2015-10-08T19:00:21"/>
    <d v="2015-09-08T19:00:21"/>
    <n v="0.15"/>
    <n v="201.66669999999999"/>
    <x v="8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d v="2017-03-16T13:00:03"/>
    <d v="2017-02-24T14:00:03"/>
    <n v="0"/>
    <n v="0"/>
    <x v="2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d v="2015-06-16T17:47:29"/>
    <d v="2015-05-17T17:47:29"/>
    <n v="59.58"/>
    <n v="65"/>
    <x v="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d v="2016-05-04T23:00:50"/>
    <d v="2016-04-04T23:00:50"/>
    <n v="16.73"/>
    <n v="66.099999999999994"/>
    <x v="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d v="2015-03-27T23:16:12"/>
    <d v="2015-01-27T00:16:12"/>
    <n v="1.87"/>
    <n v="93.333299999999994"/>
    <x v="1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d v="2016-05-08T17:41:57"/>
    <d v="2016-03-09T18:41:57"/>
    <n v="0"/>
    <n v="0"/>
    <x v="7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d v="2016-06-07T00:12:05"/>
    <d v="2016-05-08T00:12:05"/>
    <n v="0"/>
    <n v="0"/>
    <x v="5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d v="2014-09-11T18:10:23"/>
    <d v="2014-08-12T18:10:23"/>
    <n v="0"/>
    <n v="0"/>
    <x v="1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d v="2015-03-26T04:00:00"/>
    <d v="2015-02-26T05:05:59"/>
    <n v="109.62"/>
    <n v="50.75"/>
    <x v="2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d v="2015-03-01T06:59:00"/>
    <d v="2015-02-01T05:51:46"/>
    <n v="121.8"/>
    <n v="60.9"/>
    <x v="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d v="2015-07-02T11:17:04"/>
    <d v="2015-06-02T11:17:04"/>
    <n v="106.85"/>
    <n v="109.03060000000001"/>
    <x v="0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d v="2014-08-06T21:32:00"/>
    <d v="2014-07-07T21:50:19"/>
    <n v="100.71"/>
    <n v="25.692299999999999"/>
    <x v="3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d v="2015-07-07T17:30:33"/>
    <d v="2015-06-07T17:30:33"/>
    <n v="109"/>
    <n v="41.923099999999998"/>
    <x v="0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d v="2015-09-16T17:43:32"/>
    <d v="2015-08-17T17:43:32"/>
    <n v="113.63"/>
    <n v="88.773399999999995"/>
    <x v="10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d v="2015-03-09T03:44:52"/>
    <d v="2015-02-07T04:44:52"/>
    <n v="113.92"/>
    <n v="80.225399999999993"/>
    <x v="2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d v="2016-08-17T03:59:00"/>
    <d v="2016-08-03T12:34:20"/>
    <n v="106"/>
    <n v="78.936199999999999"/>
    <x v="10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d v="2015-05-03T22:51:00"/>
    <d v="2015-04-03T18:52:33"/>
    <n v="162.5"/>
    <n v="95.588200000000001"/>
    <x v="6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d v="2014-07-18T16:04:11"/>
    <d v="2014-06-18T16:04:11"/>
    <n v="106"/>
    <n v="69.890100000000004"/>
    <x v="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d v="2014-08-31T15:47:58"/>
    <d v="2014-08-01T15:47:58"/>
    <n v="100.16"/>
    <n v="74.534899999999993"/>
    <x v="10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d v="2016-12-05T01:00:00"/>
    <d v="2016-11-20T02:38:40"/>
    <n v="105.35"/>
    <n v="123.94119999999999"/>
    <x v="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d v="2016-01-01T04:00:00"/>
    <d v="2015-12-03T19:38:28"/>
    <n v="174.8"/>
    <n v="264.8485"/>
    <x v="11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d v="2014-09-26T01:35:00"/>
    <d v="2014-08-29T01:27:51"/>
    <n v="102"/>
    <n v="58.620699999999999"/>
    <x v="10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d v="2014-11-27T03:00:00"/>
    <d v="2014-10-29T16:24:46"/>
    <n v="100.13"/>
    <n v="70.885000000000005"/>
    <x v="9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d v="2016-03-13T12:00:00"/>
    <d v="2016-02-25T17:32:10"/>
    <n v="171.43"/>
    <n v="8.5714000000000006"/>
    <x v="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d v="2015-03-23T02:14:00"/>
    <d v="2015-01-22T21:08:54"/>
    <n v="113.57"/>
    <n v="113.5667"/>
    <x v="1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d v="2014-10-20T05:59:00"/>
    <d v="2014-10-10T15:22:27"/>
    <n v="129.47"/>
    <n v="60.6875"/>
    <x v="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d v="2015-01-06T06:00:00"/>
    <d v="2014-12-20T19:47:03"/>
    <n v="101.4"/>
    <n v="110.2174"/>
    <x v="11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d v="2015-08-24T02:00:00"/>
    <d v="2015-08-03T21:58:50"/>
    <n v="109.17"/>
    <n v="136.45830000000001"/>
    <x v="1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d v="2015-09-23T13:25:56"/>
    <d v="2015-08-09T13:25:56"/>
    <n v="128.93"/>
    <n v="53.164900000000003"/>
    <x v="10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d v="2016-02-11T16:29:03"/>
    <d v="2016-01-12T16:29:03"/>
    <n v="102.06"/>
    <n v="86.491500000000002"/>
    <x v="1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d v="2014-11-11T16:10:36"/>
    <d v="2014-09-12T15:10:36"/>
    <n v="146.54"/>
    <n v="155.23830000000001"/>
    <x v="8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d v="2016-08-24T06:41:21"/>
    <d v="2016-07-25T06:41:21"/>
    <n v="100.35"/>
    <n v="115.0826"/>
    <x v="3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d v="2016-10-31T04:00:00"/>
    <d v="2016-10-11T23:22:08"/>
    <n v="121.65"/>
    <n v="109.5946"/>
    <x v="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d v="2016-05-01T11:00:06"/>
    <d v="2016-03-02T12:00:06"/>
    <n v="105.5"/>
    <n v="45.214300000000001"/>
    <x v="7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d v="2016-10-13T00:00:00"/>
    <d v="2016-09-14T07:22:31"/>
    <n v="110.4"/>
    <n v="104.15170000000001"/>
    <x v="8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d v="2016-06-20T08:41:21"/>
    <d v="2016-05-21T08:41:21"/>
    <n v="100"/>
    <n v="35.714300000000001"/>
    <x v="5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d v="2015-12-21T04:59:00"/>
    <d v="2015-11-29T00:29:22"/>
    <n v="176.54"/>
    <n v="96.997299999999996"/>
    <x v="4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d v="2016-01-07T13:47:00"/>
    <d v="2015-12-03T13:47:00"/>
    <n v="100"/>
    <n v="370.37040000000002"/>
    <x v="11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d v="2017-01-27T20:05:30"/>
    <d v="2017-01-05T20:05:30"/>
    <n v="103.29"/>
    <n v="94.408600000000007"/>
    <x v="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d v="2016-10-09T18:25:10"/>
    <d v="2016-09-09T18:25:10"/>
    <n v="104.5"/>
    <n v="48.984400000000001"/>
    <x v="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d v="2016-02-20T20:07:47"/>
    <d v="2016-01-21T20:07:47"/>
    <n v="100.3"/>
    <n v="45.590899999999998"/>
    <x v="1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d v="2014-10-03T11:29:32"/>
    <d v="2014-09-03T11:29:32"/>
    <n v="457.75"/>
    <n v="23.275300000000001"/>
    <x v="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d v="2017-01-19T15:57:51"/>
    <d v="2016-12-20T15:57:51"/>
    <n v="104.96"/>
    <n v="63.228900000000003"/>
    <x v="11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d v="2015-05-26T21:54:00"/>
    <d v="2015-03-27T21:54:00"/>
    <n v="171.94"/>
    <n v="153.5204"/>
    <x v="7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d v="2017-02-27T04:59:00"/>
    <d v="2017-02-09T17:36:33"/>
    <n v="103.73"/>
    <n v="90.2"/>
    <x v="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d v="2014-06-16T04:25:00"/>
    <d v="2014-05-19T04:38:49"/>
    <n v="103.03"/>
    <n v="118.97110000000001"/>
    <x v="5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d v="2017-03-01T02:00:00"/>
    <d v="2017-02-14T17:46:00"/>
    <n v="118.89"/>
    <n v="80.25"/>
    <x v="2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d v="2017-01-31T18:00:00"/>
    <d v="2017-01-17T19:51:10"/>
    <n v="100"/>
    <n v="62.5"/>
    <x v="1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d v="2016-07-13T21:29:42"/>
    <d v="2016-06-13T21:29:42"/>
    <n v="318.7"/>
    <n v="131.37719999999999"/>
    <x v="0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d v="2012-12-26T20:04:12"/>
    <d v="2012-11-26T20:04:12"/>
    <n v="108.51"/>
    <n v="73.033000000000001"/>
    <x v="4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d v="2016-03-01T05:59:00"/>
    <d v="2016-01-29T20:22:56"/>
    <n v="101.17"/>
    <n v="178.52940000000001"/>
    <x v="1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d v="2014-11-15T22:08:44"/>
    <d v="2014-10-16T21:08:44"/>
    <n v="112.82"/>
    <n v="162.90969999999999"/>
    <x v="9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d v="2014-10-06T16:11:45"/>
    <d v="2014-09-06T16:11:45"/>
    <n v="120.5"/>
    <n v="108.2424"/>
    <x v="8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d v="2014-12-14T18:09:51"/>
    <d v="2014-11-14T18:09:51"/>
    <n v="107.75"/>
    <n v="88.866"/>
    <x v="4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d v="2015-04-25T05:11:23"/>
    <d v="2015-04-04T05:11:23"/>
    <n v="180"/>
    <n v="54"/>
    <x v="6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d v="2016-01-21T05:05:19"/>
    <d v="2015-12-22T05:05:19"/>
    <n v="101.17"/>
    <n v="116.7308"/>
    <x v="11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d v="2014-11-26T14:40:40"/>
    <d v="2014-10-27T13:40:40"/>
    <n v="119.76"/>
    <n v="233.89840000000001"/>
    <x v="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d v="2015-02-21T19:58:39"/>
    <d v="2014-12-23T19:58:39"/>
    <n v="158"/>
    <n v="158"/>
    <x v="11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d v="2015-12-23T22:59:00"/>
    <d v="2015-11-26T11:15:16"/>
    <n v="123.67"/>
    <n v="14.84"/>
    <x v="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d v="2015-02-10T16:52:10"/>
    <d v="2015-01-20T16:52:10"/>
    <n v="117.13"/>
    <n v="85.181799999999996"/>
    <x v="1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d v="2015-06-21T20:04:09"/>
    <d v="2015-05-22T20:04:09"/>
    <n v="156.96"/>
    <n v="146.69159999999999"/>
    <x v="5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d v="2014-11-05T05:00:00"/>
    <d v="2014-10-08T02:58:00"/>
    <n v="113.1"/>
    <n v="50.764800000000001"/>
    <x v="9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d v="2014-06-11T04:00:00"/>
    <d v="2014-05-26T17:27:18"/>
    <n v="103.18"/>
    <n v="87.7"/>
    <x v="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d v="2014-07-18T13:09:12"/>
    <d v="2014-05-19T13:09:12"/>
    <n v="102.61"/>
    <n v="242.27780000000001"/>
    <x v="5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d v="2014-08-20T20:24:03"/>
    <d v="2014-07-21T20:24:03"/>
    <n v="105.84"/>
    <n v="146.44649999999999"/>
    <x v="3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d v="2015-07-20T22:00:00"/>
    <d v="2015-06-08T07:09:36"/>
    <n v="100.71"/>
    <n v="103.1707"/>
    <x v="0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d v="2014-05-27T03:00:00"/>
    <d v="2014-04-29T20:00:20"/>
    <n v="121.23"/>
    <n v="80.464600000000004"/>
    <x v="6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d v="2015-08-14T20:18:53"/>
    <d v="2015-06-15T20:18:53"/>
    <n v="100.57"/>
    <n v="234.66669999999999"/>
    <x v="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d v="2016-11-22T05:59:00"/>
    <d v="2016-10-17T14:51:09"/>
    <n v="116.02"/>
    <n v="50.689300000000003"/>
    <x v="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d v="2016-08-27T22:53:29"/>
    <d v="2016-07-13T22:53:29"/>
    <n v="100.88"/>
    <n v="162.7097"/>
    <x v="3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d v="2015-06-11T16:13:06"/>
    <d v="2015-04-27T16:13:06"/>
    <n v="103"/>
    <n v="120.16670000000001"/>
    <x v="6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d v="2012-10-06T23:51:15"/>
    <d v="2012-09-06T23:51:15"/>
    <n v="246.42"/>
    <n v="67.697800000000001"/>
    <x v="8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d v="2014-05-30T16:00:00"/>
    <d v="2014-05-02T12:13:33"/>
    <n v="302.2"/>
    <n v="52.103400000000001"/>
    <x v="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d v="2017-03-03T11:01:32"/>
    <d v="2017-02-17T11:01:32"/>
    <n v="143.33000000000001"/>
    <n v="51.6"/>
    <x v="2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d v="2015-03-20T15:54:11"/>
    <d v="2015-02-18T16:54:11"/>
    <n v="131.44"/>
    <n v="164.3"/>
    <x v="2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d v="2016-08-15T06:20:25"/>
    <d v="2016-07-16T06:20:25"/>
    <n v="168.02"/>
    <n v="84.858599999999996"/>
    <x v="3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d v="2014-11-18T04:35:00"/>
    <d v="2014-10-20T17:00:47"/>
    <n v="109.68"/>
    <n v="94.548900000000003"/>
    <x v="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d v="2015-09-16T17:56:11"/>
    <d v="2015-08-17T17:56:11"/>
    <n v="106.69"/>
    <n v="45.5366"/>
    <x v="1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d v="2016-10-14T21:10:47"/>
    <d v="2016-08-15T21:10:47"/>
    <n v="100"/>
    <n v="51.7241"/>
    <x v="10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d v="2015-09-11T01:04:19"/>
    <d v="2015-08-12T01:04:19"/>
    <n v="127.2"/>
    <n v="50.88"/>
    <x v="10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d v="2016-08-18T02:38:45"/>
    <d v="2016-07-19T02:38:45"/>
    <n v="146.53"/>
    <n v="191.13040000000001"/>
    <x v="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d v="2016-11-01T03:59:00"/>
    <d v="2016-10-01T12:50:55"/>
    <n v="112.54"/>
    <n v="89.314300000000003"/>
    <x v="9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d v="2013-05-04T13:26:49"/>
    <d v="2013-04-04T13:26:49"/>
    <n v="108.79"/>
    <n v="88.5886"/>
    <x v="6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d v="2013-08-16T11:59:00"/>
    <d v="2013-07-11T18:50:44"/>
    <n v="126.73"/>
    <n v="96.300899999999999"/>
    <x v="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d v="2010-10-02T04:59:00"/>
    <d v="2010-07-19T21:26:13"/>
    <n v="213.2"/>
    <n v="33.3125"/>
    <x v="3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d v="2016-03-04T06:03:17"/>
    <d v="2016-01-04T06:03:17"/>
    <n v="100.5"/>
    <n v="37.222200000000001"/>
    <x v="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d v="2013-12-29T07:59:00"/>
    <d v="2013-12-02T19:03:58"/>
    <n v="108.71"/>
    <n v="92.130399999999995"/>
    <x v="11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d v="2015-06-26T23:00:00"/>
    <d v="2015-06-22T19:00:21"/>
    <n v="107.5"/>
    <n v="76.785700000000006"/>
    <x v="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d v="2016-01-20T20:50:48"/>
    <d v="2015-12-21T20:50:48"/>
    <n v="110.48"/>
    <n v="96.526300000000006"/>
    <x v="1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d v="2015-10-06T16:30:47"/>
    <d v="2015-09-06T16:30:47"/>
    <n v="128"/>
    <n v="51.8919"/>
    <x v="8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d v="2015-04-16T02:50:00"/>
    <d v="2015-03-20T01:41:39"/>
    <n v="110.01"/>
    <n v="128.91409999999999"/>
    <x v="7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d v="2016-02-02T17:26:38"/>
    <d v="2016-01-18T17:26:38"/>
    <n v="109.34"/>
    <n v="84.108999999999995"/>
    <x v="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d v="2014-08-22T03:44:15"/>
    <d v="2014-07-23T03:44:15"/>
    <n v="132.71"/>
    <n v="82.941599999999994"/>
    <x v="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d v="2014-09-10T04:52:00"/>
    <d v="2014-08-11T19:16:26"/>
    <n v="190.85"/>
    <n v="259.94830000000002"/>
    <x v="10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d v="2016-04-27T13:16:00"/>
    <d v="2016-03-14T23:44:14"/>
    <n v="149"/>
    <n v="37.25"/>
    <x v="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d v="2014-12-31T21:22:00"/>
    <d v="2014-12-02T21:37:42"/>
    <n v="166.4"/>
    <n v="177.0213"/>
    <x v="11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d v="2015-06-14T00:20:55"/>
    <d v="2015-05-15T00:20:55"/>
    <n v="106.67"/>
    <n v="74.074100000000001"/>
    <x v="5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d v="2016-05-05T04:02:40"/>
    <d v="2016-04-05T04:02:40"/>
    <n v="106"/>
    <n v="70.666700000000006"/>
    <x v="6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d v="2017-02-08T09:59:05"/>
    <d v="2017-01-09T09:59:05"/>
    <n v="23.63"/>
    <n v="23.628599999999999"/>
    <x v="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d v="2015-05-28T15:59:00"/>
    <d v="2015-04-28T16:04:54"/>
    <n v="0.15"/>
    <n v="37.5"/>
    <x v="6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d v="2014-10-02T03:59:00"/>
    <d v="2014-08-11T18:16:53"/>
    <n v="0.4"/>
    <n v="13.333299999999999"/>
    <x v="10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d v="2015-03-02T01:04:00"/>
    <d v="2015-01-23T19:59:14"/>
    <n v="0"/>
    <n v="0"/>
    <x v="1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d v="2015-01-09T22:59:50"/>
    <d v="2014-11-10T22:59:50"/>
    <n v="0.01"/>
    <n v="1"/>
    <x v="4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d v="2014-09-29T15:16:24"/>
    <d v="2014-07-31T15:16:24"/>
    <n v="0"/>
    <n v="0"/>
    <x v="3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d v="2016-04-03T14:36:51"/>
    <d v="2016-03-04T15:36:51"/>
    <n v="0"/>
    <n v="0"/>
    <x v="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d v="2016-05-20T08:59:00"/>
    <d v="2016-03-31T08:59:00"/>
    <n v="0.02"/>
    <n v="1"/>
    <x v="7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d v="2014-08-08T22:27:26"/>
    <d v="2014-07-09T22:27:26"/>
    <n v="3.01"/>
    <n v="41"/>
    <x v="3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d v="2015-09-28T06:35:34"/>
    <d v="2015-08-29T06:35:34"/>
    <n v="0.15"/>
    <n v="55.833300000000001"/>
    <x v="1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d v="2014-08-13T18:49:08"/>
    <d v="2014-07-14T18:49:08"/>
    <n v="0"/>
    <n v="0"/>
    <x v="3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d v="2015-09-30T18:00:00"/>
    <d v="2015-09-01T12:51:32"/>
    <n v="66.84"/>
    <n v="99.761200000000002"/>
    <x v="8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d v="2016-10-22T22:08:58"/>
    <d v="2016-09-17T22:08:58"/>
    <n v="19.57"/>
    <n v="25.521699999999999"/>
    <x v="8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d v="2015-11-22T06:59:00"/>
    <d v="2015-10-22T03:07:26"/>
    <n v="11.29"/>
    <n v="117.6528"/>
    <x v="9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d v="2014-07-30T01:19:32"/>
    <d v="2014-07-05T01:19:32"/>
    <n v="0.04"/>
    <n v="5"/>
    <x v="3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d v="2016-07-10T05:28:57"/>
    <d v="2016-06-10T05:28:57"/>
    <n v="11.99"/>
    <n v="2796.6667000000002"/>
    <x v="0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d v="2015-09-09T22:31:19"/>
    <d v="2015-08-10T22:31:19"/>
    <n v="2.5"/>
    <n v="200"/>
    <x v="1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d v="2015-10-16T16:35:52"/>
    <d v="2015-09-16T16:35:52"/>
    <n v="7.0000000000000007E-2"/>
    <n v="87.5"/>
    <x v="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d v="2014-12-14T20:00:34"/>
    <d v="2014-11-14T20:00:34"/>
    <n v="14.1"/>
    <n v="20.142900000000001"/>
    <x v="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d v="2016-12-07T17:36:09"/>
    <d v="2016-11-16T17:36:09"/>
    <n v="3.34"/>
    <n v="20.875"/>
    <x v="4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d v="2015-04-21T05:59:00"/>
    <d v="2015-04-03T17:34:41"/>
    <n v="59.78"/>
    <n v="61.307699999999997"/>
    <x v="6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d v="2016-10-30T01:46:00"/>
    <d v="2016-10-15T16:34:22"/>
    <n v="0.02"/>
    <n v="1"/>
    <x v="9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d v="2015-06-14T19:19:00"/>
    <d v="2015-04-17T16:25:00"/>
    <n v="0.02"/>
    <n v="92.142899999999997"/>
    <x v="6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d v="2016-03-10T13:42:39"/>
    <d v="2016-02-09T13:42:39"/>
    <n v="0.09"/>
    <n v="7.3333000000000004"/>
    <x v="2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d v="2016-08-19T02:27:20"/>
    <d v="2016-06-30T02:27:20"/>
    <n v="8.64"/>
    <n v="64.8"/>
    <x v="0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d v="2015-10-09T15:38:43"/>
    <d v="2015-08-10T15:38:43"/>
    <n v="15.06"/>
    <n v="30.12"/>
    <x v="10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d v="2017-03-02T22:57:58"/>
    <d v="2017-01-31T22:57:58"/>
    <n v="0.48"/>
    <n v="52.5"/>
    <x v="1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d v="2015-02-26T03:19:55"/>
    <d v="2015-01-27T03:19:55"/>
    <n v="0.12"/>
    <n v="23.666699999999999"/>
    <x v="1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d v="2015-03-22T16:07:15"/>
    <d v="2015-02-20T17:07:15"/>
    <n v="0.84"/>
    <n v="415.77780000000001"/>
    <x v="2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d v="2014-12-27T01:40:44"/>
    <d v="2014-10-28T00:40:44"/>
    <n v="0.02"/>
    <n v="53.714300000000001"/>
    <x v="9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d v="2015-09-20T04:21:31"/>
    <d v="2015-08-21T04:21:31"/>
    <n v="0.21"/>
    <n v="420.6"/>
    <x v="10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d v="2015-11-15T23:09:06"/>
    <d v="2015-10-16T22:09:06"/>
    <n v="0"/>
    <n v="0"/>
    <x v="9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d v="2014-09-01T05:00:00"/>
    <d v="2014-08-02T13:31:18"/>
    <n v="0.28000000000000003"/>
    <n v="18.666699999999999"/>
    <x v="10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d v="2015-05-05T18:48:00"/>
    <d v="2015-04-06T17:22:11"/>
    <n v="11.58"/>
    <n v="78.333299999999994"/>
    <x v="6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d v="2015-09-29T21:12:39"/>
    <d v="2015-08-30T21:12:39"/>
    <n v="2.44"/>
    <n v="67.777799999999999"/>
    <x v="10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d v="2015-08-17T16:05:59"/>
    <d v="2015-06-18T16:05:59"/>
    <n v="0.25"/>
    <n v="16.666699999999999"/>
    <x v="0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d v="2016-12-21T04:36:30"/>
    <d v="2016-10-22T03:36:30"/>
    <n v="0.63"/>
    <n v="62.5"/>
    <x v="9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d v="2015-01-08T13:41:00"/>
    <d v="2014-12-08T13:44:07"/>
    <n v="0.19"/>
    <n v="42"/>
    <x v="11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d v="2016-07-09T01:59:00"/>
    <d v="2016-06-07T13:01:23"/>
    <n v="23.42"/>
    <n v="130.0889"/>
    <x v="0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d v="2015-05-01T18:39:05"/>
    <d v="2015-03-02T19:39:05"/>
    <n v="5.08"/>
    <n v="1270.2221999999999"/>
    <x v="7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d v="2016-08-14T22:45:43"/>
    <d v="2016-07-15T22:45:43"/>
    <n v="15.92"/>
    <n v="88.444400000000002"/>
    <x v="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d v="2015-10-15T22:00:00"/>
    <d v="2015-09-08T14:51:52"/>
    <n v="1.18"/>
    <n v="56.342399999999998"/>
    <x v="8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d v="2014-06-01T03:59:00"/>
    <d v="2014-05-01T21:49:01"/>
    <n v="22.75"/>
    <n v="53.529400000000003"/>
    <x v="5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d v="2015-09-20T19:05:56"/>
    <d v="2015-07-22T19:05:56"/>
    <n v="0.03"/>
    <n v="25"/>
    <x v="3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d v="2016-08-01T00:36:20"/>
    <d v="2016-06-02T00:36:20"/>
    <n v="0.34"/>
    <n v="50"/>
    <x v="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d v="2015-05-20T19:48:46"/>
    <d v="2015-04-20T19:48:46"/>
    <n v="3.98"/>
    <n v="56.785699999999999"/>
    <x v="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d v="2016-10-07T14:00:00"/>
    <d v="2016-09-16T12:05:01"/>
    <n v="17.149999999999999"/>
    <n v="40.833300000000001"/>
    <x v="8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d v="2016-02-08T00:17:00"/>
    <d v="2015-12-21T19:00:49"/>
    <n v="3.61"/>
    <n v="65.111099999999993"/>
    <x v="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d v="2016-02-12T04:33:11"/>
    <d v="2016-01-13T04:33:11"/>
    <n v="13.9"/>
    <n v="55.6"/>
    <x v="1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d v="2014-10-20T14:56:15"/>
    <d v="2014-09-20T14:56:15"/>
    <n v="15.23"/>
    <n v="140.5385"/>
    <x v="8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d v="2015-07-16T07:56:00"/>
    <d v="2015-06-16T09:12:17"/>
    <n v="12"/>
    <n v="25"/>
    <x v="0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d v="2016-08-23T08:10:18"/>
    <d v="2016-07-04T08:10:18"/>
    <n v="39.11"/>
    <n v="69.533299999999997"/>
    <x v="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d v="2015-06-12T03:45:06"/>
    <d v="2015-04-13T03:45:06"/>
    <n v="0.27"/>
    <n v="5.5"/>
    <x v="6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d v="2015-02-03T02:00:00"/>
    <d v="2015-01-02T21:48:31"/>
    <n v="29.63"/>
    <n v="237"/>
    <x v="1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d v="2014-10-19T05:00:00"/>
    <d v="2014-08-25T17:15:16"/>
    <n v="42.36"/>
    <n v="79.870999999999995"/>
    <x v="10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d v="2015-09-16T22:00:00"/>
    <d v="2015-08-25T10:17:56"/>
    <n v="4.0999999999999996"/>
    <n v="10.25"/>
    <x v="10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d v="2015-05-11T19:32:31"/>
    <d v="2015-05-04T19:32:31"/>
    <n v="19.760000000000002"/>
    <n v="272.58620000000002"/>
    <x v="5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d v="2015-04-28T15:19:54"/>
    <d v="2015-02-27T16:19:54"/>
    <n v="0.05"/>
    <n v="13"/>
    <x v="2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d v="2014-08-28T03:00:10"/>
    <d v="2014-07-24T03:00:10"/>
    <n v="25.03"/>
    <n v="58.184199999999997"/>
    <x v="3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d v="2017-02-19T00:45:19"/>
    <d v="2017-01-10T00:45:19"/>
    <n v="0.04"/>
    <n v="10"/>
    <x v="1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d v="2014-10-04T14:17:00"/>
    <d v="2014-09-03T14:17:00"/>
    <n v="26.64"/>
    <n v="70.1053"/>
    <x v="8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d v="2016-11-01T02:55:34"/>
    <d v="2016-09-02T02:55:34"/>
    <n v="4.74"/>
    <n v="57.8889"/>
    <x v="8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d v="2015-04-17T17:33:02"/>
    <d v="2015-03-18T17:33:02"/>
    <n v="4.24"/>
    <n v="125.27030000000001"/>
    <x v="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d v="2014-09-21T15:10:50"/>
    <d v="2014-07-23T15:10:50"/>
    <n v="0"/>
    <n v="0"/>
    <x v="3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d v="2016-06-05T10:43:47"/>
    <d v="2016-05-06T10:43:47"/>
    <n v="3"/>
    <n v="300"/>
    <x v="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d v="2015-04-01T12:22:05"/>
    <d v="2015-03-18T12:22:05"/>
    <n v="57.33"/>
    <n v="43"/>
    <x v="7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d v="2016-05-27T13:12:00"/>
    <d v="2016-05-19T08:59:20"/>
    <n v="0.1"/>
    <n v="1"/>
    <x v="5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d v="2016-07-02T15:35:23"/>
    <d v="2016-06-13T15:35:23"/>
    <n v="0.31"/>
    <n v="775"/>
    <x v="0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d v="2015-03-27T00:05:32"/>
    <d v="2015-02-25T01:05:32"/>
    <n v="0.05"/>
    <n v="5"/>
    <x v="2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d v="2016-05-05T21:36:36"/>
    <d v="2016-03-06T22:36:36"/>
    <n v="0.01"/>
    <n v="12.8"/>
    <x v="7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d v="2014-09-26T16:18:55"/>
    <d v="2014-07-28T16:18:55"/>
    <n v="0.67"/>
    <n v="10"/>
    <x v="3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d v="2016-11-09T23:22:12"/>
    <d v="2016-11-04T22:22:12"/>
    <n v="58.29"/>
    <n v="58"/>
    <x v="4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d v="2016-07-09T23:49:58"/>
    <d v="2016-06-09T23:49:58"/>
    <n v="68.150000000000006"/>
    <n v="244.80459999999999"/>
    <x v="0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d v="2015-02-02T18:43:21"/>
    <d v="2014-12-04T18:43:21"/>
    <n v="0"/>
    <n v="6.5"/>
    <x v="11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d v="2016-01-07T04:57:52"/>
    <d v="2015-12-08T04:57:52"/>
    <n v="0"/>
    <n v="0"/>
    <x v="11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d v="2016-03-27T23:26:02"/>
    <d v="2016-02-27T00:26:02"/>
    <n v="4.16"/>
    <n v="61.176499999999997"/>
    <x v="2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d v="2015-03-01T20:33:49"/>
    <d v="2015-01-30T20:33:49"/>
    <n v="0"/>
    <n v="0"/>
    <x v="1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d v="2017-03-16T18:49:01"/>
    <d v="2017-02-14T19:49:01"/>
    <n v="108.61"/>
    <n v="139.23929999999999"/>
    <x v="2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d v="2017-04-18T19:13:39"/>
    <d v="2017-03-09T20:13:39"/>
    <n v="0.8"/>
    <n v="10"/>
    <x v="7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d v="2017-04-14T04:59:00"/>
    <d v="2017-03-14T15:21:56"/>
    <n v="3.75"/>
    <n v="93.75"/>
    <x v="7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d v="2017-04-08T12:54:05"/>
    <d v="2017-03-09T13:54:05"/>
    <n v="15.73"/>
    <n v="53.75"/>
    <x v="7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d v="2017-04-21T07:24:20"/>
    <d v="2017-02-20T08:24:20"/>
    <n v="0.03"/>
    <n v="10"/>
    <x v="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d v="2017-03-24T12:33:54"/>
    <d v="2017-02-22T13:33:54"/>
    <n v="108"/>
    <n v="33.75"/>
    <x v="2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d v="2017-03-27T16:16:59"/>
    <d v="2017-03-06T17:16:59"/>
    <n v="22.5"/>
    <n v="18.75"/>
    <x v="7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d v="2017-04-04T03:38:41"/>
    <d v="2017-03-13T03:38:41"/>
    <n v="20.85"/>
    <n v="23.142900000000001"/>
    <x v="7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d v="2017-03-31T22:59:00"/>
    <d v="2017-02-23T11:05:54"/>
    <n v="127.8"/>
    <n v="29.045500000000001"/>
    <x v="2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d v="2017-05-03T19:12:00"/>
    <d v="2017-03-13T21:14:29"/>
    <n v="3.33"/>
    <n v="50"/>
    <x v="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d v="2017-04-03T15:30:07"/>
    <d v="2017-03-15T15:30:07"/>
    <n v="0"/>
    <n v="0"/>
    <x v="7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d v="2017-03-25T04:33:00"/>
    <d v="2017-02-19T06:29:20"/>
    <n v="5.4"/>
    <n v="450"/>
    <x v="2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d v="2017-04-07T16:15:03"/>
    <d v="2017-03-08T17:15:03"/>
    <n v="0.96"/>
    <n v="24"/>
    <x v="7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d v="2017-04-16T20:00:00"/>
    <d v="2017-03-06T18:04:48"/>
    <n v="51.6"/>
    <n v="32.25"/>
    <x v="7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d v="2017-03-19T11:18:59"/>
    <d v="2017-02-17T12:18:59"/>
    <n v="1.64"/>
    <n v="15"/>
    <x v="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d v="2017-04-09T08:35:56"/>
    <d v="2017-03-14T08:35:56"/>
    <n v="0"/>
    <n v="0"/>
    <x v="7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d v="2017-03-19T06:00:00"/>
    <d v="2017-03-02T12:55:07"/>
    <n v="75.400000000000006"/>
    <n v="251.33330000000001"/>
    <x v="7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d v="2017-03-27T23:58:54"/>
    <d v="2017-01-27T00:58:54"/>
    <n v="0"/>
    <n v="0"/>
    <x v="1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d v="2017-04-16T15:22:46"/>
    <d v="2017-03-02T16:22:46"/>
    <n v="10.5"/>
    <n v="437.5"/>
    <x v="7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d v="2014-11-07T00:15:55"/>
    <d v="2014-09-27T23:15:55"/>
    <n v="117.53"/>
    <n v="110.35209999999999"/>
    <x v="8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d v="2014-10-01T04:00:00"/>
    <d v="2014-09-09T15:58:04"/>
    <n v="131.16999999999999"/>
    <n v="41.421100000000003"/>
    <x v="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d v="2012-12-07T02:00:00"/>
    <d v="2012-11-13T00:25:00"/>
    <n v="104"/>
    <n v="52"/>
    <x v="4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d v="2011-01-25T04:00:00"/>
    <d v="2010-10-27T06:20:03"/>
    <n v="101"/>
    <n v="33.990400000000001"/>
    <x v="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d v="2014-09-10T20:09:34"/>
    <d v="2014-08-11T20:09:34"/>
    <n v="100.4"/>
    <n v="103.35290000000001"/>
    <x v="10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d v="2013-11-02T20:49:27"/>
    <d v="2013-10-03T20:49:27"/>
    <n v="105.95"/>
    <n v="34.790999999999997"/>
    <x v="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d v="2011-05-01T04:59:00"/>
    <d v="2011-03-31T03:42:17"/>
    <n v="335.58"/>
    <n v="41.773899999999998"/>
    <x v="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d v="2012-04-01T20:00:58"/>
    <d v="2012-03-02T21:00:58"/>
    <n v="112.93"/>
    <n v="64.268299999999996"/>
    <x v="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d v="2012-12-20T11:58:45"/>
    <d v="2012-11-20T11:58:45"/>
    <n v="188.5"/>
    <n v="31.209399999999999"/>
    <x v="4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d v="2012-06-01T22:52:24"/>
    <d v="2012-04-27T22:52:24"/>
    <n v="101.82"/>
    <n v="62.921300000000002"/>
    <x v="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d v="2014-07-19T05:00:00"/>
    <d v="2014-07-09T18:55:05"/>
    <n v="101"/>
    <n v="98.536600000000007"/>
    <x v="3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d v="2013-07-22T20:09:12"/>
    <d v="2013-06-22T20:09:12"/>
    <n v="114"/>
    <n v="82.608699999999999"/>
    <x v="0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d v="2012-01-18T23:00:00"/>
    <d v="2011-12-07T01:36:01"/>
    <n v="133.47999999999999"/>
    <n v="38.504199999999997"/>
    <x v="11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d v="2014-08-13T04:59:00"/>
    <d v="2014-07-21T06:21:27"/>
    <n v="101.53"/>
    <n v="80.157899999999998"/>
    <x v="3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d v="2014-10-15T12:52:02"/>
    <d v="2014-09-15T12:52:02"/>
    <n v="105.1"/>
    <n v="28.4054"/>
    <x v="8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d v="2014-07-07T02:00:00"/>
    <d v="2014-06-09T16:27:42"/>
    <n v="127.15"/>
    <n v="80.730199999999996"/>
    <x v="0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d v="2014-06-15T18:05:25"/>
    <d v="2014-05-16T18:05:25"/>
    <n v="111.15"/>
    <n v="200.6944"/>
    <x v="5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d v="2014-06-09T19:20:15"/>
    <d v="2014-05-07T19:20:15"/>
    <n v="106.76"/>
    <n v="37.591500000000003"/>
    <x v="5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d v="2011-05-03T03:59:00"/>
    <d v="2011-04-11T03:49:20"/>
    <n v="162.66999999999999"/>
    <n v="58.095199999999998"/>
    <x v="6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d v="2014-11-26T07:59:00"/>
    <d v="2014-10-28T16:35:53"/>
    <n v="160.22999999999999"/>
    <n v="60.300899999999999"/>
    <x v="9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d v="2014-08-02T04:13:01"/>
    <d v="2014-07-19T04:13:01"/>
    <n v="116.17"/>
    <n v="63.363599999999998"/>
    <x v="3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d v="2014-06-13T22:00:00"/>
    <d v="2014-05-13T02:32:33"/>
    <n v="124.2"/>
    <n v="50.901600000000002"/>
    <x v="5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d v="2013-12-13T04:59:00"/>
    <d v="2013-11-13T17:42:41"/>
    <n v="103.01"/>
    <n v="100.5"/>
    <x v="4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d v="2014-07-02T04:00:00"/>
    <d v="2014-05-30T01:55:44"/>
    <n v="112.25"/>
    <n v="31.619700000000002"/>
    <x v="5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d v="2016-05-06T14:35:58"/>
    <d v="2016-04-06T14:35:58"/>
    <n v="108.81"/>
    <n v="65.102599999999995"/>
    <x v="6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d v="2012-02-14T17:31:08"/>
    <d v="2012-01-15T17:31:08"/>
    <n v="115"/>
    <n v="79.310299999999998"/>
    <x v="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d v="2014-09-26T21:04:52"/>
    <d v="2014-08-27T21:04:52"/>
    <n v="103"/>
    <n v="139.1892"/>
    <x v="10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d v="2014-08-25T20:45:08"/>
    <d v="2014-08-11T20:45:08"/>
    <n v="101.13"/>
    <n v="131.91300000000001"/>
    <x v="10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d v="2011-02-17T21:17:07"/>
    <d v="2010-12-19T21:17:07"/>
    <n v="109.56"/>
    <n v="91.3"/>
    <x v="11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d v="2013-08-18T15:00:00"/>
    <d v="2013-07-22T22:20:31"/>
    <n v="114.84"/>
    <n v="39.672699999999999"/>
    <x v="3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d v="2014-06-21T16:00:09"/>
    <d v="2014-05-22T16:00:09"/>
    <n v="117.4"/>
    <n v="57.548999999999999"/>
    <x v="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d v="2014-07-16T14:31:15"/>
    <d v="2014-06-16T14:31:15"/>
    <n v="171.73"/>
    <n v="33.025599999999997"/>
    <x v="0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d v="2013-05-06T16:51:11"/>
    <d v="2013-04-11T16:51:11"/>
    <n v="114.16"/>
    <n v="77.335800000000006"/>
    <x v="6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d v="2014-06-20T09:54:09"/>
    <d v="2014-05-21T09:54:09"/>
    <n v="119.75"/>
    <n v="31.933299999999999"/>
    <x v="5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d v="2014-06-15T16:00:00"/>
    <d v="2014-05-20T07:26:27"/>
    <n v="109"/>
    <n v="36.333300000000001"/>
    <x v="5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d v="2012-01-31T17:00:00"/>
    <d v="2011-12-06T22:47:01"/>
    <n v="100.89"/>
    <n v="46.7682"/>
    <x v="11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d v="2013-08-23T19:04:29"/>
    <d v="2013-08-05T19:04:29"/>
    <n v="109"/>
    <n v="40.073500000000003"/>
    <x v="10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d v="2014-07-01T23:50:31"/>
    <d v="2014-06-01T23:50:31"/>
    <n v="107.21"/>
    <n v="100.2174"/>
    <x v="0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d v="2014-07-16T23:27:21"/>
    <d v="2014-07-09T23:27:21"/>
    <n v="100"/>
    <n v="41.666699999999999"/>
    <x v="3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d v="2014-09-16T21:00:00"/>
    <d v="2014-08-17T22:10:38"/>
    <n v="102.19"/>
    <n v="46.714300000000001"/>
    <x v="10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d v="2014-08-04T15:59:33"/>
    <d v="2014-07-15T15:59:33"/>
    <n v="116.29"/>
    <n v="71.491799999999998"/>
    <x v="3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d v="2015-06-10T09:58:22"/>
    <d v="2015-05-20T09:58:22"/>
    <n v="65"/>
    <n v="14.4444"/>
    <x v="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d v="2015-05-24T08:18:52"/>
    <d v="2015-04-24T08:18:52"/>
    <n v="12.33"/>
    <n v="356.84210000000002"/>
    <x v="6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d v="2016-12-09T04:37:55"/>
    <d v="2016-11-09T03:37:55"/>
    <n v="0"/>
    <n v="0"/>
    <x v="4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d v="2016-08-16T18:07:49"/>
    <d v="2016-06-17T18:07:49"/>
    <n v="4.03"/>
    <n v="37.75"/>
    <x v="0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d v="2015-02-28T22:00:00"/>
    <d v="2015-01-14T22:34:19"/>
    <n v="1.02"/>
    <n v="12.75"/>
    <x v="1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d v="2015-02-20T23:14:16"/>
    <d v="2015-01-06T23:14:16"/>
    <n v="11.74"/>
    <n v="24.458300000000001"/>
    <x v="1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d v="2015-07-27T01:29:58"/>
    <d v="2015-06-27T01:29:58"/>
    <n v="0"/>
    <n v="0"/>
    <x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d v="2015-02-12T14:15:42"/>
    <d v="2015-01-13T14:15:42"/>
    <n v="59.14"/>
    <n v="53.076900000000002"/>
    <x v="1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d v="2015-08-01T14:00:00"/>
    <d v="2015-06-02T14:21:15"/>
    <n v="0.06"/>
    <n v="300"/>
    <x v="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d v="2015-02-04T11:50:18"/>
    <d v="2015-01-05T11:50:18"/>
    <n v="11.45"/>
    <n v="286.25"/>
    <x v="1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d v="2015-02-16T10:11:17"/>
    <d v="2015-01-09T10:11:17"/>
    <n v="0.37"/>
    <n v="36.666699999999999"/>
    <x v="1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d v="2014-09-06T21:00:00"/>
    <d v="2014-08-07T18:16:58"/>
    <n v="52.16"/>
    <n v="49.207500000000003"/>
    <x v="10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d v="2016-04-30T05:34:00"/>
    <d v="2016-03-31T07:41:41"/>
    <n v="0"/>
    <n v="1"/>
    <x v="7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d v="2014-08-31T18:24:37"/>
    <d v="2014-08-10T18:24:37"/>
    <n v="1.25"/>
    <n v="12.5"/>
    <x v="10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d v="2015-12-14T05:59:00"/>
    <d v="2015-10-16T20:29:06"/>
    <n v="54.52"/>
    <n v="109.04"/>
    <x v="9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d v="2015-09-25T23:43:42"/>
    <d v="2015-08-26T23:43:42"/>
    <n v="25"/>
    <n v="41.666699999999999"/>
    <x v="10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d v="2015-07-17T16:14:00"/>
    <d v="2015-06-17T16:27:59"/>
    <n v="0"/>
    <n v="0"/>
    <x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d v="2015-05-01T08:59:32"/>
    <d v="2015-04-01T08:59:32"/>
    <n v="3.41"/>
    <n v="22.75"/>
    <x v="6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d v="2015-09-19T06:37:31"/>
    <d v="2015-08-20T06:37:31"/>
    <n v="0"/>
    <n v="0"/>
    <x v="1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d v="2015-04-23T05:40:07"/>
    <d v="2015-02-22T06:40:07"/>
    <n v="46.36"/>
    <n v="70.833299999999994"/>
    <x v="2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d v="2014-07-28T14:31:17"/>
    <d v="2014-07-07T14:31:17"/>
    <n v="103.5"/>
    <n v="63.1098"/>
    <x v="3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d v="2014-06-20T23:00:00"/>
    <d v="2014-05-19T15:17:38"/>
    <n v="119.32"/>
    <n v="50.158000000000001"/>
    <x v="5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d v="2012-06-01T03:59:00"/>
    <d v="2012-04-14T22:28:39"/>
    <n v="125.77"/>
    <n v="62.883299999999998"/>
    <x v="6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d v="2014-08-15T02:00:00"/>
    <d v="2014-07-14T14:04:40"/>
    <n v="119.74"/>
    <n v="85.531099999999995"/>
    <x v="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d v="2014-08-08T19:05:51"/>
    <d v="2014-07-09T19:05:51"/>
    <n v="126.25"/>
    <n v="53.723399999999998"/>
    <x v="3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d v="2015-07-26T18:19:19"/>
    <d v="2015-06-16T18:19:19"/>
    <n v="100.12"/>
    <n v="127.8085"/>
    <x v="0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d v="2016-01-05T23:55:00"/>
    <d v="2015-11-29T19:01:13"/>
    <n v="102.13"/>
    <n v="106.57389999999999"/>
    <x v="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d v="2015-09-10T03:59:00"/>
    <d v="2015-08-03T15:57:51"/>
    <n v="100.35"/>
    <n v="262.11189999999999"/>
    <x v="10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d v="2015-07-11T14:30:00"/>
    <d v="2015-06-10T11:06:11"/>
    <n v="100.05"/>
    <n v="57.171399999999998"/>
    <x v="0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d v="2016-11-04T13:06:24"/>
    <d v="2016-10-05T13:06:24"/>
    <n v="116.02"/>
    <n v="50.201900000000002"/>
    <x v="9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d v="2014-12-31T00:00:00"/>
    <d v="2014-11-28T00:03:06"/>
    <n v="102.1"/>
    <n v="66.587000000000003"/>
    <x v="4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d v="2015-03-22T22:35:47"/>
    <d v="2015-02-15T23:35:47"/>
    <n v="100.11"/>
    <n v="168.25210000000001"/>
    <x v="2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d v="2017-03-12T21:00:00"/>
    <d v="2017-02-06T20:00:04"/>
    <n v="100.84"/>
    <n v="256.37290000000002"/>
    <x v="2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d v="2015-07-05T16:43:23"/>
    <d v="2015-05-31T16:43:23"/>
    <n v="103.43"/>
    <n v="36.610599999999998"/>
    <x v="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d v="2015-10-24T21:29:00"/>
    <d v="2015-09-23T13:58:17"/>
    <n v="124.8"/>
    <n v="37.142899999999997"/>
    <x v="8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d v="2015-08-20T20:02:56"/>
    <d v="2015-07-21T20:02:56"/>
    <n v="109.52"/>
    <n v="45.878399999999999"/>
    <x v="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d v="2017-01-10T05:00:00"/>
    <d v="2016-11-23T20:25:13"/>
    <n v="102.03"/>
    <n v="141.71299999999999"/>
    <x v="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d v="2016-06-03T21:00:00"/>
    <d v="2016-05-13T13:25:38"/>
    <n v="102.35"/>
    <n v="52.487200000000001"/>
    <x v="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d v="2015-10-30T14:00:12"/>
    <d v="2015-09-30T14:00:12"/>
    <n v="104.17"/>
    <n v="59.523800000000001"/>
    <x v="8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d v="2017-01-17T21:10:36"/>
    <d v="2016-12-18T21:10:36"/>
    <n v="125"/>
    <n v="50"/>
    <x v="11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d v="2015-12-17T04:59:00"/>
    <d v="2015-11-15T17:01:24"/>
    <n v="102.34"/>
    <n v="193.6216"/>
    <x v="4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d v="2014-11-20T07:59:58"/>
    <d v="2014-10-21T06:59:58"/>
    <n v="107.87"/>
    <n v="106.797"/>
    <x v="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d v="2014-10-01T03:59:00"/>
    <d v="2014-09-16T04:02:06"/>
    <n v="109.88"/>
    <n v="77.216200000000001"/>
    <x v="8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d v="2016-04-16T22:39:07"/>
    <d v="2016-03-17T22:39:07"/>
    <n v="161"/>
    <n v="57.5"/>
    <x v="7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d v="2016-05-04T03:59:00"/>
    <d v="2016-04-03T19:31:57"/>
    <n v="131.19999999999999"/>
    <n v="50.461500000000001"/>
    <x v="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d v="2017-03-02T19:19:15"/>
    <d v="2017-01-31T19:19:15"/>
    <n v="118.8"/>
    <n v="97.376999999999995"/>
    <x v="1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d v="2017-02-01T23:31:00"/>
    <d v="2016-12-30T18:56:48"/>
    <n v="100.39"/>
    <n v="34.919199999999996"/>
    <x v="11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d v="2016-07-01T08:20:51"/>
    <d v="2016-06-01T08:20:51"/>
    <n v="103.21"/>
    <n v="85.5304"/>
    <x v="0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d v="2016-12-28T22:00:33"/>
    <d v="2016-11-28T22:00:33"/>
    <n v="100.6"/>
    <n v="182.9091"/>
    <x v="4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d v="2015-09-29T03:59:00"/>
    <d v="2015-09-05T11:23:04"/>
    <n v="100.79"/>
    <n v="131.1362"/>
    <x v="8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d v="2015-07-01T12:14:58"/>
    <d v="2015-06-01T12:14:58"/>
    <n v="112.32"/>
    <n v="39.810099999999998"/>
    <x v="0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d v="2015-10-25T23:59:00"/>
    <d v="2015-10-01T02:08:13"/>
    <n v="105.92"/>
    <n v="59.701700000000002"/>
    <x v="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d v="2017-02-16T23:00:00"/>
    <d v="2017-01-19T16:39:08"/>
    <n v="100.57"/>
    <n v="88.735299999999995"/>
    <x v="1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d v="2014-10-14T06:59:00"/>
    <d v="2014-09-11T07:47:50"/>
    <n v="115.31"/>
    <n v="58.688600000000001"/>
    <x v="8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d v="2014-09-19T18:08:12"/>
    <d v="2014-08-20T18:08:12"/>
    <n v="127.3"/>
    <n v="69.565100000000001"/>
    <x v="10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d v="2015-10-09T00:00:00"/>
    <d v="2015-09-15T02:19:22"/>
    <n v="102.84"/>
    <n v="115.8732"/>
    <x v="8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d v="2016-12-01T17:39:42"/>
    <d v="2016-11-01T16:39:42"/>
    <n v="102.94"/>
    <n v="23.869599999999998"/>
    <x v="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d v="2015-06-12T02:00:00"/>
    <d v="2015-05-11T14:24:18"/>
    <n v="104.3"/>
    <n v="81.125900000000001"/>
    <x v="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d v="2015-09-12T03:59:00"/>
    <d v="2015-08-14T11:20:00"/>
    <n v="111.22"/>
    <n v="57.626899999999999"/>
    <x v="10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d v="2015-07-12T10:25:12"/>
    <d v="2015-06-12T10:25:12"/>
    <n v="105.86"/>
    <n v="46.4298"/>
    <x v="0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d v="2015-04-04T20:19:17"/>
    <d v="2015-03-05T21:19:17"/>
    <n v="100.79"/>
    <n v="60.475000000000001"/>
    <x v="7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d v="2015-06-20T17:55:14"/>
    <d v="2015-05-21T17:55:14"/>
    <n v="104.93"/>
    <n v="65.579499999999996"/>
    <x v="5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d v="2014-11-05T18:48:44"/>
    <d v="2014-10-06T17:48:44"/>
    <n v="101.55"/>
    <n v="119.1925"/>
    <x v="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d v="2015-06-21T17:32:46"/>
    <d v="2015-05-22T17:32:46"/>
    <n v="110.73"/>
    <n v="83.05"/>
    <x v="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d v="2016-09-07T11:20:40"/>
    <d v="2016-08-08T11:20:40"/>
    <n v="127.82"/>
    <n v="57.52"/>
    <x v="10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d v="2016-09-08T03:45:00"/>
    <d v="2016-08-20T13:50:28"/>
    <n v="101.83"/>
    <n v="177.08699999999999"/>
    <x v="10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d v="2015-03-26T01:03:29"/>
    <d v="2015-02-24T02:03:29"/>
    <n v="101.26"/>
    <n v="70.771500000000003"/>
    <x v="2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d v="2014-10-07T18:26:15"/>
    <d v="2014-09-07T18:26:15"/>
    <n v="175"/>
    <n v="29.166699999999999"/>
    <x v="8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d v="2015-06-11T03:59:00"/>
    <d v="2015-05-20T13:46:17"/>
    <n v="128.06"/>
    <n v="72.761399999999995"/>
    <x v="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d v="2017-02-22T13:25:52"/>
    <d v="2017-01-23T13:25:52"/>
    <n v="106.3"/>
    <n v="51.853400000000001"/>
    <x v="1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d v="2015-01-08T21:17:41"/>
    <d v="2014-12-09T21:17:41"/>
    <n v="105.21"/>
    <n v="98.2"/>
    <x v="11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d v="2016-10-01T03:59:00"/>
    <d v="2016-09-01T18:15:45"/>
    <n v="106.17"/>
    <n v="251.7381"/>
    <x v="8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d v="2015-11-30T17:08:38"/>
    <d v="2015-10-26T16:08:38"/>
    <n v="109.24"/>
    <n v="74.821899999999999"/>
    <x v="9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d v="2015-07-16T17:24:36"/>
    <d v="2015-06-16T17:24:36"/>
    <n v="100.45"/>
    <n v="67.653099999999995"/>
    <x v="0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d v="2014-12-22T04:00:00"/>
    <d v="2014-11-21T07:34:22"/>
    <n v="103.04"/>
    <n v="93.813400000000001"/>
    <x v="4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d v="2015-10-30T21:00:00"/>
    <d v="2015-10-07T12:23:08"/>
    <n v="112.17"/>
    <n v="41.2376"/>
    <x v="9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d v="2015-01-28T22:00:00"/>
    <d v="2015-01-12T19:12:18"/>
    <n v="103"/>
    <n v="52.551000000000002"/>
    <x v="1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d v="2015-12-03T17:00:00"/>
    <d v="2015-11-03T17:05:15"/>
    <n v="164"/>
    <n v="70.285700000000006"/>
    <x v="4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d v="2015-06-12T21:00:00"/>
    <d v="2015-05-12T12:52:02"/>
    <n v="131.28"/>
    <n v="48.325200000000002"/>
    <x v="5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d v="2015-07-17T18:11:00"/>
    <d v="2015-06-17T18:11:00"/>
    <n v="102.1"/>
    <n v="53.177100000000003"/>
    <x v="0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d v="2016-08-24T21:42:08"/>
    <d v="2016-08-08T21:42:08"/>
    <n v="128"/>
    <n v="60.952399999999997"/>
    <x v="10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d v="2015-06-16T11:00:00"/>
    <d v="2015-05-13T09:29:57"/>
    <n v="101.5"/>
    <n v="116"/>
    <x v="5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d v="2015-07-12T12:47:45"/>
    <d v="2015-06-12T12:47:45"/>
    <n v="101.67"/>
    <n v="61"/>
    <x v="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d v="2014-11-02T11:29:35"/>
    <d v="2014-10-03T10:29:35"/>
    <n v="130"/>
    <n v="38.235300000000002"/>
    <x v="9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d v="2015-11-06T13:00:09"/>
    <d v="2015-10-07T12:00:09"/>
    <n v="154.43"/>
    <n v="106.5034"/>
    <x v="9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d v="2016-09-14T19:00:00"/>
    <d v="2016-08-29T19:14:02"/>
    <n v="107.4"/>
    <n v="204.57140000000001"/>
    <x v="10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d v="2016-03-15T21:00:00"/>
    <d v="2016-01-31T16:54:32"/>
    <n v="101.32"/>
    <n v="54.912599999999998"/>
    <x v="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d v="2015-02-09T04:30:00"/>
    <d v="2015-01-13T21:07:51"/>
    <n v="100.28"/>
    <n v="150.41669999999999"/>
    <x v="1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d v="2016-04-01T03:59:00"/>
    <d v="2016-02-26T22:47:59"/>
    <n v="116.84"/>
    <n v="52.58"/>
    <x v="2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d v="2014-11-18T17:23:26"/>
    <d v="2014-10-19T16:23:26"/>
    <n v="108.6"/>
    <n v="54.3"/>
    <x v="9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d v="2015-05-30T20:21:43"/>
    <d v="2015-04-30T20:21:43"/>
    <n v="103.4"/>
    <n v="76.029399999999995"/>
    <x v="6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d v="2016-04-01T01:27:39"/>
    <d v="2016-03-02T02:27:39"/>
    <n v="114.28"/>
    <n v="105.2063"/>
    <x v="7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d v="2015-06-01T05:00:00"/>
    <d v="2015-04-27T18:09:58"/>
    <n v="103"/>
    <n v="68.666700000000006"/>
    <x v="6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d v="2015-09-02T00:28:25"/>
    <d v="2015-08-03T00:28:25"/>
    <n v="121.6"/>
    <n v="129.36170000000001"/>
    <x v="10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d v="2016-04-29T04:39:48"/>
    <d v="2016-03-16T04:39:48"/>
    <n v="102.65"/>
    <n v="134.2637"/>
    <x v="7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d v="2016-02-10T21:00:00"/>
    <d v="2016-01-10T17:51:38"/>
    <n v="104.75"/>
    <n v="17.829799999999999"/>
    <x v="1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d v="2016-01-29T05:59:00"/>
    <d v="2016-01-11T21:14:13"/>
    <n v="101.6"/>
    <n v="203.2"/>
    <x v="1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d v="2017-02-28T05:00:00"/>
    <d v="2017-01-27T22:37:06"/>
    <n v="112.1"/>
    <n v="69.185199999999995"/>
    <x v="1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d v="2016-08-15T20:09:42"/>
    <d v="2016-07-16T20:09:42"/>
    <n v="101.77"/>
    <n v="125.123"/>
    <x v="3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d v="2015-11-28T18:00:28"/>
    <d v="2015-11-03T18:00:28"/>
    <n v="100"/>
    <n v="73.529399999999995"/>
    <x v="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d v="2016-06-20T23:00:00"/>
    <d v="2016-05-15T18:35:15"/>
    <n v="100.26"/>
    <n v="48.437100000000001"/>
    <x v="5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d v="2017-02-20T08:50:02"/>
    <d v="2017-01-23T08:50:02"/>
    <n v="133.04"/>
    <n v="26.6084"/>
    <x v="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d v="2017-03-11T12:21:31"/>
    <d v="2017-02-09T12:21:31"/>
    <n v="121.2"/>
    <n v="33.666699999999999"/>
    <x v="2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d v="2015-09-17T03:59:00"/>
    <d v="2015-08-16T16:51:40"/>
    <n v="114"/>
    <n v="40.714300000000001"/>
    <x v="10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d v="2015-12-04T19:29:08"/>
    <d v="2015-10-05T18:29:08"/>
    <n v="286.14"/>
    <n v="19.2667"/>
    <x v="9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d v="2017-03-04T10:12:32"/>
    <d v="2017-02-02T10:12:32"/>
    <n v="170.44"/>
    <n v="84.285700000000006"/>
    <x v="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d v="2015-06-16T12:59:14"/>
    <d v="2015-05-17T12:59:14"/>
    <n v="118.33"/>
    <n v="29.583300000000001"/>
    <x v="5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d v="2016-09-26T10:37:09"/>
    <d v="2016-08-27T10:37:09"/>
    <n v="102.86"/>
    <n v="26.667000000000002"/>
    <x v="10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d v="2015-11-22T22:00:00"/>
    <d v="2015-11-01T18:09:32"/>
    <n v="144.07"/>
    <n v="45.978700000000003"/>
    <x v="4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d v="2015-07-27T22:59:00"/>
    <d v="2015-07-08T18:30:56"/>
    <n v="100.07"/>
    <n v="125.0909"/>
    <x v="3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d v="2015-09-13T00:00:00"/>
    <d v="2015-08-23T22:59:28"/>
    <n v="101.73"/>
    <n v="141.29169999999999"/>
    <x v="10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d v="2015-10-14T22:01:03"/>
    <d v="2015-09-14T22:01:03"/>
    <n v="116.2"/>
    <n v="55.333300000000001"/>
    <x v="8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d v="2015-04-29T17:51:02"/>
    <d v="2015-04-08T17:51:02"/>
    <n v="136.16999999999999"/>
    <n v="46.420499999999997"/>
    <x v="6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d v="2016-08-01T06:59:00"/>
    <d v="2016-06-17T17:39:36"/>
    <n v="133.47"/>
    <n v="57.2"/>
    <x v="0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d v="2016-12-07T08:26:16"/>
    <d v="2016-11-07T08:26:16"/>
    <n v="103.39"/>
    <n v="173.7"/>
    <x v="4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d v="2015-03-28T14:38:04"/>
    <d v="2015-02-21T15:38:04"/>
    <n v="115.89"/>
    <n v="59.6"/>
    <x v="2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d v="2016-12-22T14:59:12"/>
    <d v="2016-11-22T14:59:12"/>
    <n v="104.52"/>
    <n v="89.585700000000003"/>
    <x v="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d v="2015-07-31T20:32:28"/>
    <d v="2015-07-01T20:32:28"/>
    <n v="102.03"/>
    <n v="204.05"/>
    <x v="3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d v="2016-06-10T03:00:00"/>
    <d v="2016-05-03T05:15:42"/>
    <n v="175.33"/>
    <n v="48.703699999999998"/>
    <x v="5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d v="2016-05-15T01:22:19"/>
    <d v="2016-04-15T01:22:19"/>
    <n v="106.68"/>
    <n v="53.34"/>
    <x v="6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d v="2016-04-13T21:02:45"/>
    <d v="2016-03-23T21:02:45"/>
    <n v="122.29"/>
    <n v="75.087699999999998"/>
    <x v="7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d v="2016-10-16T15:36:18"/>
    <d v="2016-09-15T15:36:18"/>
    <n v="159.43"/>
    <n v="18"/>
    <x v="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d v="2015-10-06T22:17:05"/>
    <d v="2015-09-06T22:17:05"/>
    <n v="100.08"/>
    <n v="209.83869999999999"/>
    <x v="8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d v="2015-10-17T07:00:10"/>
    <d v="2015-09-17T07:00:10"/>
    <n v="109.84"/>
    <n v="61.022199999999998"/>
    <x v="8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d v="2016-11-11T22:00:00"/>
    <d v="2016-10-21T19:25:46"/>
    <n v="100.04"/>
    <n v="61"/>
    <x v="9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d v="2016-01-27T01:00:00"/>
    <d v="2016-01-13T05:51:57"/>
    <n v="116.05"/>
    <n v="80.034499999999994"/>
    <x v="1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d v="2015-05-08T20:05:00"/>
    <d v="2015-04-11T06:25:11"/>
    <n v="210.75"/>
    <n v="29.068999999999999"/>
    <x v="6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d v="2016-05-06T07:17:21"/>
    <d v="2016-04-06T07:17:21"/>
    <n v="110"/>
    <n v="49.438200000000002"/>
    <x v="6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d v="2014-08-08T13:54:00"/>
    <d v="2014-07-06T20:54:35"/>
    <n v="100.09"/>
    <n v="93.977400000000003"/>
    <x v="3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d v="2016-06-08T00:57:04"/>
    <d v="2016-05-09T00:57:04"/>
    <n v="106.19"/>
    <n v="61.944400000000002"/>
    <x v="5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d v="2016-04-11T02:30:00"/>
    <d v="2016-03-02T07:14:53"/>
    <n v="125.6"/>
    <n v="78.5"/>
    <x v="7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d v="2015-01-31T14:03:06"/>
    <d v="2014-12-17T14:03:06"/>
    <n v="108"/>
    <n v="33.75"/>
    <x v="11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d v="2016-06-22T01:05:57"/>
    <d v="2016-05-23T01:05:57"/>
    <n v="101"/>
    <n v="66.447400000000002"/>
    <x v="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d v="2014-10-16T03:59:00"/>
    <d v="2014-10-02T02:24:25"/>
    <n v="107.4"/>
    <n v="35.799999999999997"/>
    <x v="9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d v="2016-06-22T03:55:00"/>
    <d v="2016-05-31T00:14:56"/>
    <n v="101.52"/>
    <n v="145.65219999999999"/>
    <x v="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d v="2016-09-25T08:46:48"/>
    <d v="2016-08-26T08:46:48"/>
    <n v="125.9"/>
    <n v="25.693899999999999"/>
    <x v="10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d v="2016-06-05T13:59:50"/>
    <d v="2016-05-22T13:59:50"/>
    <n v="101.67"/>
    <n v="152.5"/>
    <x v="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d v="2015-04-05T17:51:17"/>
    <d v="2015-03-01T18:51:17"/>
    <n v="112.5"/>
    <n v="30"/>
    <x v="7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d v="2015-03-08T16:08:25"/>
    <d v="2015-02-06T17:08:25"/>
    <n v="101.38"/>
    <n v="142.2807"/>
    <x v="2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d v="2016-05-08T08:59:26"/>
    <d v="2016-04-08T08:59:26"/>
    <n v="101.25"/>
    <n v="24.545500000000001"/>
    <x v="6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d v="2014-07-05T01:00:00"/>
    <d v="2014-07-02T13:48:03"/>
    <n v="146.38999999999999"/>
    <n v="292.77780000000001"/>
    <x v="3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d v="2014-07-27T23:00:00"/>
    <d v="2014-07-17T07:45:08"/>
    <n v="116.8"/>
    <n v="44.923099999999998"/>
    <x v="3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d v="2015-04-01T20:17:48"/>
    <d v="2015-03-02T21:17:48"/>
    <n v="106.27"/>
    <n v="23.101400000000002"/>
    <x v="7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d v="2015-10-06T16:44:46"/>
    <d v="2015-09-01T16:44:46"/>
    <n v="104.52"/>
    <n v="80.400000000000006"/>
    <x v="8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d v="2014-07-19T20:38:50"/>
    <d v="2014-06-19T20:38:50"/>
    <n v="100"/>
    <n v="72.289199999999994"/>
    <x v="0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d v="2015-06-15T16:14:40"/>
    <d v="2015-05-24T16:14:40"/>
    <n v="104.57"/>
    <n v="32.972999999999999"/>
    <x v="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d v="2015-07-30T12:30:22"/>
    <d v="2015-06-30T12:30:22"/>
    <n v="138.62"/>
    <n v="116.65219999999999"/>
    <x v="0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d v="2014-08-03T23:00:00"/>
    <d v="2014-07-07T16:10:46"/>
    <n v="100.32"/>
    <n v="79.619"/>
    <x v="3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d v="2016-04-05T08:34:06"/>
    <d v="2016-03-08T09:34:06"/>
    <n v="100"/>
    <n v="27.777799999999999"/>
    <x v="7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d v="2014-10-10T21:00:00"/>
    <d v="2014-09-19T06:46:07"/>
    <n v="110.2"/>
    <n v="81.029399999999995"/>
    <x v="8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d v="2017-02-24T13:48:00"/>
    <d v="2017-02-03T13:48:00"/>
    <n v="102.18"/>
    <n v="136.84819999999999"/>
    <x v="2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d v="2016-07-28T15:58:38"/>
    <d v="2016-06-28T15:58:38"/>
    <n v="104.35"/>
    <n v="177.61699999999999"/>
    <x v="0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d v="2016-12-06T23:22:34"/>
    <d v="2016-11-11T23:22:34"/>
    <n v="138.16999999999999"/>
    <n v="109.0789"/>
    <x v="4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d v="2016-06-12T17:00:00"/>
    <d v="2016-05-20T19:10:21"/>
    <n v="100"/>
    <n v="119.6429"/>
    <x v="5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d v="2015-04-01T04:59:00"/>
    <d v="2015-02-27T07:06:50"/>
    <n v="101.67"/>
    <n v="78.205100000000002"/>
    <x v="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d v="2016-04-13T13:18:00"/>
    <d v="2016-03-23T21:59:44"/>
    <n v="171.43"/>
    <n v="52.173900000000003"/>
    <x v="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d v="2014-08-30T04:48:13"/>
    <d v="2014-07-31T04:48:13"/>
    <n v="101.44"/>
    <n v="114.125"/>
    <x v="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d v="2015-04-18T00:37:00"/>
    <d v="2015-02-18T02:32:48"/>
    <n v="130"/>
    <n v="50"/>
    <x v="2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d v="2015-02-26T00:35:10"/>
    <d v="2015-02-19T00:35:10"/>
    <n v="110"/>
    <n v="91.666700000000006"/>
    <x v="2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d v="2016-05-08T21:00:00"/>
    <d v="2016-04-24T13:14:14"/>
    <n v="119.45"/>
    <n v="108.5909"/>
    <x v="6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d v="2016-04-30T03:59:00"/>
    <d v="2016-04-06T13:24:40"/>
    <n v="100.29"/>
    <n v="69.822800000000001"/>
    <x v="6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d v="2016-06-13T17:00:00"/>
    <d v="2016-05-23T02:39:32"/>
    <n v="153.4"/>
    <n v="109.5714"/>
    <x v="5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d v="2015-11-29T23:00:00"/>
    <d v="2015-10-25T16:50:11"/>
    <n v="104.43"/>
    <n v="71.666700000000006"/>
    <x v="9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d v="2014-07-23T11:00:00"/>
    <d v="2014-06-16T09:29:25"/>
    <n v="101.1"/>
    <n v="93.611099999999993"/>
    <x v="0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d v="2016-07-01T23:00:00"/>
    <d v="2016-05-05T23:49:38"/>
    <n v="107.52"/>
    <n v="76.8"/>
    <x v="5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d v="2016-05-02T23:00:00"/>
    <d v="2016-04-19T10:22:30"/>
    <n v="315"/>
    <n v="35.795499999999997"/>
    <x v="6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d v="2015-10-29T04:01:00"/>
    <d v="2015-09-23T17:26:46"/>
    <n v="101.93"/>
    <n v="55.6"/>
    <x v="8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d v="2016-05-10T11:17:00"/>
    <d v="2016-04-29T14:52:07"/>
    <n v="126.29"/>
    <n v="147.33330000000001"/>
    <x v="6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d v="2016-07-15T19:34:32"/>
    <d v="2016-06-15T19:34:32"/>
    <n v="101.4"/>
    <n v="56.333300000000001"/>
    <x v="0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d v="2014-08-01T10:01:50"/>
    <d v="2014-07-02T10:01:50"/>
    <n v="101"/>
    <n v="96.1905"/>
    <x v="3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d v="2014-11-19T08:27:59"/>
    <d v="2014-10-20T07:27:59"/>
    <n v="102.99"/>
    <n v="63.574100000000001"/>
    <x v="9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d v="2017-02-25T01:22:14"/>
    <d v="2017-01-11T01:22:14"/>
    <n v="106.25"/>
    <n v="184.7826"/>
    <x v="1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d v="2016-12-14T15:59:00"/>
    <d v="2016-11-23T01:59:03"/>
    <n v="101.38"/>
    <n v="126.7222"/>
    <x v="4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d v="2014-09-01T15:59:00"/>
    <d v="2014-08-15T00:36:30"/>
    <n v="113.46"/>
    <n v="83.426500000000004"/>
    <x v="10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d v="2015-03-07T04:55:00"/>
    <d v="2015-02-21T02:11:57"/>
    <n v="218"/>
    <n v="54.5"/>
    <x v="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d v="2014-08-19T16:00:00"/>
    <d v="2014-07-31T18:30:45"/>
    <n v="101.42"/>
    <n v="302.30770000000001"/>
    <x v="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d v="2016-03-15T21:00:00"/>
    <d v="2016-02-22T23:27:29"/>
    <n v="105.93"/>
    <n v="44.1389"/>
    <x v="2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d v="2015-12-13T02:26:32"/>
    <d v="2015-11-13T02:26:32"/>
    <n v="104"/>
    <n v="866.66669999999999"/>
    <x v="4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d v="2015-05-13T01:37:17"/>
    <d v="2015-04-13T01:37:17"/>
    <n v="221"/>
    <n v="61.3889"/>
    <x v="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d v="2015-08-01T22:24:54"/>
    <d v="2015-07-07T22:24:54"/>
    <n v="118.67"/>
    <n v="29.666699999999999"/>
    <x v="3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d v="2015-01-01T05:00:00"/>
    <d v="2014-11-26T04:47:39"/>
    <n v="104.6"/>
    <n v="45.478299999999997"/>
    <x v="4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d v="2017-01-15T00:59:40"/>
    <d v="2016-11-16T00:59:40"/>
    <n v="103.9"/>
    <n v="96.203699999999998"/>
    <x v="4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d v="2016-12-17T08:00:00"/>
    <d v="2016-11-16T08:01:25"/>
    <n v="117.73"/>
    <n v="67.923100000000005"/>
    <x v="4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d v="2015-12-02T20:59:25"/>
    <d v="2015-11-04T20:59:25"/>
    <n v="138.5"/>
    <n v="30.777799999999999"/>
    <x v="4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d v="2014-08-25T04:59:00"/>
    <d v="2014-08-04T13:09:16"/>
    <n v="103.5"/>
    <n v="38.333300000000001"/>
    <x v="10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d v="2015-07-18T16:00:00"/>
    <d v="2015-06-24T20:30:40"/>
    <n v="100.25"/>
    <n v="66.833299999999994"/>
    <x v="0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d v="2015-10-28T17:33:36"/>
    <d v="2015-09-28T17:33:36"/>
    <n v="106.57"/>
    <n v="71.730800000000002"/>
    <x v="8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d v="2014-05-18T14:39:33"/>
    <d v="2014-05-06T14:39:33"/>
    <n v="100"/>
    <n v="176.47059999999999"/>
    <x v="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d v="2015-04-25T15:49:54"/>
    <d v="2015-02-24T16:49:54"/>
    <n v="100.01"/>
    <n v="421.1053"/>
    <x v="2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d v="2015-03-20T16:56:00"/>
    <d v="2015-02-18T17:34:59"/>
    <n v="101.05"/>
    <n v="104.98699999999999"/>
    <x v="2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d v="2014-08-31T13:08:00"/>
    <d v="2014-08-07T08:31:46"/>
    <n v="107.64"/>
    <n v="28.1905"/>
    <x v="10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d v="2015-08-26T23:00:00"/>
    <d v="2015-08-09T12:20:00"/>
    <n v="103.65"/>
    <n v="54.552599999999998"/>
    <x v="10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d v="2014-11-29T23:52:58"/>
    <d v="2014-10-25T22:52:58"/>
    <n v="104.43"/>
    <n v="111.8929"/>
    <x v="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d v="2015-03-11T03:26:23"/>
    <d v="2015-02-09T04:26:23"/>
    <n v="102.25"/>
    <n v="85.208299999999994"/>
    <x v="2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d v="2016-08-01T22:59:00"/>
    <d v="2016-07-08T10:20:56"/>
    <n v="100.74"/>
    <n v="76.652199999999993"/>
    <x v="3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d v="2016-06-23T18:47:00"/>
    <d v="2016-06-03T18:47:00"/>
    <n v="111.71"/>
    <n v="65.166700000000006"/>
    <x v="0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d v="2015-11-21T03:00:00"/>
    <d v="2015-10-15T02:06:08"/>
    <n v="100.01"/>
    <n v="93.760300000000001"/>
    <x v="9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d v="2014-12-10T20:49:12"/>
    <d v="2014-11-10T20:49:12"/>
    <n v="100"/>
    <n v="133.33330000000001"/>
    <x v="4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d v="2014-12-03T15:28:26"/>
    <d v="2014-11-03T15:28:26"/>
    <n v="105"/>
    <n v="51.219499999999996"/>
    <x v="4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d v="2014-12-14T18:18:08"/>
    <d v="2014-11-04T18:18:08"/>
    <n v="116.87"/>
    <n v="100.17140000000001"/>
    <x v="4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d v="2015-06-18T11:04:01"/>
    <d v="2015-05-19T11:04:01"/>
    <n v="103.8"/>
    <n v="34.6"/>
    <x v="5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d v="2016-06-03T13:31:22"/>
    <d v="2016-05-04T13:31:22"/>
    <n v="114.5"/>
    <n v="184.67740000000001"/>
    <x v="5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d v="2014-07-10T18:35:45"/>
    <d v="2014-06-25T18:35:45"/>
    <n v="102.4"/>
    <n v="69.818200000000004"/>
    <x v="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d v="2014-08-08T22:28:00"/>
    <d v="2014-07-10T13:05:48"/>
    <n v="223"/>
    <n v="61.944400000000002"/>
    <x v="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d v="2016-05-06T20:17:35"/>
    <d v="2016-03-17T20:17:35"/>
    <n v="100"/>
    <n v="41.666699999999999"/>
    <x v="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d v="2014-11-06T00:46:00"/>
    <d v="2014-10-11T22:07:10"/>
    <n v="105.8"/>
    <n v="36.068199999999997"/>
    <x v="9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d v="2014-07-27T14:17:25"/>
    <d v="2014-06-27T14:17:25"/>
    <n v="142.36000000000001"/>
    <n v="29"/>
    <x v="0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d v="2015-05-30T18:10:00"/>
    <d v="2015-05-16T17:05:44"/>
    <n v="184"/>
    <n v="24.2105"/>
    <x v="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d v="2014-06-01T03:59:00"/>
    <d v="2014-05-05T10:43:09"/>
    <n v="104.33"/>
    <n v="55.892899999999997"/>
    <x v="5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d v="2016-02-18T22:00:00"/>
    <d v="2016-01-09T11:28:49"/>
    <n v="112"/>
    <n v="11.666700000000001"/>
    <x v="1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d v="2014-11-21T17:00:00"/>
    <d v="2014-10-29T18:02:56"/>
    <n v="111.08"/>
    <n v="68.353800000000007"/>
    <x v="9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d v="2015-02-21T22:05:25"/>
    <d v="2015-01-22T22:05:25"/>
    <n v="103.75"/>
    <n v="27.065200000000001"/>
    <x v="1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d v="2014-08-28T22:53:34"/>
    <d v="2014-07-14T22:53:34"/>
    <n v="100.41"/>
    <n v="118.1294"/>
    <x v="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d v="2015-08-07T17:22:26"/>
    <d v="2015-07-08T17:22:26"/>
    <n v="101.86"/>
    <n v="44.757599999999996"/>
    <x v="3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d v="2015-11-12T02:31:00"/>
    <d v="2015-10-13T14:50:43"/>
    <n v="109.77"/>
    <n v="99.787899999999993"/>
    <x v="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d v="2015-06-25T11:05:24"/>
    <d v="2015-05-26T11:05:24"/>
    <n v="100"/>
    <n v="117.64709999999999"/>
    <x v="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d v="2015-06-17T12:05:02"/>
    <d v="2015-05-28T12:05:02"/>
    <n v="122"/>
    <n v="203.33330000000001"/>
    <x v="5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d v="2016-03-01T23:59:00"/>
    <d v="2016-02-10T00:24:46"/>
    <n v="137.57"/>
    <n v="28.323499999999999"/>
    <x v="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d v="2014-07-16T11:49:36"/>
    <d v="2014-06-01T11:49:36"/>
    <n v="100.31"/>
    <n v="110.2308"/>
    <x v="0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d v="2014-07-06T10:08:09"/>
    <d v="2014-06-06T10:08:09"/>
    <n v="107.1"/>
    <n v="31.970099999999999"/>
    <x v="0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d v="2014-07-18T23:48:24"/>
    <d v="2014-06-18T23:48:24"/>
    <n v="211"/>
    <n v="58.6111"/>
    <x v="0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d v="2016-07-31T20:58:00"/>
    <d v="2016-06-23T19:32:38"/>
    <n v="123.6"/>
    <n v="29.428599999999999"/>
    <x v="0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d v="2016-06-06T07:00:00"/>
    <d v="2016-05-10T00:59:50"/>
    <n v="108.5"/>
    <n v="81.375"/>
    <x v="5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d v="2015-10-08T00:32:52"/>
    <d v="2015-09-18T00:32:52"/>
    <n v="103.57"/>
    <n v="199.16669999999999"/>
    <x v="8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d v="2014-09-27T23:01:02"/>
    <d v="2014-08-28T23:01:02"/>
    <n v="100"/>
    <n v="115.38460000000001"/>
    <x v="10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d v="2015-02-28T04:59:00"/>
    <d v="2015-02-18T17:35:38"/>
    <n v="130"/>
    <n v="46.428600000000003"/>
    <x v="2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d v="2016-12-01T07:59:00"/>
    <d v="2016-11-01T19:58:45"/>
    <n v="103.5"/>
    <n v="70.568200000000004"/>
    <x v="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d v="2016-04-17T23:30:00"/>
    <d v="2016-04-07T03:27:36"/>
    <n v="100"/>
    <n v="22.222200000000001"/>
    <x v="6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d v="2015-04-23T18:30:00"/>
    <d v="2015-03-26T09:54:05"/>
    <n v="119.6"/>
    <n v="159.4667"/>
    <x v="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d v="2014-10-26T00:43:00"/>
    <d v="2014-09-12T21:55:48"/>
    <n v="100"/>
    <n v="37.777999999999999"/>
    <x v="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d v="2014-05-23T20:01:47"/>
    <d v="2014-04-23T20:01:47"/>
    <n v="100.88"/>
    <n v="72.053600000000003"/>
    <x v="6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d v="2016-04-06T21:30:00"/>
    <d v="2016-03-19T19:43:05"/>
    <n v="106.55"/>
    <n v="63.695700000000002"/>
    <x v="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d v="2016-02-14T00:00:00"/>
    <d v="2016-02-05T02:10:02"/>
    <n v="138"/>
    <n v="28.411799999999999"/>
    <x v="2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d v="2015-03-04T18:59:23"/>
    <d v="2015-02-02T18:59:23"/>
    <n v="101.15"/>
    <n v="103.21429999999999"/>
    <x v="2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d v="2015-12-14T00:00:00"/>
    <d v="2015-11-15T13:29:36"/>
    <n v="109.1"/>
    <n v="71.152199999999993"/>
    <x v="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d v="2015-04-24T21:52:21"/>
    <d v="2015-03-25T21:52:21"/>
    <n v="140"/>
    <n v="35"/>
    <x v="7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d v="2015-02-05T06:59:00"/>
    <d v="2015-01-14T16:14:44"/>
    <n v="103.58"/>
    <n v="81.776300000000006"/>
    <x v="1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d v="2014-10-04T14:48:56"/>
    <d v="2014-09-02T14:48:56"/>
    <n v="102.97"/>
    <n v="297.02980000000002"/>
    <x v="8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d v="2014-09-21T02:00:00"/>
    <d v="2014-09-02T01:21:43"/>
    <n v="108.13"/>
    <n v="46.609200000000001"/>
    <x v="8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d v="2014-07-02T15:29:12"/>
    <d v="2014-06-02T15:29:12"/>
    <n v="100"/>
    <n v="51.7241"/>
    <x v="0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d v="2015-02-28T17:00:00"/>
    <d v="2015-02-03T17:17:27"/>
    <n v="102.75"/>
    <n v="40.2941"/>
    <x v="2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d v="2016-11-02T00:31:01"/>
    <d v="2016-10-19T00:31:01"/>
    <n v="130"/>
    <n v="16.25"/>
    <x v="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d v="2014-07-30T22:41:41"/>
    <d v="2014-06-30T22:41:41"/>
    <n v="108.55"/>
    <n v="30.1526"/>
    <x v="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d v="2014-08-18T17:32:33"/>
    <d v="2014-07-19T17:32:33"/>
    <n v="100"/>
    <n v="95.238100000000003"/>
    <x v="3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d v="2016-02-05T22:00:00"/>
    <d v="2016-01-11T13:56:54"/>
    <n v="109.65"/>
    <n v="52.214300000000001"/>
    <x v="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d v="2014-06-17T03:00:00"/>
    <d v="2014-05-17T01:30:55"/>
    <n v="100.26"/>
    <n v="134.1549"/>
    <x v="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d v="2014-07-10T09:07:49"/>
    <d v="2014-06-10T09:07:49"/>
    <n v="105.55"/>
    <n v="62.827399999999997"/>
    <x v="0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d v="2016-08-07T03:00:00"/>
    <d v="2016-07-21T14:48:13"/>
    <n v="112"/>
    <n v="58.947400000000002"/>
    <x v="3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d v="2014-08-21T16:28:00"/>
    <d v="2014-07-31T12:59:53"/>
    <n v="105.9"/>
    <n v="143.10810000000001"/>
    <x v="3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d v="2015-08-19T17:03:40"/>
    <d v="2015-07-20T17:03:40"/>
    <n v="101"/>
    <n v="84.166700000000006"/>
    <x v="3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d v="2015-05-02T21:00:00"/>
    <d v="2015-04-06T22:16:07"/>
    <n v="104.2"/>
    <n v="186.07140000000001"/>
    <x v="6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d v="2016-01-19T04:59:00"/>
    <d v="2016-01-05T21:52:10"/>
    <n v="134.68"/>
    <n v="89.785600000000002"/>
    <x v="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d v="2014-07-11T16:15:00"/>
    <d v="2014-06-19T02:57:08"/>
    <n v="105.22"/>
    <n v="64.157600000000002"/>
    <x v="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d v="2015-11-13T20:17:00"/>
    <d v="2015-10-17T10:18:41"/>
    <n v="102.6"/>
    <n v="59.651200000000003"/>
    <x v="9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d v="2015-05-30T20:11:12"/>
    <d v="2015-04-30T20:11:12"/>
    <n v="100"/>
    <n v="31.25"/>
    <x v="6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d v="2014-09-09T12:35:46"/>
    <d v="2014-08-10T12:35:46"/>
    <n v="185.5"/>
    <n v="41.222200000000001"/>
    <x v="10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d v="2016-06-08T13:59:00"/>
    <d v="2016-05-31T06:59:46"/>
    <n v="289"/>
    <n v="43.35"/>
    <x v="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d v="2015-10-23T12:43:56"/>
    <d v="2015-09-25T12:43:56"/>
    <n v="100"/>
    <n v="64.516099999999994"/>
    <x v="8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d v="2015-02-05T12:20:00"/>
    <d v="2015-01-12T19:58:45"/>
    <n v="108.2"/>
    <n v="43.28"/>
    <x v="1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d v="2016-03-18T20:20:12"/>
    <d v="2016-02-02T21:20:12"/>
    <n v="107.8"/>
    <n v="77"/>
    <x v="2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d v="2014-12-17T02:51:29"/>
    <d v="2014-11-17T02:51:29"/>
    <n v="109.76"/>
    <n v="51.222200000000001"/>
    <x v="4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d v="2016-07-09T04:00:00"/>
    <d v="2016-06-11T01:15:38"/>
    <n v="170.63"/>
    <n v="68.25"/>
    <x v="0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d v="2015-04-02T15:54:31"/>
    <d v="2015-02-01T16:54:31"/>
    <n v="152"/>
    <n v="19.487200000000001"/>
    <x v="2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d v="2015-04-21T17:22:07"/>
    <d v="2015-03-25T17:22:07"/>
    <n v="101.23"/>
    <n v="41.125"/>
    <x v="7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d v="2014-07-23T03:59:00"/>
    <d v="2014-06-30T15:20:26"/>
    <n v="153.19999999999999"/>
    <n v="41.4054"/>
    <x v="0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d v="2016-08-13T23:29:16"/>
    <d v="2016-06-14T23:29:16"/>
    <n v="128.33000000000001"/>
    <n v="27.5"/>
    <x v="0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d v="2014-07-31T16:45:59"/>
    <d v="2014-07-01T16:45:59"/>
    <n v="100.71"/>
    <n v="33.571399999999997"/>
    <x v="3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d v="2016-10-13T18:00:27"/>
    <d v="2016-09-13T18:00:27"/>
    <n v="100.65"/>
    <n v="145.86959999999999"/>
    <x v="8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d v="2014-08-01T06:59:00"/>
    <d v="2014-07-01T04:56:07"/>
    <n v="191.3"/>
    <n v="358.6875"/>
    <x v="3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d v="2015-02-12T05:59:00"/>
    <d v="2015-01-12T16:57:37"/>
    <n v="140.19999999999999"/>
    <n v="50.9818"/>
    <x v="1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d v="2015-02-03T04:27:00"/>
    <d v="2015-01-07T04:51:43"/>
    <n v="124.34"/>
    <n v="45.036999999999999"/>
    <x v="1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d v="2016-05-20T11:31:00"/>
    <d v="2016-04-20T11:31:00"/>
    <n v="126.2"/>
    <n v="17.527799999999999"/>
    <x v="6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d v="2014-08-15T12:39:12"/>
    <d v="2014-08-01T12:39:12"/>
    <n v="190"/>
    <n v="50"/>
    <x v="1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d v="2016-10-29T03:00:00"/>
    <d v="2016-09-30T15:11:19"/>
    <n v="139"/>
    <n v="57.916699999999999"/>
    <x v="8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d v="2015-07-10T18:00:00"/>
    <d v="2015-06-24T21:33:48"/>
    <n v="202"/>
    <n v="29.7059"/>
    <x v="0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d v="2016-10-11T03:59:00"/>
    <d v="2016-08-30T22:03:05"/>
    <n v="103.38"/>
    <n v="90.684200000000004"/>
    <x v="10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d v="2016-08-23T03:07:17"/>
    <d v="2016-07-24T03:07:17"/>
    <n v="102.32"/>
    <n v="55.012700000000002"/>
    <x v="3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d v="2015-08-09T16:00:00"/>
    <d v="2015-07-15T15:01:12"/>
    <n v="103"/>
    <n v="57.222200000000001"/>
    <x v="3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d v="2016-04-19T23:27:30"/>
    <d v="2016-02-20T00:27:30"/>
    <n v="127.14"/>
    <n v="72.950800000000001"/>
    <x v="2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d v="2015-03-20T15:07:12"/>
    <d v="2015-02-18T16:07:12"/>
    <n v="101"/>
    <n v="64.468100000000007"/>
    <x v="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d v="2016-09-21T03:00:00"/>
    <d v="2016-08-23T18:22:09"/>
    <n v="121.78"/>
    <n v="716.35289999999998"/>
    <x v="10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d v="2016-04-28T15:24:05"/>
    <d v="2016-03-29T15:24:05"/>
    <n v="113.39"/>
    <n v="50.396799999999999"/>
    <x v="7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d v="2016-07-15T21:38:00"/>
    <d v="2016-06-08T00:31:42"/>
    <n v="150"/>
    <n v="41.666699999999999"/>
    <x v="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d v="2014-08-31T20:00:00"/>
    <d v="2014-07-21T19:41:30"/>
    <n v="214.6"/>
    <n v="35.7667"/>
    <x v="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d v="2014-11-06T05:59:00"/>
    <d v="2014-10-16T04:05:31"/>
    <n v="102.05"/>
    <n v="88.739099999999993"/>
    <x v="9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d v="2015-03-20T20:27:00"/>
    <d v="2015-02-27T20:01:36"/>
    <n v="100"/>
    <n v="148.48480000000001"/>
    <x v="2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d v="2016-07-20T12:02:11"/>
    <d v="2016-06-20T12:02:11"/>
    <n v="101"/>
    <n v="51.794899999999998"/>
    <x v="0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d v="2014-11-03T00:00:00"/>
    <d v="2014-10-06T21:08:24"/>
    <n v="113.33"/>
    <n v="20"/>
    <x v="9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d v="2014-10-27T03:00:00"/>
    <d v="2014-10-09T06:43:10"/>
    <n v="104"/>
    <n v="52"/>
    <x v="9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d v="2015-05-17T03:00:00"/>
    <d v="2015-05-04T17:40:43"/>
    <n v="115.33"/>
    <n v="53.230800000000002"/>
    <x v="5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d v="2015-03-16T21:00:00"/>
    <d v="2015-02-18T22:00:22"/>
    <n v="112.85"/>
    <n v="39.596499999999999"/>
    <x v="2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d v="2014-06-21T20:31:20"/>
    <d v="2014-05-22T20:31:20"/>
    <n v="127.87"/>
    <n v="34.25"/>
    <x v="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d v="2015-07-10T21:00:00"/>
    <d v="2015-06-16T07:37:07"/>
    <n v="142.66999999999999"/>
    <n v="164.61539999999999"/>
    <x v="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d v="2015-01-02T05:56:28"/>
    <d v="2014-12-16T05:56:28"/>
    <n v="118.8"/>
    <n v="125.0526"/>
    <x v="1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d v="2014-07-06T18:31:06"/>
    <d v="2014-06-06T18:31:06"/>
    <n v="138.33000000000001"/>
    <n v="51.875"/>
    <x v="0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d v="2014-07-03T16:03:01"/>
    <d v="2014-06-03T16:03:01"/>
    <n v="159.94"/>
    <n v="40.285699999999999"/>
    <x v="0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d v="2016-06-15T18:14:59"/>
    <d v="2016-05-16T18:14:59"/>
    <n v="114.24"/>
    <n v="64.909099999999995"/>
    <x v="5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d v="2016-02-02T16:38:00"/>
    <d v="2016-01-03T16:38:00"/>
    <n v="100.61"/>
    <n v="55.333300000000001"/>
    <x v="1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d v="2015-06-03T06:59:00"/>
    <d v="2015-05-02T21:00:01"/>
    <n v="155.19999999999999"/>
    <n v="83.142899999999997"/>
    <x v="5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d v="2015-06-24T22:34:12"/>
    <d v="2015-05-25T22:34:12"/>
    <n v="127.75"/>
    <n v="38.7121"/>
    <x v="5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d v="2015-04-17T16:00:00"/>
    <d v="2015-03-24T18:26:00"/>
    <n v="121.2"/>
    <n v="125.3793"/>
    <x v="7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d v="2014-05-24T21:00:00"/>
    <d v="2014-04-24T15:15:31"/>
    <n v="112.7"/>
    <n v="78.263900000000007"/>
    <x v="6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d v="2016-04-13T19:15:24"/>
    <d v="2016-03-14T19:15:24"/>
    <n v="127.5"/>
    <n v="47.222200000000001"/>
    <x v="7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d v="2015-05-18T05:59:44"/>
    <d v="2015-04-27T05:59:44"/>
    <n v="158.19999999999999"/>
    <n v="79.099999999999994"/>
    <x v="6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d v="2015-10-26T00:13:17"/>
    <d v="2015-09-21T00:13:17"/>
    <n v="105.27"/>
    <n v="114.292"/>
    <x v="8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d v="2014-08-17T05:11:00"/>
    <d v="2014-07-28T20:47:16"/>
    <n v="100"/>
    <n v="51.7241"/>
    <x v="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d v="2016-11-26T06:00:00"/>
    <d v="2016-11-15T05:09:35"/>
    <n v="100"/>
    <n v="30.769200000000001"/>
    <x v="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d v="2014-11-01T17:18:00"/>
    <d v="2014-10-03T18:18:29"/>
    <n v="106.86"/>
    <n v="74.208299999999994"/>
    <x v="9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d v="2016-09-11T20:19:26"/>
    <d v="2016-08-02T20:19:26"/>
    <n v="124.4"/>
    <n v="47.846200000000003"/>
    <x v="10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d v="2016-06-02T22:00:00"/>
    <d v="2016-05-21T17:48:24"/>
    <n v="108.7"/>
    <n v="34.408200000000001"/>
    <x v="5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d v="2016-05-28T21:44:00"/>
    <d v="2016-03-30T03:48:24"/>
    <n v="102.42"/>
    <n v="40.238100000000003"/>
    <x v="7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d v="2015-07-01T06:59:00"/>
    <d v="2015-05-08T00:52:05"/>
    <n v="105.5"/>
    <n v="60.285699999999999"/>
    <x v="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d v="2016-03-07T04:59:00"/>
    <d v="2016-02-19T22:03:58"/>
    <n v="106.3"/>
    <n v="25.3095"/>
    <x v="2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d v="2015-09-11T18:19:55"/>
    <d v="2015-08-17T18:19:55"/>
    <n v="100.67"/>
    <n v="35.952399999999997"/>
    <x v="10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d v="2016-03-16T03:59:00"/>
    <d v="2016-03-01T20:08:44"/>
    <n v="105.4"/>
    <n v="136"/>
    <x v="7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d v="2016-07-24T11:28:48"/>
    <d v="2016-06-24T11:28:48"/>
    <n v="107.56"/>
    <n v="70.763199999999998"/>
    <x v="0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d v="2015-11-19T18:58:11"/>
    <d v="2015-10-20T17:58:11"/>
    <n v="100"/>
    <n v="125"/>
    <x v="9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d v="2014-05-13T04:00:00"/>
    <d v="2014-05-01T22:27:25"/>
    <n v="103.76"/>
    <n v="66.512799999999999"/>
    <x v="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d v="2014-08-23T17:37:20"/>
    <d v="2014-07-09T17:37:20"/>
    <n v="101.5"/>
    <n v="105"/>
    <x v="3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d v="2016-05-31T22:08:57"/>
    <d v="2016-05-01T22:08:57"/>
    <n v="104.4"/>
    <n v="145"/>
    <x v="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d v="2016-05-10T21:00:00"/>
    <d v="2016-04-17T17:30:53"/>
    <n v="180"/>
    <n v="12"/>
    <x v="6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d v="2014-11-21T04:55:00"/>
    <d v="2014-11-07T20:37:46"/>
    <n v="106.33"/>
    <n v="96.666700000000006"/>
    <x v="4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d v="2014-07-02T14:54:06"/>
    <d v="2014-06-12T14:54:06"/>
    <n v="100.56"/>
    <n v="60.333300000000001"/>
    <x v="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d v="2014-11-07T18:30:00"/>
    <d v="2014-10-15T20:58:15"/>
    <n v="101.2"/>
    <n v="79.8947"/>
    <x v="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d v="2015-04-23T11:53:12"/>
    <d v="2015-02-22T12:53:12"/>
    <n v="100"/>
    <n v="58.823500000000003"/>
    <x v="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d v="2014-06-04T04:59:00"/>
    <d v="2014-05-22T02:18:32"/>
    <n v="118.39"/>
    <n v="75.340900000000005"/>
    <x v="5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d v="2015-02-02T04:59:00"/>
    <d v="2015-01-16T20:19:12"/>
    <n v="110"/>
    <n v="55"/>
    <x v="1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d v="2015-05-31T18:32:51"/>
    <d v="2015-05-01T18:32:51"/>
    <n v="102.67"/>
    <n v="66.956500000000005"/>
    <x v="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d v="2014-09-08T03:00:00"/>
    <d v="2014-08-05T00:14:30"/>
    <n v="100"/>
    <n v="227.27269999999999"/>
    <x v="10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d v="2014-07-04T11:00:00"/>
    <d v="2014-06-04T19:37:14"/>
    <n v="100"/>
    <n v="307.69229999999999"/>
    <x v="0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d v="2014-10-02T14:21:00"/>
    <d v="2014-09-11T18:48:19"/>
    <n v="110.05"/>
    <n v="50.020899999999997"/>
    <x v="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d v="2015-03-04T14:22:30"/>
    <d v="2015-02-02T14:22:30"/>
    <n v="101.35"/>
    <n v="72.392899999999997"/>
    <x v="2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d v="2015-09-06T13:47:00"/>
    <d v="2015-08-11T19:46:52"/>
    <n v="100.75"/>
    <n v="95.952399999999997"/>
    <x v="1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d v="2014-09-29T08:40:20"/>
    <d v="2014-08-30T08:40:20"/>
    <n v="169.43"/>
    <n v="45.615400000000001"/>
    <x v="10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d v="2015-09-15T10:06:00"/>
    <d v="2015-08-18T18:57:26"/>
    <n v="100"/>
    <n v="41.029400000000003"/>
    <x v="10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d v="2016-09-25T23:00:00"/>
    <d v="2016-07-30T09:32:28"/>
    <n v="113.65"/>
    <n v="56.825000000000003"/>
    <x v="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d v="2014-09-13T04:00:00"/>
    <d v="2014-08-29T18:19:33"/>
    <n v="101.56"/>
    <n v="137.2432"/>
    <x v="10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d v="2015-08-09T16:00:00"/>
    <d v="2015-07-29T16:41:46"/>
    <n v="106"/>
    <n v="75.714299999999994"/>
    <x v="3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d v="2016-04-28T05:59:00"/>
    <d v="2016-03-31T08:02:51"/>
    <n v="102"/>
    <n v="99"/>
    <x v="7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d v="2015-07-11T03:59:00"/>
    <d v="2015-06-12T00:33:25"/>
    <n v="116.92"/>
    <n v="81.569800000000001"/>
    <x v="0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d v="2017-01-18T12:01:58"/>
    <d v="2016-12-29T12:01:58"/>
    <n v="101.15"/>
    <n v="45.1081"/>
    <x v="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d v="2015-07-13T01:00:00"/>
    <d v="2015-06-22T18:16:58"/>
    <n v="132"/>
    <n v="36.666699999999999"/>
    <x v="0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d v="2016-04-10T20:00:00"/>
    <d v="2016-03-13T14:57:37"/>
    <n v="100"/>
    <n v="125"/>
    <x v="7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d v="2016-06-30T15:42:14"/>
    <d v="2016-05-31T15:42:14"/>
    <n v="128"/>
    <n v="49.230800000000002"/>
    <x v="5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d v="2014-09-18T03:59:00"/>
    <d v="2014-09-02T14:23:47"/>
    <n v="118.96"/>
    <n v="42.296300000000002"/>
    <x v="8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d v="2015-11-11T19:16:07"/>
    <d v="2015-10-12T18:16:07"/>
    <n v="126.2"/>
    <n v="78.875"/>
    <x v="9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d v="2015-10-01T15:00:23"/>
    <d v="2015-08-27T15:00:23"/>
    <n v="156.19999999999999"/>
    <n v="38.284300000000002"/>
    <x v="10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d v="2015-10-02T18:00:00"/>
    <d v="2015-09-01T15:21:50"/>
    <n v="103.15"/>
    <n v="44.847799999999999"/>
    <x v="8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d v="2015-12-20T11:59:00"/>
    <d v="2015-11-20T17:27:05"/>
    <n v="153.33000000000001"/>
    <n v="13.529400000000001"/>
    <x v="4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d v="2014-11-17T07:59:00"/>
    <d v="2014-10-11T08:30:16"/>
    <n v="180.44"/>
    <n v="43.5"/>
    <x v="9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d v="2016-08-17T10:05:40"/>
    <d v="2016-07-20T10:05:40"/>
    <n v="128.44999999999999"/>
    <n v="30.951799999999999"/>
    <x v="3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d v="2016-09-08T18:08:42"/>
    <d v="2016-08-18T18:08:42"/>
    <n v="119.67"/>
    <n v="55.230800000000002"/>
    <x v="10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d v="2016-06-26T00:04:51"/>
    <d v="2016-05-27T00:04:51"/>
    <n v="123"/>
    <n v="46.125"/>
    <x v="5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d v="2015-08-31T17:31:15"/>
    <d v="2015-08-06T17:31:15"/>
    <n v="105"/>
    <n v="39.375"/>
    <x v="10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d v="2014-09-07T14:23:42"/>
    <d v="2014-07-09T14:23:42"/>
    <n v="102.24"/>
    <n v="66.152900000000002"/>
    <x v="3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d v="2015-06-25T18:07:39"/>
    <d v="2015-05-26T18:07:39"/>
    <n v="104.67"/>
    <n v="54.137900000000002"/>
    <x v="5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d v="2015-03-07T19:57:37"/>
    <d v="2015-02-05T19:57:37"/>
    <n v="100"/>
    <n v="104.16670000000001"/>
    <x v="2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d v="2015-04-11T19:22:39"/>
    <d v="2015-03-12T19:22:39"/>
    <n v="100.4"/>
    <n v="31.375"/>
    <x v="7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d v="2015-04-01T03:59:00"/>
    <d v="2015-03-10T15:51:24"/>
    <n v="102.27"/>
    <n v="59.210500000000003"/>
    <x v="7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d v="2016-05-14T03:59:00"/>
    <d v="2016-04-20T01:53:21"/>
    <n v="114.41"/>
    <n v="119.1763"/>
    <x v="6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d v="2016-03-05T01:00:00"/>
    <d v="2016-02-11T22:36:54"/>
    <n v="101.9"/>
    <n v="164.61539999999999"/>
    <x v="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d v="2015-09-04T09:27:53"/>
    <d v="2015-08-07T09:27:53"/>
    <n v="102"/>
    <n v="24.285699999999999"/>
    <x v="10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d v="2016-05-02T21:26:38"/>
    <d v="2016-04-02T21:26:38"/>
    <n v="104.8"/>
    <n v="40.9375"/>
    <x v="6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d v="2014-05-22T22:07:00"/>
    <d v="2014-04-24T12:22:50"/>
    <n v="101.83"/>
    <n v="61.1"/>
    <x v="6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d v="2014-06-28T14:05:24"/>
    <d v="2014-05-29T14:05:24"/>
    <n v="100"/>
    <n v="38.65"/>
    <x v="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d v="2015-08-12T00:00:00"/>
    <d v="2015-07-11T00:41:20"/>
    <n v="106.27"/>
    <n v="56.201900000000002"/>
    <x v="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d v="2015-02-11T17:00:00"/>
    <d v="2015-01-12T01:12:39"/>
    <n v="113.42"/>
    <n v="107.0021"/>
    <x v="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d v="2016-11-17T11:36:34"/>
    <d v="2016-10-18T10:36:34"/>
    <n v="100"/>
    <n v="171.42859999999999"/>
    <x v="9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d v="2014-08-17T15:35:24"/>
    <d v="2014-06-18T15:35:24"/>
    <n v="100.45"/>
    <n v="110.5"/>
    <x v="0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d v="2014-05-05T06:38:31"/>
    <d v="2014-04-01T06:38:31"/>
    <n v="100.04"/>
    <n v="179.27600000000001"/>
    <x v="6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d v="2015-06-26T21:00:00"/>
    <d v="2015-05-15T19:36:15"/>
    <n v="144"/>
    <n v="22.909099999999999"/>
    <x v="5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d v="2015-07-31T08:58:00"/>
    <d v="2015-07-09T02:18:28"/>
    <n v="103.5"/>
    <n v="43.125"/>
    <x v="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d v="2015-05-27T02:45:00"/>
    <d v="2015-04-21T21:21:06"/>
    <n v="108.44"/>
    <n v="46.8919"/>
    <x v="6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d v="2015-08-05T18:36:00"/>
    <d v="2015-07-18T16:19:38"/>
    <n v="102.4"/>
    <n v="47.407400000000003"/>
    <x v="3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d v="2016-03-13T22:00:00"/>
    <d v="2016-03-04T18:17:07"/>
    <n v="148.88999999999999"/>
    <n v="15.129"/>
    <x v="7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d v="2016-08-01T19:00:00"/>
    <d v="2016-07-04T16:07:36"/>
    <n v="105.49"/>
    <n v="21.097999999999999"/>
    <x v="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d v="2015-10-05T16:00:00"/>
    <d v="2015-08-20T14:57:29"/>
    <n v="100.5"/>
    <n v="59.117600000000003"/>
    <x v="10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d v="2014-12-31T17:50:08"/>
    <d v="2014-12-01T17:50:08"/>
    <n v="130.56"/>
    <n v="97.916700000000006"/>
    <x v="1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d v="2015-01-23T12:11:23"/>
    <d v="2014-12-24T12:11:23"/>
    <n v="104.75"/>
    <n v="55.131599999999999"/>
    <x v="11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d v="2015-06-10T19:27:24"/>
    <d v="2015-05-11T19:27:24"/>
    <n v="108.8"/>
    <n v="26.5366"/>
    <x v="5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d v="2014-09-17T17:46:34"/>
    <d v="2014-08-18T17:46:34"/>
    <n v="111"/>
    <n v="58.421100000000003"/>
    <x v="10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d v="2015-01-08T16:31:36"/>
    <d v="2014-12-09T16:31:36"/>
    <n v="100.48"/>
    <n v="122.53660000000001"/>
    <x v="11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d v="2014-12-31T07:00:00"/>
    <d v="2014-12-03T07:58:03"/>
    <n v="114.35"/>
    <n v="87.961500000000001"/>
    <x v="11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d v="2014-10-30T20:36:53"/>
    <d v="2014-09-30T20:36:53"/>
    <n v="122.07"/>
    <n v="73.239999999999995"/>
    <x v="8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d v="2015-06-21T13:41:22"/>
    <d v="2015-05-22T13:41:22"/>
    <n v="100"/>
    <n v="55.555599999999998"/>
    <x v="5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d v="2014-11-08T10:00:46"/>
    <d v="2014-10-09T09:00:46"/>
    <n v="102.8"/>
    <n v="39.538499999999999"/>
    <x v="9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d v="2014-11-13T23:37:28"/>
    <d v="2014-10-14T22:37:28"/>
    <n v="106.12"/>
    <n v="136.77780000000001"/>
    <x v="9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d v="2016-08-11T03:59:00"/>
    <d v="2016-07-10T18:48:47"/>
    <n v="101.33"/>
    <n v="99.343100000000007"/>
    <x v="3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d v="2016-12-05T14:10:54"/>
    <d v="2016-10-06T13:10:54"/>
    <n v="100"/>
    <n v="20"/>
    <x v="9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d v="2015-04-26T06:28:00"/>
    <d v="2015-03-30T18:53:03"/>
    <n v="130"/>
    <n v="28.8889"/>
    <x v="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d v="2016-04-30T17:36:17"/>
    <d v="2016-03-31T17:36:17"/>
    <n v="100.01"/>
    <n v="40.545900000000003"/>
    <x v="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d v="2016-03-31T17:17:36"/>
    <d v="2016-03-01T18:17:36"/>
    <n v="100"/>
    <n v="35.714300000000001"/>
    <x v="7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d v="2015-03-01T04:59:00"/>
    <d v="2015-01-22T04:13:42"/>
    <n v="113.89"/>
    <n v="37.963000000000001"/>
    <x v="1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d v="2014-07-30T11:18:30"/>
    <d v="2014-07-16T11:18:30"/>
    <n v="100"/>
    <n v="33.333300000000001"/>
    <x v="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d v="2016-04-05T02:18:02"/>
    <d v="2016-03-22T02:18:02"/>
    <n v="287"/>
    <n v="58.571399999999997"/>
    <x v="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d v="2016-04-18T09:13:25"/>
    <d v="2016-02-18T10:13:25"/>
    <n v="108.5"/>
    <n v="135.625"/>
    <x v="2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d v="2015-07-13T07:35:44"/>
    <d v="2015-06-13T07:35:44"/>
    <n v="115.5"/>
    <n v="30.9375"/>
    <x v="0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d v="2014-12-21T17:11:30"/>
    <d v="2014-11-21T17:11:30"/>
    <n v="119.12"/>
    <n v="176.08699999999999"/>
    <x v="4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d v="2016-09-23T16:44:30"/>
    <d v="2016-07-25T16:44:30"/>
    <n v="109.43"/>
    <n v="151.98150000000001"/>
    <x v="3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d v="2016-06-27T19:00:00"/>
    <d v="2016-05-13T12:57:34"/>
    <n v="126.6"/>
    <n v="22.607099999999999"/>
    <x v="5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d v="2015-04-29T23:00:00"/>
    <d v="2015-04-07T19:53:30"/>
    <n v="100.5"/>
    <n v="18.2727"/>
    <x v="6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d v="2015-05-26T15:32:27"/>
    <d v="2015-05-01T15:32:27"/>
    <n v="127.5"/>
    <n v="82.258099999999999"/>
    <x v="5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d v="2014-10-20T08:00:34"/>
    <d v="2014-09-20T08:00:34"/>
    <n v="100.06"/>
    <n v="68.534199999999998"/>
    <x v="8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d v="2015-01-24T04:59:00"/>
    <d v="2014-12-30T22:45:44"/>
    <n v="175"/>
    <n v="68.055599999999998"/>
    <x v="1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d v="2015-02-11T04:59:00"/>
    <d v="2014-12-15T19:55:07"/>
    <n v="127.25"/>
    <n v="72.714299999999994"/>
    <x v="11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d v="2015-01-05T20:26:00"/>
    <d v="2014-12-01T21:33:59"/>
    <n v="110.63"/>
    <n v="77.186000000000007"/>
    <x v="11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d v="2016-09-04T01:36:22"/>
    <d v="2016-08-10T01:36:22"/>
    <n v="125.94"/>
    <n v="55.972200000000001"/>
    <x v="10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d v="2015-03-13T06:59:00"/>
    <d v="2015-02-15T00:12:03"/>
    <n v="118.5"/>
    <n v="49.6935"/>
    <x v="2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d v="2014-08-26T17:09:42"/>
    <d v="2014-08-05T17:09:42"/>
    <n v="107.73"/>
    <n v="79"/>
    <x v="10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d v="2016-03-03T05:59:00"/>
    <d v="2016-02-17T14:03:10"/>
    <n v="102.6"/>
    <n v="77.7273"/>
    <x v="2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d v="2014-09-03T04:59:00"/>
    <d v="2014-08-15T19:10:22"/>
    <n v="110.1"/>
    <n v="40.777799999999999"/>
    <x v="10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d v="2015-08-30T00:00:00"/>
    <d v="2015-08-04T19:04:37"/>
    <n v="202"/>
    <n v="59.411799999999999"/>
    <x v="10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d v="2016-10-13T20:22:44"/>
    <d v="2016-09-15T20:22:44"/>
    <n v="130"/>
    <n v="3.25"/>
    <x v="8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d v="2015-01-16T23:58:02"/>
    <d v="2014-12-17T23:58:02"/>
    <n v="104.35"/>
    <n v="39.377400000000002"/>
    <x v="1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d v="2016-05-17T21:27:59"/>
    <d v="2016-03-18T21:27:59"/>
    <n v="100.05"/>
    <n v="81.673500000000004"/>
    <x v="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d v="2015-11-05T21:44:40"/>
    <d v="2015-10-06T20:44:40"/>
    <n v="170.67"/>
    <n v="44.912300000000002"/>
    <x v="9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d v="2016-04-29T06:59:00"/>
    <d v="2016-04-23T00:22:36"/>
    <n v="112.83"/>
    <n v="49.058"/>
    <x v="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d v="2016-02-13T19:02:06"/>
    <d v="2016-01-14T19:02:06"/>
    <n v="184"/>
    <n v="30.666699999999999"/>
    <x v="1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d v="2016-08-14T14:30:57"/>
    <d v="2016-07-15T14:30:57"/>
    <n v="130.27000000000001"/>
    <n v="61.0625"/>
    <x v="3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d v="2015-12-15T00:00:00"/>
    <d v="2015-11-30T23:08:02"/>
    <n v="105.45"/>
    <n v="29"/>
    <x v="4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d v="2016-06-17T14:00:00"/>
    <d v="2016-05-16T17:01:30"/>
    <n v="100"/>
    <n v="29.6296"/>
    <x v="5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d v="2016-03-30T22:48:05"/>
    <d v="2016-02-29T23:48:05"/>
    <n v="153.32"/>
    <n v="143.09520000000001"/>
    <x v="2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d v="2015-08-17T10:22:16"/>
    <d v="2015-07-18T10:22:16"/>
    <n v="162.30000000000001"/>
    <n v="52.354799999999997"/>
    <x v="3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d v="2015-04-08T08:53:21"/>
    <d v="2015-03-09T08:53:21"/>
    <n v="136"/>
    <n v="66.666700000000006"/>
    <x v="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d v="2014-06-09T17:26:51"/>
    <d v="2014-05-30T17:26:51"/>
    <n v="144.4"/>
    <n v="126.66670000000001"/>
    <x v="5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d v="2014-06-28T14:09:34"/>
    <d v="2014-05-29T14:09:34"/>
    <n v="100"/>
    <n v="62.5"/>
    <x v="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d v="2015-06-19T01:00:16"/>
    <d v="2015-05-20T01:00:16"/>
    <n v="100.8"/>
    <n v="35.493000000000002"/>
    <x v="5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d v="2015-12-10T14:14:56"/>
    <d v="2015-11-10T14:14:56"/>
    <n v="106.8"/>
    <n v="37.083300000000001"/>
    <x v="4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d v="2015-03-19T21:47:44"/>
    <d v="2015-02-17T22:47:44"/>
    <n v="124.8"/>
    <n v="69.333299999999994"/>
    <x v="2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d v="2017-02-28T00:00:00"/>
    <d v="2017-02-13T14:38:49"/>
    <n v="118.92"/>
    <n v="17.254899999999999"/>
    <x v="2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d v="2015-06-03T15:04:10"/>
    <d v="2015-05-04T15:04:10"/>
    <n v="101"/>
    <n v="36.071399999999997"/>
    <x v="5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d v="2016-11-19T22:00:00"/>
    <d v="2016-10-18T03:10:26"/>
    <n v="113"/>
    <n v="66.470600000000005"/>
    <x v="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d v="2015-03-05T04:00:00"/>
    <d v="2015-02-02T22:31:01"/>
    <n v="105.19"/>
    <n v="56.066000000000003"/>
    <x v="2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d v="2016-09-30T21:00:00"/>
    <d v="2016-09-06T22:27:24"/>
    <n v="109.73"/>
    <n v="47.028599999999997"/>
    <x v="8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d v="2014-09-28T03:23:00"/>
    <d v="2014-08-26T05:19:31"/>
    <n v="100.1"/>
    <n v="47.666200000000003"/>
    <x v="10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d v="2014-07-26T07:00:00"/>
    <d v="2014-07-08T17:41:10"/>
    <n v="120"/>
    <n v="88.235299999999995"/>
    <x v="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d v="2016-08-23T18:34:50"/>
    <d v="2016-06-24T18:34:50"/>
    <n v="104.93"/>
    <n v="80.7179"/>
    <x v="0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d v="2015-07-02T15:39:37"/>
    <d v="2015-06-02T15:39:37"/>
    <n v="102.67"/>
    <n v="39.487200000000001"/>
    <x v="0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d v="2014-08-16T16:00:57"/>
    <d v="2014-07-26T16:00:57"/>
    <n v="101.83"/>
    <n v="84.854200000000006"/>
    <x v="3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d v="2016-05-21T03:59:00"/>
    <d v="2016-03-31T17:48:07"/>
    <n v="100"/>
    <n v="68.965500000000006"/>
    <x v="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d v="2015-12-13T20:59:56"/>
    <d v="2015-10-14T19:59:56"/>
    <n v="0"/>
    <n v="0"/>
    <x v="9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d v="2016-05-05T17:00:00"/>
    <d v="2016-03-08T02:16:04"/>
    <n v="0"/>
    <n v="1"/>
    <x v="7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d v="2014-11-29T21:19:50"/>
    <d v="2014-10-30T20:19:50"/>
    <n v="0.03"/>
    <n v="1"/>
    <x v="9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d v="2014-09-23T03:59:00"/>
    <d v="2014-08-29T18:04:57"/>
    <n v="51.02"/>
    <n v="147.88140000000001"/>
    <x v="10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d v="2014-11-23T22:29:09"/>
    <d v="2014-11-03T22:29:09"/>
    <n v="20"/>
    <n v="100"/>
    <x v="4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d v="2016-11-19T01:00:00"/>
    <d v="2016-10-06T14:57:47"/>
    <n v="35.24"/>
    <n v="56.838700000000003"/>
    <x v="9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d v="2017-01-14T03:59:00"/>
    <d v="2016-11-27T03:59:34"/>
    <n v="4.25"/>
    <n v="176.9444"/>
    <x v="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d v="2016-04-20T21:11:16"/>
    <d v="2016-03-21T21:11:16"/>
    <n v="36.46"/>
    <n v="127.6"/>
    <x v="7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d v="2015-09-14T16:40:29"/>
    <d v="2015-08-10T16:40:29"/>
    <n v="0"/>
    <n v="0"/>
    <x v="1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d v="2015-01-01T16:48:55"/>
    <d v="2014-12-02T16:48:55"/>
    <n v="30.87"/>
    <n v="66.142899999999997"/>
    <x v="11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d v="2015-04-19T15:08:52"/>
    <d v="2015-02-18T16:08:52"/>
    <n v="6.55"/>
    <n v="108"/>
    <x v="2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d v="2016-10-07T15:11:00"/>
    <d v="2016-08-08T16:15:06"/>
    <n v="0"/>
    <n v="1"/>
    <x v="10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d v="2015-05-10T18:45:30"/>
    <d v="2015-04-10T18:45:30"/>
    <n v="5.5"/>
    <n v="18.333300000000001"/>
    <x v="6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d v="2014-10-05T05:00:00"/>
    <d v="2014-09-17T15:02:59"/>
    <n v="0"/>
    <n v="0"/>
    <x v="8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d v="2015-11-30T17:00:00"/>
    <d v="2015-10-20T19:35:27"/>
    <n v="2.14"/>
    <n v="7.5"/>
    <x v="9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d v="2015-11-17T04:27:19"/>
    <d v="2015-10-08T03:27:19"/>
    <n v="0"/>
    <n v="0"/>
    <x v="9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d v="2016-03-08T04:59:00"/>
    <d v="2016-02-09T05:48:07"/>
    <n v="16.420000000000002"/>
    <n v="68.416700000000006"/>
    <x v="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d v="2016-11-22T00:17:18"/>
    <d v="2016-10-22T23:17:18"/>
    <n v="0.1"/>
    <n v="1"/>
    <x v="9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d v="2015-06-16T23:30:00"/>
    <d v="2015-05-16T10:06:42"/>
    <n v="4.8099999999999996"/>
    <n v="60.125"/>
    <x v="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d v="2016-09-30T17:58:47"/>
    <d v="2016-08-16T17:58:47"/>
    <n v="6"/>
    <n v="15"/>
    <x v="10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d v="2014-10-05T07:00:45"/>
    <d v="2014-09-05T07:00:45"/>
    <n v="100.38"/>
    <n v="550.04110000000003"/>
    <x v="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d v="2014-06-16T17:06:34"/>
    <d v="2014-05-21T17:06:34"/>
    <n v="104"/>
    <n v="97.5"/>
    <x v="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d v="2016-02-02T11:29:44"/>
    <d v="2016-01-12T11:29:44"/>
    <n v="100"/>
    <n v="29.411799999999999"/>
    <x v="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d v="2014-08-10T15:59:00"/>
    <d v="2014-07-08T15:30:42"/>
    <n v="104"/>
    <n v="57.777799999999999"/>
    <x v="3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d v="2016-08-25T03:59:00"/>
    <d v="2016-08-14T15:28:22"/>
    <n v="250.67"/>
    <n v="44.235300000000002"/>
    <x v="10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d v="2015-08-05T08:43:27"/>
    <d v="2015-07-06T08:43:27"/>
    <n v="100.5"/>
    <n v="60.909100000000002"/>
    <x v="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d v="2016-04-03T17:00:00"/>
    <d v="2016-03-11T09:59:46"/>
    <n v="174.4"/>
    <n v="68.842100000000002"/>
    <x v="7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d v="2015-07-18T06:59:00"/>
    <d v="2015-06-18T19:16:38"/>
    <n v="116.26"/>
    <n v="73.582300000000004"/>
    <x v="0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d v="2017-02-01T22:59:00"/>
    <d v="2017-01-02T21:50:36"/>
    <n v="105.82"/>
    <n v="115.0217"/>
    <x v="1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d v="2016-06-01T21:42:00"/>
    <d v="2016-05-09T15:06:59"/>
    <n v="110.75"/>
    <n v="110.75"/>
    <x v="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d v="2014-07-02T03:59:00"/>
    <d v="2014-05-16T20:36:20"/>
    <n v="100.67"/>
    <n v="75.5"/>
    <x v="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d v="2015-03-19T14:39:00"/>
    <d v="2015-02-20T06:39:10"/>
    <n v="102.03"/>
    <n v="235.4615"/>
    <x v="2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d v="2014-12-23T21:08:45"/>
    <d v="2014-11-28T21:08:45"/>
    <n v="100"/>
    <n v="11.3636"/>
    <x v="4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d v="2016-04-10T04:00:00"/>
    <d v="2016-03-18T21:31:12"/>
    <n v="111"/>
    <n v="92.5"/>
    <x v="7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d v="2015-03-31T04:16:54"/>
    <d v="2015-03-01T05:16:54"/>
    <n v="101.43"/>
    <n v="202.85"/>
    <x v="7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d v="2016-12-21T11:50:30"/>
    <d v="2016-10-22T10:50:30"/>
    <n v="104"/>
    <n v="26"/>
    <x v="9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d v="2016-06-16T05:58:09"/>
    <d v="2016-06-02T05:58:09"/>
    <n v="109.38"/>
    <n v="46.052599999999998"/>
    <x v="0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d v="2015-10-28T19:54:00"/>
    <d v="2015-10-17T19:23:42"/>
    <n v="115.16"/>
    <n v="51"/>
    <x v="9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d v="2014-07-24T07:00:00"/>
    <d v="2014-07-02T21:43:02"/>
    <n v="100"/>
    <n v="31.578900000000001"/>
    <x v="3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d v="2015-07-18T23:16:59"/>
    <d v="2015-06-18T23:16:59"/>
    <n v="103.17"/>
    <n v="53.363999999999997"/>
    <x v="0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d v="2015-07-23T18:33:00"/>
    <d v="2015-06-30T13:20:52"/>
    <n v="103.5"/>
    <n v="36.964300000000001"/>
    <x v="0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d v="2015-06-11T16:12:17"/>
    <d v="2015-05-12T16:12:17"/>
    <n v="138.19999999999999"/>
    <n v="81.2941"/>
    <x v="5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d v="2015-05-31T23:00:00"/>
    <d v="2015-05-18T12:20:11"/>
    <n v="109.55"/>
    <n v="20.083300000000001"/>
    <x v="5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d v="2014-07-21T03:59:00"/>
    <d v="2014-06-30T15:04:27"/>
    <n v="100.86"/>
    <n v="88.25"/>
    <x v="0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d v="2014-09-26T22:43:04"/>
    <d v="2014-08-27T22:43:04"/>
    <n v="101.53"/>
    <n v="53.438600000000001"/>
    <x v="10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d v="2014-11-05T12:52:00"/>
    <d v="2014-10-02T07:04:57"/>
    <n v="113.63"/>
    <n v="39.868400000000001"/>
    <x v="9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d v="2016-09-03T20:57:09"/>
    <d v="2016-07-05T20:57:09"/>
    <n v="100"/>
    <n v="145.16130000000001"/>
    <x v="3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d v="2016-05-15T23:00:00"/>
    <d v="2016-05-03T14:19:42"/>
    <n v="140"/>
    <n v="23.333300000000001"/>
    <x v="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d v="2014-09-12T19:34:44"/>
    <d v="2014-08-25T19:34:44"/>
    <n v="128.75"/>
    <n v="64.375"/>
    <x v="10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d v="2014-07-03T03:59:00"/>
    <d v="2014-06-12T13:46:58"/>
    <n v="102.9"/>
    <n v="62.052799999999998"/>
    <x v="0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d v="2015-05-31T12:44:58"/>
    <d v="2015-04-26T12:44:58"/>
    <n v="102.5"/>
    <n v="66.129000000000005"/>
    <x v="6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d v="2014-07-01T04:59:00"/>
    <d v="2014-05-27T18:16:21"/>
    <n v="110.1"/>
    <n v="73.400000000000006"/>
    <x v="5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d v="2016-10-05T10:53:54"/>
    <d v="2016-09-14T10:53:54"/>
    <n v="112.77"/>
    <n v="99.5"/>
    <x v="8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d v="2016-01-15T15:38:10"/>
    <d v="2016-01-05T15:38:10"/>
    <n v="111.9"/>
    <n v="62.166699999999999"/>
    <x v="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d v="2014-06-16T06:59:00"/>
    <d v="2014-05-13T16:26:58"/>
    <n v="139.19999999999999"/>
    <n v="62.328400000000002"/>
    <x v="5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d v="2016-10-20T02:48:16"/>
    <d v="2016-09-20T02:48:16"/>
    <n v="110.86"/>
    <n v="58.7879"/>
    <x v="8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d v="2015-09-02T04:19:46"/>
    <d v="2015-08-03T04:19:46"/>
    <n v="139.07"/>
    <n v="45.347799999999999"/>
    <x v="10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d v="2014-05-19T21:00:00"/>
    <d v="2014-04-24T14:14:19"/>
    <n v="105.7"/>
    <n v="41.944400000000002"/>
    <x v="6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d v="2015-08-29T03:59:00"/>
    <d v="2015-08-14T15:54:20"/>
    <n v="101.43"/>
    <n v="59.166699999999999"/>
    <x v="10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d v="2014-06-27T05:14:15"/>
    <d v="2014-05-28T05:14:15"/>
    <n v="100.25"/>
    <n v="200.49"/>
    <x v="5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d v="2014-08-08T18:53:24"/>
    <d v="2014-07-09T18:53:24"/>
    <n v="109.17"/>
    <n v="83.974400000000003"/>
    <x v="3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d v="2015-06-21T22:25:00"/>
    <d v="2015-05-23T19:50:39"/>
    <n v="118.33"/>
    <n v="57.258099999999999"/>
    <x v="5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d v="2014-11-27T15:21:23"/>
    <d v="2014-10-28T14:21:23"/>
    <n v="120"/>
    <n v="58.064500000000002"/>
    <x v="9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d v="2015-03-02T04:59:00"/>
    <d v="2015-01-16T16:48:49"/>
    <n v="127.96"/>
    <n v="186.80289999999999"/>
    <x v="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d v="2014-09-19T00:00:00"/>
    <d v="2014-09-09T23:09:39"/>
    <n v="126"/>
    <n v="74.117599999999996"/>
    <x v="8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d v="2015-11-30T22:30:00"/>
    <d v="2015-11-01T04:35:29"/>
    <n v="129.13"/>
    <n v="30.714300000000001"/>
    <x v="4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d v="2016-06-06T02:00:00"/>
    <d v="2016-04-30T03:12:47"/>
    <n v="107.43"/>
    <n v="62.666699999999999"/>
    <x v="6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d v="2015-01-11T20:53:30"/>
    <d v="2014-12-22T20:53:30"/>
    <n v="100.13"/>
    <n v="121.36360000000001"/>
    <x v="11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d v="2015-02-13T14:48:36"/>
    <d v="2014-12-15T14:48:36"/>
    <n v="155"/>
    <n v="39.743600000000001"/>
    <x v="11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d v="2016-05-10T11:10:48"/>
    <d v="2016-04-19T11:10:48"/>
    <n v="108"/>
    <n v="72"/>
    <x v="6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d v="2016-03-02T19:21:27"/>
    <d v="2016-02-01T19:21:27"/>
    <n v="110.52"/>
    <n v="40.632399999999997"/>
    <x v="2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d v="2014-10-15T14:26:56"/>
    <d v="2014-09-15T14:26:56"/>
    <n v="100.8"/>
    <n v="63"/>
    <x v="8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d v="2014-09-30T16:00:00"/>
    <d v="2014-08-31T14:03:20"/>
    <n v="121.2"/>
    <n v="33.666699999999999"/>
    <x v="1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d v="2015-06-04T12:59:53"/>
    <d v="2015-05-05T12:59:53"/>
    <n v="100.33"/>
    <n v="38.589700000000001"/>
    <x v="5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d v="2016-07-10T22:59:00"/>
    <d v="2016-06-03T12:54:44"/>
    <n v="109.17"/>
    <n v="155.95240000000001"/>
    <x v="0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d v="2016-08-13T06:59:00"/>
    <d v="2016-07-05T12:06:28"/>
    <n v="123.43"/>
    <n v="43.2"/>
    <x v="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d v="2016-05-31T16:33:14"/>
    <d v="2016-04-01T16:33:14"/>
    <n v="136.34"/>
    <n v="15.1485"/>
    <x v="6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d v="2014-06-23T18:00:00"/>
    <d v="2014-06-02T13:01:54"/>
    <n v="103.47"/>
    <n v="83.571399999999997"/>
    <x v="0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d v="2014-09-12T21:55:49"/>
    <d v="2014-08-28T21:55:49"/>
    <n v="121.33"/>
    <n v="140"/>
    <x v="1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d v="2016-07-22T05:26:00"/>
    <d v="2016-07-01T01:09:38"/>
    <n v="186"/>
    <n v="80.869600000000005"/>
    <x v="3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d v="2014-07-04T03:24:46"/>
    <d v="2014-06-20T03:24:46"/>
    <n v="300"/>
    <n v="53.846200000000003"/>
    <x v="0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d v="2014-06-25T16:59:06"/>
    <d v="2014-05-26T16:59:06"/>
    <n v="108.25"/>
    <n v="30.928599999999999"/>
    <x v="5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d v="2015-04-03T13:49:48"/>
    <d v="2015-03-09T13:49:48"/>
    <n v="141.15"/>
    <n v="67.962999999999994"/>
    <x v="7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d v="2014-06-15T16:00:00"/>
    <d v="2014-05-20T17:22:53"/>
    <n v="114"/>
    <n v="27.142900000000001"/>
    <x v="5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d v="2015-05-31T06:59:00"/>
    <d v="2015-05-10T04:07:47"/>
    <n v="153.72999999999999"/>
    <n v="110.86539999999999"/>
    <x v="5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d v="2016-06-04T17:42:46"/>
    <d v="2016-05-15T17:42:46"/>
    <n v="101.5"/>
    <n v="106.8421"/>
    <x v="5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d v="2015-05-26T03:59:00"/>
    <d v="2015-04-24T13:21:07"/>
    <n v="102.35"/>
    <n v="105.5155"/>
    <x v="6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d v="2015-03-31T12:52:00"/>
    <d v="2015-02-01T23:53:39"/>
    <n v="102.57"/>
    <n v="132.96299999999999"/>
    <x v="2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d v="2016-01-21T21:18:29"/>
    <d v="2015-12-22T21:18:29"/>
    <n v="155.75"/>
    <n v="51.916699999999999"/>
    <x v="11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d v="2015-05-09T20:47:29"/>
    <d v="2015-04-08T20:47:29"/>
    <n v="100.75"/>
    <n v="310"/>
    <x v="6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d v="2015-02-27T17:11:15"/>
    <d v="2015-01-28T17:11:15"/>
    <n v="239.4"/>
    <n v="26.021699999999999"/>
    <x v="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d v="2015-06-22T17:31:06"/>
    <d v="2015-05-23T17:31:06"/>
    <n v="210"/>
    <n v="105"/>
    <x v="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d v="2015-07-02T23:50:06"/>
    <d v="2015-06-10T23:50:06"/>
    <n v="104.52"/>
    <n v="86.224999999999994"/>
    <x v="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d v="2014-11-05T23:28:04"/>
    <d v="2014-10-15T22:28:04"/>
    <n v="100.8"/>
    <n v="114.5455"/>
    <x v="9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d v="2016-02-11T22:59:00"/>
    <d v="2016-01-12T16:07:27"/>
    <n v="111.2"/>
    <n v="47.6571"/>
    <x v="1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d v="2014-11-30T19:04:22"/>
    <d v="2014-10-31T18:04:22"/>
    <n v="102.04"/>
    <n v="72.888900000000007"/>
    <x v="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d v="2016-05-04T23:00:00"/>
    <d v="2016-04-05T11:47:40"/>
    <n v="102.55"/>
    <n v="49.545499999999997"/>
    <x v="6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d v="2016-02-18T21:30:00"/>
    <d v="2016-02-01T22:41:07"/>
    <n v="127"/>
    <n v="25.4"/>
    <x v="2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d v="2016-04-29T21:00:00"/>
    <d v="2016-04-02T03:22:51"/>
    <n v="338.71"/>
    <n v="62.587000000000003"/>
    <x v="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d v="2016-10-20T04:55:00"/>
    <d v="2016-09-19T08:21:34"/>
    <n v="100.75"/>
    <n v="61.060600000000001"/>
    <x v="8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d v="2015-08-19T04:06:16"/>
    <d v="2015-07-20T04:06:16"/>
    <n v="9.31"/>
    <n v="60.064500000000002"/>
    <x v="3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d v="2015-03-23T03:55:12"/>
    <d v="2015-02-06T04:55:12"/>
    <n v="7.24"/>
    <n v="72.400000000000006"/>
    <x v="2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d v="2015-08-17T16:15:59"/>
    <d v="2015-07-18T16:15:59"/>
    <n v="10"/>
    <n v="100"/>
    <x v="3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d v="2015-01-10T03:23:00"/>
    <d v="2014-12-10T18:04:06"/>
    <n v="11.27"/>
    <n v="51.666699999999999"/>
    <x v="1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d v="2015-01-24T12:00:00"/>
    <d v="2014-11-25T16:15:33"/>
    <n v="15.41"/>
    <n v="32.75"/>
    <x v="4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d v="2015-04-18T22:30:00"/>
    <d v="2015-04-09T00:35:08"/>
    <n v="0"/>
    <n v="0"/>
    <x v="6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d v="2015-05-25T21:38:16"/>
    <d v="2015-03-26T21:38:16"/>
    <n v="28.47"/>
    <n v="61"/>
    <x v="7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d v="2015-05-28T16:38:09"/>
    <d v="2015-04-28T16:38:09"/>
    <n v="13.33"/>
    <n v="10"/>
    <x v="6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d v="2015-03-23T18:00:00"/>
    <d v="2015-02-13T17:04:53"/>
    <n v="0.67"/>
    <n v="10"/>
    <x v="2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d v="2015-11-12T06:59:00"/>
    <d v="2015-10-20T16:35:03"/>
    <n v="21.43"/>
    <n v="37.5"/>
    <x v="9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d v="2014-07-15T22:00:00"/>
    <d v="2014-06-23T22:31:45"/>
    <n v="18"/>
    <n v="45"/>
    <x v="0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d v="2016-07-17T10:47:48"/>
    <d v="2016-06-27T10:47:48"/>
    <n v="20.13"/>
    <n v="100.625"/>
    <x v="0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d v="2014-08-12T01:53:58"/>
    <d v="2014-07-13T02:09:15"/>
    <n v="17.899999999999999"/>
    <n v="25.571400000000001"/>
    <x v="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d v="2015-12-17T22:05:50"/>
    <d v="2015-11-17T22:05:50"/>
    <n v="0"/>
    <n v="0"/>
    <x v="4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d v="2014-09-06T05:09:04"/>
    <d v="2014-08-07T05:09:04"/>
    <n v="2"/>
    <n v="25"/>
    <x v="10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d v="2014-07-03T17:02:44"/>
    <d v="2014-06-03T17:02:44"/>
    <n v="0"/>
    <n v="0"/>
    <x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d v="2014-07-05T03:59:00"/>
    <d v="2014-06-03T19:32:32"/>
    <n v="0"/>
    <n v="0"/>
    <x v="0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d v="2014-08-10T16:45:02"/>
    <d v="2014-07-11T16:45:02"/>
    <n v="10"/>
    <n v="10"/>
    <x v="3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d v="2016-10-08T09:20:39"/>
    <d v="2016-09-08T09:20:39"/>
    <n v="2.38"/>
    <n v="202"/>
    <x v="8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d v="2015-07-05T22:59:00"/>
    <d v="2015-06-09T07:11:36"/>
    <n v="1"/>
    <n v="25"/>
    <x v="0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d v="2016-02-16T05:59:00"/>
    <d v="2016-01-26T16:57:16"/>
    <n v="103.52"/>
    <n v="99.538499999999999"/>
    <x v="1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d v="2016-04-29T03:59:00"/>
    <d v="2016-03-29T03:03:08"/>
    <n v="105"/>
    <n v="75"/>
    <x v="7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d v="2015-02-10T07:59:00"/>
    <d v="2015-01-12T23:33:28"/>
    <n v="100.45"/>
    <n v="215.25"/>
    <x v="1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d v="2016-04-02T23:51:13"/>
    <d v="2016-02-03T00:51:13"/>
    <n v="132.6"/>
    <n v="120.5455"/>
    <x v="2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d v="2016-10-16T21:00:00"/>
    <d v="2016-09-06T19:15:35"/>
    <n v="113"/>
    <n v="37.666699999999999"/>
    <x v="8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d v="2015-06-03T00:00:00"/>
    <d v="2015-05-04T19:46:40"/>
    <n v="103.34"/>
    <n v="172.23330000000001"/>
    <x v="5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d v="2014-07-26T04:59:00"/>
    <d v="2014-06-18T21:08:57"/>
    <n v="120"/>
    <n v="111.11109999999999"/>
    <x v="0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d v="2016-04-15T20:48:27"/>
    <d v="2016-03-16T20:48:27"/>
    <n v="129.63999999999999"/>
    <n v="25.464300000000001"/>
    <x v="7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d v="2014-06-11T19:33:18"/>
    <d v="2014-05-12T19:33:18"/>
    <n v="101.11"/>
    <n v="267.64710000000002"/>
    <x v="5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d v="2014-12-01T20:25:15"/>
    <d v="2014-11-11T20:25:15"/>
    <n v="108.51"/>
    <n v="75.959999999999994"/>
    <x v="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d v="2014-05-19T05:00:00"/>
    <d v="2014-04-18T11:18:58"/>
    <n v="102.33"/>
    <n v="59.038499999999999"/>
    <x v="6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d v="2015-08-26T02:35:53"/>
    <d v="2015-06-27T02:35:53"/>
    <n v="110.24"/>
    <n v="50.110999999999997"/>
    <x v="0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d v="2014-05-05T12:36:26"/>
    <d v="2014-04-10T12:36:26"/>
    <n v="101.02"/>
    <n v="55.503"/>
    <x v="6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d v="2015-08-10T23:00:00"/>
    <d v="2015-06-18T11:12:17"/>
    <n v="100"/>
    <n v="166.66669999999999"/>
    <x v="0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d v="2015-08-02T19:31:29"/>
    <d v="2015-07-08T19:31:29"/>
    <n v="106.24"/>
    <n v="47.428600000000003"/>
    <x v="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d v="2015-04-01T17:00:26"/>
    <d v="2015-03-02T18:00:26"/>
    <n v="100"/>
    <n v="64.935100000000006"/>
    <x v="7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d v="2016-05-29T00:36:00"/>
    <d v="2016-05-09T20:13:52"/>
    <n v="100"/>
    <n v="55.555599999999998"/>
    <x v="5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d v="2014-07-30T18:38:02"/>
    <d v="2014-06-30T18:38:02"/>
    <n v="113.46"/>
    <n v="74.224299999999999"/>
    <x v="0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d v="2014-07-03T04:00:45"/>
    <d v="2014-05-29T04:00:45"/>
    <n v="102.65"/>
    <n v="106.9272"/>
    <x v="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d v="2015-03-01T04:59:00"/>
    <d v="2015-02-15T00:28:17"/>
    <n v="116.75"/>
    <n v="41.696399999999997"/>
    <x v="2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d v="2014-06-12T17:28:10"/>
    <d v="2014-05-13T17:28:10"/>
    <n v="107.65"/>
    <n v="74.243300000000005"/>
    <x v="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d v="2016-04-15T14:21:19"/>
    <d v="2016-03-16T14:21:19"/>
    <n v="100"/>
    <n v="73.333299999999994"/>
    <x v="7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d v="2015-06-13T22:20:10"/>
    <d v="2015-05-14T22:20:10"/>
    <n v="100"/>
    <n v="100"/>
    <x v="5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d v="2016-05-18T00:00:00"/>
    <d v="2016-05-03T20:34:12"/>
    <n v="146"/>
    <n v="38.421100000000003"/>
    <x v="5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d v="2016-11-29T06:00:00"/>
    <d v="2016-11-08T14:48:26"/>
    <n v="110.2"/>
    <n v="166.96969999999999"/>
    <x v="4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d v="2016-11-15T02:08:00"/>
    <d v="2016-10-13T00:07:27"/>
    <n v="108.2"/>
    <n v="94.912300000000002"/>
    <x v="9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d v="2015-04-09T19:00:55"/>
    <d v="2015-03-24T19:00:55"/>
    <n v="100"/>
    <n v="100"/>
    <x v="7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d v="2015-04-09T04:00:00"/>
    <d v="2015-03-12T22:37:23"/>
    <n v="100.25"/>
    <n v="143.21430000000001"/>
    <x v="7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d v="2014-08-01T01:00:00"/>
    <d v="2014-06-24T08:49:38"/>
    <n v="106.71"/>
    <n v="90.819100000000006"/>
    <x v="0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d v="2014-09-27T04:00:00"/>
    <d v="2014-09-05T02:40:21"/>
    <n v="143.19999999999999"/>
    <n v="48.542400000000001"/>
    <x v="8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d v="2015-02-14T19:39:40"/>
    <d v="2014-12-16T19:39:40"/>
    <n v="105.04"/>
    <n v="70.027799999999999"/>
    <x v="11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d v="2016-03-26T16:39:00"/>
    <d v="2016-02-25T17:39:00"/>
    <n v="103.98"/>
    <n v="135.62610000000001"/>
    <x v="2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d v="2015-07-13T20:06:00"/>
    <d v="2015-06-11T05:16:25"/>
    <n v="120"/>
    <n v="100"/>
    <x v="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d v="2014-09-08T21:11:25"/>
    <d v="2014-08-14T21:11:25"/>
    <n v="109.67"/>
    <n v="94.903800000000004"/>
    <x v="10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d v="2016-07-24T23:00:00"/>
    <d v="2016-06-25T20:41:37"/>
    <n v="101.75"/>
    <n v="75.370400000000004"/>
    <x v="0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d v="2016-03-15T16:00:00"/>
    <d v="2016-02-20T03:22:00"/>
    <n v="128.91999999999999"/>
    <n v="64.458299999999994"/>
    <x v="2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d v="2016-07-10T23:32:12"/>
    <d v="2016-06-10T23:32:12"/>
    <n v="115"/>
    <n v="115"/>
    <x v="0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d v="2016-08-02T10:03:00"/>
    <d v="2016-06-27T15:19:29"/>
    <n v="150.75"/>
    <n v="100.5"/>
    <x v="0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d v="2016-05-27T00:54:35"/>
    <d v="2016-04-27T00:54:35"/>
    <n v="110.97"/>
    <n v="93.774600000000007"/>
    <x v="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d v="2015-07-11T03:59:00"/>
    <d v="2015-06-12T12:50:06"/>
    <n v="100.29"/>
    <n v="35.1"/>
    <x v="0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d v="2015-12-23T16:18:00"/>
    <d v="2015-11-25T16:41:59"/>
    <n v="0.67"/>
    <n v="500"/>
    <x v="4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d v="2015-06-15T19:10:18"/>
    <d v="2015-05-14T19:10:18"/>
    <n v="3.27"/>
    <n v="29"/>
    <x v="5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d v="2016-11-22T17:00:23"/>
    <d v="2016-10-23T16:00:23"/>
    <n v="0"/>
    <n v="0"/>
    <x v="9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d v="2014-07-06T16:36:32"/>
    <d v="2014-05-07T16:36:32"/>
    <n v="0"/>
    <n v="0"/>
    <x v="5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d v="2015-07-15T10:43:42"/>
    <d v="2015-06-15T10:43:42"/>
    <n v="0.28000000000000003"/>
    <n v="17.5"/>
    <x v="0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d v="2014-12-16T22:32:09"/>
    <d v="2014-11-25T22:32:09"/>
    <n v="59.66"/>
    <n v="174"/>
    <x v="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d v="2015-06-07T13:55:54"/>
    <d v="2015-05-08T13:55:54"/>
    <n v="1"/>
    <n v="50"/>
    <x v="5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d v="2015-08-28T22:30:00"/>
    <d v="2015-07-16T10:28:10"/>
    <n v="1.67"/>
    <n v="5"/>
    <x v="3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d v="2017-01-14T00:42:36"/>
    <d v="2016-11-15T00:42:36"/>
    <n v="0"/>
    <n v="1"/>
    <x v="4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d v="2015-04-20T21:09:25"/>
    <d v="2015-03-21T21:09:25"/>
    <n v="89.67"/>
    <n v="145.40539999999999"/>
    <x v="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d v="2014-08-10T17:20:48"/>
    <d v="2014-07-11T17:20:48"/>
    <n v="1.46"/>
    <n v="205"/>
    <x v="3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d v="2016-03-11T22:20:43"/>
    <d v="2016-02-10T22:20:43"/>
    <n v="4.0199999999999996"/>
    <n v="100.5"/>
    <x v="2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d v="2015-01-11T04:59:00"/>
    <d v="2014-12-09T17:41:23"/>
    <n v="4"/>
    <n v="55.0625"/>
    <x v="11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d v="2015-01-02T16:13:36"/>
    <d v="2014-12-02T16:13:36"/>
    <n v="8.52"/>
    <n v="47.333300000000001"/>
    <x v="1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d v="2015-10-22T03:01:46"/>
    <d v="2015-09-22T03:01:46"/>
    <n v="0"/>
    <n v="0"/>
    <x v="8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d v="2016-03-04T23:19:28"/>
    <d v="2016-02-03T23:19:28"/>
    <n v="19.649999999999999"/>
    <n v="58.95"/>
    <x v="2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d v="2016-07-31T07:00:00"/>
    <d v="2016-06-06T00:13:44"/>
    <n v="0"/>
    <n v="0"/>
    <x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d v="2014-09-27T21:17:20"/>
    <d v="2014-07-29T21:17:20"/>
    <n v="0"/>
    <n v="1.5"/>
    <x v="3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d v="2014-06-29T06:13:01"/>
    <d v="2014-06-09T06:13:01"/>
    <n v="7.0000000000000007E-2"/>
    <n v="5"/>
    <x v="0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d v="2015-04-03T21:48:59"/>
    <d v="2015-03-27T21:48:59"/>
    <n v="30.33"/>
    <n v="50.555599999999998"/>
    <x v="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d v="2015-04-25T09:53:39"/>
    <d v="2015-02-24T10:53:39"/>
    <n v="100"/>
    <n v="41.666699999999999"/>
    <x v="2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d v="2014-07-30T23:00:00"/>
    <d v="2014-06-10T12:38:27"/>
    <n v="101.25"/>
    <n v="53.289499999999997"/>
    <x v="0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d v="2015-03-21T19:22:38"/>
    <d v="2015-02-19T20:22:38"/>
    <n v="121.73"/>
    <n v="70.230800000000002"/>
    <x v="2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d v="2016-05-31T11:00:00"/>
    <d v="2016-04-27T15:02:53"/>
    <n v="330"/>
    <n v="43.421100000000003"/>
    <x v="6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d v="2015-06-01T03:59:00"/>
    <d v="2015-04-15T18:01:48"/>
    <n v="109.55"/>
    <n v="199.18180000000001"/>
    <x v="6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d v="2016-06-14T21:43:00"/>
    <d v="2016-05-07T06:37:01"/>
    <n v="100.95"/>
    <n v="78.518100000000004"/>
    <x v="5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d v="2015-04-01T03:59:00"/>
    <d v="2015-02-23T21:41:52"/>
    <n v="140.13"/>
    <n v="61.823500000000003"/>
    <x v="2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d v="2015-08-20T23:00:00"/>
    <d v="2015-07-22T06:14:17"/>
    <n v="100"/>
    <n v="50.000500000000002"/>
    <x v="3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d v="2014-07-17T16:33:43"/>
    <d v="2014-06-17T16:33:43"/>
    <n v="119.24"/>
    <n v="48.339700000000001"/>
    <x v="0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d v="2015-10-24T03:59:00"/>
    <d v="2015-10-07T16:43:36"/>
    <n v="107.25"/>
    <n v="107.25"/>
    <x v="9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d v="2015-03-12T19:13:02"/>
    <d v="2015-02-10T20:13:02"/>
    <n v="228"/>
    <n v="57"/>
    <x v="2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d v="2015-07-17T21:02:00"/>
    <d v="2015-06-29T05:01:44"/>
    <n v="106.4"/>
    <n v="40.923099999999998"/>
    <x v="0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d v="2015-07-05T15:38:37"/>
    <d v="2015-06-05T15:38:37"/>
    <n v="143.33000000000001"/>
    <n v="21.5"/>
    <x v="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d v="2016-01-04T04:20:07"/>
    <d v="2015-12-03T04:20:07"/>
    <n v="104.54"/>
    <n v="79.543499999999995"/>
    <x v="1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d v="2016-01-19T22:59:00"/>
    <d v="2015-11-21T20:06:57"/>
    <n v="110.02"/>
    <n v="72.381600000000006"/>
    <x v="4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d v="2015-07-20T03:59:00"/>
    <d v="2015-06-15T21:50:44"/>
    <n v="106"/>
    <n v="64.634100000000004"/>
    <x v="0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d v="2016-08-01T13:41:00"/>
    <d v="2016-07-20T15:01:43"/>
    <n v="108"/>
    <n v="38.571399999999997"/>
    <x v="3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d v="2015-06-17T01:40:14"/>
    <d v="2015-05-27T01:40:14"/>
    <n v="105.42"/>
    <n v="107.5714"/>
    <x v="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d v="2015-05-07T10:09:54"/>
    <d v="2015-04-07T10:09:54"/>
    <n v="119.17"/>
    <n v="27.5"/>
    <x v="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d v="2015-03-27T00:00:00"/>
    <d v="2015-01-30T22:16:41"/>
    <n v="152.66999999999999"/>
    <n v="70.461500000000001"/>
    <x v="1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d v="2014-12-31T13:39:47"/>
    <d v="2014-11-01T12:39:47"/>
    <n v="100"/>
    <n v="178.57140000000001"/>
    <x v="4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d v="2016-08-31T20:46:11"/>
    <d v="2016-08-11T20:46:11"/>
    <n v="100.2"/>
    <n v="62.625"/>
    <x v="10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d v="2016-05-27T17:46:51"/>
    <d v="2016-05-13T17:46:51"/>
    <n v="225"/>
    <n v="75"/>
    <x v="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d v="2014-11-05T21:22:25"/>
    <d v="2014-10-15T20:22:25"/>
    <n v="106.02"/>
    <n v="58.9011"/>
    <x v="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d v="2016-02-20T02:45:35"/>
    <d v="2016-01-06T02:45:35"/>
    <n v="104.67"/>
    <n v="139.5556"/>
    <x v="1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d v="2014-12-01T19:09:00"/>
    <d v="2014-11-20T20:56:12"/>
    <n v="116.67"/>
    <n v="70"/>
    <x v="4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d v="2015-06-18T10:41:07"/>
    <d v="2015-05-19T10:41:07"/>
    <n v="109.03"/>
    <n v="57.386000000000003"/>
    <x v="5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d v="2016-04-21T22:36:48"/>
    <d v="2016-03-31T22:36:48"/>
    <n v="160"/>
    <n v="40"/>
    <x v="7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d v="2016-08-03T04:09:00"/>
    <d v="2016-07-02T22:14:12"/>
    <n v="112.5"/>
    <n v="64.285700000000006"/>
    <x v="3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d v="2015-07-03T18:22:38"/>
    <d v="2015-05-28T18:22:38"/>
    <n v="102.1"/>
    <n v="120.1176"/>
    <x v="5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d v="2015-05-22T17:03:29"/>
    <d v="2015-04-22T17:03:29"/>
    <n v="100.82"/>
    <n v="1008.24"/>
    <x v="6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d v="2015-07-30T03:25:24"/>
    <d v="2015-05-31T03:25:24"/>
    <n v="101.25"/>
    <n v="63.281300000000002"/>
    <x v="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d v="2016-03-28T15:50:29"/>
    <d v="2016-03-03T16:50:29"/>
    <n v="6500"/>
    <n v="21.666699999999999"/>
    <x v="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d v="2014-07-20T18:51:27"/>
    <d v="2014-05-21T18:51:27"/>
    <n v="8.7200000000000006"/>
    <n v="25.647099999999998"/>
    <x v="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d v="2014-05-11T11:50:52"/>
    <d v="2014-04-11T11:50:52"/>
    <n v="21.94"/>
    <n v="47.695700000000002"/>
    <x v="6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d v="2014-06-01T01:44:24"/>
    <d v="2014-05-07T01:44:24"/>
    <n v="21.3"/>
    <n v="56.052599999999998"/>
    <x v="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d v="2014-06-03T06:59:00"/>
    <d v="2014-05-07T14:48:54"/>
    <n v="41.49"/>
    <n v="81.319999999999993"/>
    <x v="5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d v="2015-10-01T15:02:54"/>
    <d v="2015-09-01T15:02:54"/>
    <n v="2.11"/>
    <n v="70.166700000000006"/>
    <x v="8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d v="2014-10-04T06:59:00"/>
    <d v="2014-09-03T05:19:02"/>
    <n v="2.7"/>
    <n v="23.625"/>
    <x v="8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d v="2015-07-19T05:23:11"/>
    <d v="2015-06-04T05:23:11"/>
    <n v="16.16"/>
    <n v="188.5556"/>
    <x v="0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d v="2015-10-18T19:36:29"/>
    <d v="2015-09-18T19:36:29"/>
    <n v="16.38"/>
    <n v="49.511600000000001"/>
    <x v="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d v="2015-06-11T18:24:44"/>
    <d v="2015-05-12T18:24:44"/>
    <n v="7.04"/>
    <n v="75.464299999999994"/>
    <x v="5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d v="2015-01-01T02:59:03"/>
    <d v="2014-12-02T02:59:03"/>
    <n v="3.8"/>
    <n v="9.5"/>
    <x v="11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d v="2015-07-17T10:32:59"/>
    <d v="2015-06-17T10:32:59"/>
    <n v="34.08"/>
    <n v="35.5"/>
    <x v="0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d v="2015-03-27T03:34:36"/>
    <d v="2015-03-02T04:34:36"/>
    <n v="0.2"/>
    <n v="10"/>
    <x v="7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d v="2014-09-01T20:09:38"/>
    <d v="2014-07-28T20:09:38"/>
    <n v="0.03"/>
    <n v="13"/>
    <x v="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d v="2015-05-09T21:14:18"/>
    <d v="2015-04-09T21:14:18"/>
    <n v="16.25"/>
    <n v="89.4"/>
    <x v="6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d v="2015-03-26T22:17:51"/>
    <d v="2015-02-24T23:17:51"/>
    <n v="2.5"/>
    <n v="25"/>
    <x v="2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d v="2015-03-08T16:50:03"/>
    <d v="2015-02-06T17:50:03"/>
    <n v="0.02"/>
    <n v="1"/>
    <x v="2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d v="2014-08-01T17:12:00"/>
    <d v="2014-07-09T17:41:30"/>
    <n v="5.2"/>
    <n v="65"/>
    <x v="3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d v="2015-05-22T21:00:00"/>
    <d v="2015-05-04T10:20:44"/>
    <n v="2"/>
    <n v="10"/>
    <x v="5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d v="2014-06-25T21:00:00"/>
    <d v="2014-05-30T21:26:47"/>
    <n v="0.04"/>
    <n v="1"/>
    <x v="5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d v="2014-08-12T15:51:50"/>
    <d v="2014-07-13T15:51:50"/>
    <n v="17.670000000000002"/>
    <n v="81.538499999999999"/>
    <x v="3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d v="2014-11-12T21:47:00"/>
    <d v="2014-10-02T14:09:37"/>
    <n v="5"/>
    <n v="100"/>
    <x v="9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d v="2016-09-12T16:59:00"/>
    <d v="2016-08-29T06:15:56"/>
    <n v="0.01"/>
    <n v="1"/>
    <x v="10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d v="2015-11-05T16:11:45"/>
    <d v="2015-09-06T15:11:45"/>
    <n v="0"/>
    <n v="0"/>
    <x v="8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d v="2015-11-17T22:24:14"/>
    <d v="2015-10-18T21:24:14"/>
    <n v="1.2"/>
    <n v="20"/>
    <x v="9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d v="2014-08-30T05:30:00"/>
    <d v="2014-07-21T15:38:18"/>
    <n v="26.94"/>
    <n v="46.428600000000003"/>
    <x v="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d v="2016-03-23T03:29:00"/>
    <d v="2016-02-02T22:43:41"/>
    <n v="0.55000000000000004"/>
    <n v="5.5"/>
    <x v="2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d v="2016-06-18T19:32:19"/>
    <d v="2016-05-19T19:32:19"/>
    <n v="12.55"/>
    <n v="50.2"/>
    <x v="5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d v="2014-09-08T15:50:05"/>
    <d v="2014-08-14T15:50:05"/>
    <n v="0.2"/>
    <n v="10"/>
    <x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d v="2015-03-14T03:11:00"/>
    <d v="2015-02-12T17:23:12"/>
    <n v="3.45"/>
    <n v="30.133299999999998"/>
    <x v="2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d v="2014-07-03T04:07:58"/>
    <d v="2014-06-03T04:07:58"/>
    <n v="15"/>
    <n v="150"/>
    <x v="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d v="2017-03-29T17:44:10"/>
    <d v="2017-01-28T18:44:10"/>
    <n v="2.67"/>
    <n v="13.333299999999999"/>
    <x v="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d v="2015-08-14T03:29:56"/>
    <d v="2015-06-25T03:29:56"/>
    <n v="0"/>
    <n v="0"/>
    <x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d v="2015-10-08T16:42:15"/>
    <d v="2015-09-08T16:42:15"/>
    <n v="0"/>
    <n v="0"/>
    <x v="8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d v="2015-01-24T01:00:00"/>
    <d v="2015-01-03T00:23:42"/>
    <n v="0"/>
    <n v="0"/>
    <x v="1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d v="2016-09-03T10:00:00"/>
    <d v="2016-09-02T08:19:25"/>
    <n v="0"/>
    <n v="0"/>
    <x v="8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d v="2016-02-02T14:58:48"/>
    <d v="2016-01-03T14:58:48"/>
    <n v="52.79"/>
    <n v="44.760899999999999"/>
    <x v="1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d v="2016-12-08T16:15:52"/>
    <d v="2016-11-08T16:15:52"/>
    <n v="4.96"/>
    <n v="88.642899999999997"/>
    <x v="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d v="2015-06-30T03:59:00"/>
    <d v="2015-05-30T19:39:06"/>
    <n v="0.06"/>
    <n v="10"/>
    <x v="5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d v="2015-01-25T20:39:56"/>
    <d v="2014-12-26T20:39:56"/>
    <n v="0"/>
    <n v="0"/>
    <x v="11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d v="2014-07-30T23:00:00"/>
    <d v="2014-06-25T19:33:40"/>
    <n v="13.07"/>
    <n v="57.647100000000002"/>
    <x v="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d v="2017-02-20T00:26:39"/>
    <d v="2017-01-21T00:26:39"/>
    <n v="5"/>
    <n v="25"/>
    <x v="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d v="2016-01-31T23:03:00"/>
    <d v="2016-01-04T23:36:10"/>
    <n v="0"/>
    <n v="0"/>
    <x v="1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d v="2014-09-02T14:27:49"/>
    <d v="2014-08-03T14:27:49"/>
    <n v="0"/>
    <n v="0"/>
    <x v="1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d v="2015-03-27T17:59:52"/>
    <d v="2015-03-02T18:59:52"/>
    <n v="0"/>
    <n v="0"/>
    <x v="7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d v="2016-05-09T22:49:51"/>
    <d v="2016-04-09T22:49:51"/>
    <n v="0"/>
    <n v="0"/>
    <x v="6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d v="2014-12-11T05:28:22"/>
    <d v="2014-11-11T05:28:22"/>
    <n v="0"/>
    <n v="0"/>
    <x v="4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d v="2015-05-01T22:00:00"/>
    <d v="2015-03-16T20:35:29"/>
    <n v="1.75"/>
    <n v="17.5"/>
    <x v="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d v="2017-02-26T13:05:58"/>
    <d v="2017-01-27T13:05:58"/>
    <n v="27.1"/>
    <n v="38.714300000000001"/>
    <x v="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d v="2015-01-04T23:26:00"/>
    <d v="2014-12-04T00:07:10"/>
    <n v="1.48"/>
    <n v="13.1111"/>
    <x v="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d v="2015-08-15T18:12:24"/>
    <d v="2015-06-16T18:12:24"/>
    <n v="16.829999999999998"/>
    <n v="315.5"/>
    <x v="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d v="2015-03-23T04:59:00"/>
    <d v="2015-02-21T03:10:44"/>
    <n v="32.5"/>
    <n v="37.142899999999997"/>
    <x v="2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d v="2014-08-24T07:00:00"/>
    <d v="2014-08-16T15:39:17"/>
    <n v="0"/>
    <n v="0"/>
    <x v="1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d v="2014-07-01T06:00:00"/>
    <d v="2014-05-20T15:47:20"/>
    <n v="21.55"/>
    <n v="128.27379999999999"/>
    <x v="5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d v="2016-12-06T04:59:00"/>
    <d v="2016-11-05T23:00:12"/>
    <n v="3.47"/>
    <n v="47.2727"/>
    <x v="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d v="2015-02-28T06:00:18"/>
    <d v="2015-01-28T06:00:18"/>
    <n v="5"/>
    <n v="50"/>
    <x v="1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d v="2014-06-17T04:36:18"/>
    <d v="2014-06-03T04:36:18"/>
    <n v="10.63"/>
    <n v="42.5"/>
    <x v="0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d v="2015-01-08T20:58:03"/>
    <d v="2014-12-09T20:58:03"/>
    <n v="17.600000000000001"/>
    <n v="44"/>
    <x v="11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d v="2015-08-17T16:00:00"/>
    <d v="2015-07-08T11:34:30"/>
    <n v="32.56"/>
    <n v="50.875"/>
    <x v="3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d v="2014-08-12T18:36:01"/>
    <d v="2014-07-23T18:36:01"/>
    <n v="1.25"/>
    <n v="62.5"/>
    <x v="3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d v="2015-06-11T02:13:11"/>
    <d v="2015-05-12T02:13:11"/>
    <n v="5.4"/>
    <n v="27"/>
    <x v="5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d v="2015-12-19T19:49:59"/>
    <d v="2015-11-09T19:49:59"/>
    <n v="0.83"/>
    <n v="25"/>
    <x v="4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d v="2016-11-14T12:14:02"/>
    <d v="2016-10-20T11:14:02"/>
    <n v="48.83"/>
    <n v="47.258099999999999"/>
    <x v="9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d v="2015-08-14T19:38:00"/>
    <d v="2015-07-01T00:16:05"/>
    <n v="0"/>
    <n v="0"/>
    <x v="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d v="2015-04-15T05:04:00"/>
    <d v="2015-04-01T05:30:00"/>
    <n v="0.03"/>
    <n v="1.5"/>
    <x v="6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d v="2015-06-11T23:00:00"/>
    <d v="2015-04-30T14:58:23"/>
    <n v="11.53"/>
    <n v="24.714300000000001"/>
    <x v="6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d v="2015-06-26T13:25:00"/>
    <d v="2015-05-19T22:01:33"/>
    <n v="67.33"/>
    <n v="63.125"/>
    <x v="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d v="2014-10-26T20:08:00"/>
    <d v="2014-09-24T19:40:06"/>
    <n v="15.3"/>
    <n v="38.25"/>
    <x v="8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d v="2014-07-29T03:14:56"/>
    <d v="2014-07-14T03:14:56"/>
    <n v="8.67"/>
    <n v="16.25"/>
    <x v="3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d v="2014-09-11T08:37:22"/>
    <d v="2014-08-12T08:37:22"/>
    <n v="0.23"/>
    <n v="33.75"/>
    <x v="10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d v="2015-09-07T18:09:57"/>
    <d v="2015-08-08T18:09:57"/>
    <n v="3.08"/>
    <n v="61.666699999999999"/>
    <x v="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d v="2014-11-26T20:29:37"/>
    <d v="2014-10-27T19:29:37"/>
    <n v="37.409999999999997"/>
    <n v="83.138900000000007"/>
    <x v="9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d v="2015-04-25T04:35:00"/>
    <d v="2015-02-24T06:28:50"/>
    <n v="0.01"/>
    <n v="1"/>
    <x v="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d v="2015-11-30T06:04:09"/>
    <d v="2015-10-31T05:04:09"/>
    <n v="10"/>
    <n v="142.8571"/>
    <x v="9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d v="2015-05-10T22:59:00"/>
    <d v="2015-04-20T19:39:16"/>
    <n v="36.36"/>
    <n v="33.666699999999999"/>
    <x v="6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d v="2016-06-01T23:38:29"/>
    <d v="2016-05-02T23:38:29"/>
    <n v="0.33"/>
    <n v="5"/>
    <x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d v="2016-06-03T11:19:12"/>
    <d v="2016-05-04T11:19:12"/>
    <n v="0"/>
    <n v="0"/>
    <x v="5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d v="2014-09-11T12:39:21"/>
    <d v="2014-08-12T12:39:21"/>
    <n v="0.28999999999999998"/>
    <n v="10"/>
    <x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d v="2014-08-04T16:00:00"/>
    <d v="2014-07-23T15:57:03"/>
    <n v="0.2"/>
    <n v="40"/>
    <x v="3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d v="2016-01-18T00:00:00"/>
    <d v="2015-12-20T16:26:13"/>
    <n v="1.8"/>
    <n v="30"/>
    <x v="11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d v="2016-11-13T10:17:40"/>
    <d v="2016-10-14T09:17:40"/>
    <n v="5.4"/>
    <n v="45"/>
    <x v="9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d v="2014-10-26T18:00:00"/>
    <d v="2014-10-14T13:00:55"/>
    <n v="0"/>
    <n v="0"/>
    <x v="9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d v="2015-03-02T23:00:00"/>
    <d v="2015-01-16T18:26:50"/>
    <n v="8.1300000000000008"/>
    <n v="10.166700000000001"/>
    <x v="1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d v="2015-04-09T23:31:11"/>
    <d v="2015-03-12T23:31:11"/>
    <n v="12.03"/>
    <n v="81.411799999999999"/>
    <x v="7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d v="2014-06-26T23:02:02"/>
    <d v="2014-05-27T23:02:02"/>
    <n v="15.27"/>
    <n v="57.25"/>
    <x v="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d v="2014-07-30T20:53:59"/>
    <d v="2014-06-30T20:53:59"/>
    <n v="10"/>
    <n v="5"/>
    <x v="0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d v="2014-12-27T02:02:28"/>
    <d v="2014-11-27T02:02:28"/>
    <n v="0.3"/>
    <n v="15"/>
    <x v="4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d v="2014-08-09T06:25:04"/>
    <d v="2014-07-10T06:25:04"/>
    <n v="1"/>
    <n v="12.5"/>
    <x v="3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d v="2015-10-16T04:59:00"/>
    <d v="2015-09-18T16:23:47"/>
    <n v="13.02"/>
    <n v="93"/>
    <x v="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d v="2016-09-18T19:51:05"/>
    <d v="2016-08-19T19:51:05"/>
    <n v="2.27"/>
    <n v="32.357100000000003"/>
    <x v="10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d v="2016-04-01T06:00:00"/>
    <d v="2016-03-04T08:07:48"/>
    <n v="0"/>
    <n v="0"/>
    <x v="7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d v="2015-09-06T03:38:27"/>
    <d v="2015-08-12T03:38:27"/>
    <n v="0"/>
    <n v="0"/>
    <x v="1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d v="2016-03-16T03:02:44"/>
    <d v="2016-02-15T04:02:44"/>
    <n v="0.01"/>
    <n v="1"/>
    <x v="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d v="2016-07-17T00:43:00"/>
    <d v="2016-06-17T23:14:22"/>
    <n v="15.74"/>
    <n v="91.833299999999994"/>
    <x v="0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d v="2015-10-01T13:00:00"/>
    <d v="2015-08-17T16:07:19"/>
    <n v="11"/>
    <n v="45.833300000000001"/>
    <x v="10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d v="2015-10-04T15:45:46"/>
    <d v="2015-08-05T15:45:46"/>
    <n v="43.83"/>
    <n v="57.173900000000003"/>
    <x v="10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d v="2016-12-01T07:18:40"/>
    <d v="2016-11-01T06:18:40"/>
    <n v="0"/>
    <n v="0"/>
    <x v="4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d v="2016-07-11T15:09:20"/>
    <d v="2016-06-13T15:09:20"/>
    <n v="86.14"/>
    <n v="248.5"/>
    <x v="0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d v="2015-06-27T21:44:14"/>
    <d v="2015-05-27T21:44:14"/>
    <n v="12.2"/>
    <n v="79.400000000000006"/>
    <x v="5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d v="2014-10-07T04:30:00"/>
    <d v="2014-10-03T09:36:19"/>
    <n v="0.1"/>
    <n v="5"/>
    <x v="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d v="2015-01-02T11:49:11"/>
    <d v="2014-11-18T11:49:11"/>
    <n v="0.22"/>
    <n v="5.5"/>
    <x v="4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d v="2014-11-25T01:00:00"/>
    <d v="2014-10-28T14:05:37"/>
    <n v="0.91"/>
    <n v="25"/>
    <x v="9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d v="2015-06-16T21:41:54"/>
    <d v="2015-04-17T21:41:54"/>
    <n v="0"/>
    <n v="0"/>
    <x v="6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d v="2015-11-02T16:50:00"/>
    <d v="2015-10-02T18:41:08"/>
    <n v="35.64"/>
    <n v="137.07689999999999"/>
    <x v="9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d v="2015-08-27T15:54:35"/>
    <d v="2015-07-28T15:54:35"/>
    <n v="0"/>
    <n v="0"/>
    <x v="3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d v="2015-05-15T19:14:28"/>
    <d v="2015-04-15T19:14:28"/>
    <n v="0.25"/>
    <n v="5"/>
    <x v="6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d v="2015-02-28T08:00:00"/>
    <d v="2015-01-27T20:00:22"/>
    <n v="3.25"/>
    <n v="39"/>
    <x v="1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d v="2016-10-02T03:25:44"/>
    <d v="2016-09-02T03:25:44"/>
    <n v="3.37"/>
    <n v="50.5"/>
    <x v="8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d v="2014-09-07T07:48:43"/>
    <d v="2014-07-09T07:48:43"/>
    <n v="0"/>
    <n v="0"/>
    <x v="3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d v="2015-02-11T02:53:41"/>
    <d v="2015-01-12T02:53:41"/>
    <n v="15.77"/>
    <n v="49.281300000000002"/>
    <x v="1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d v="2016-04-08T18:35:00"/>
    <d v="2016-03-10T16:51:20"/>
    <n v="0.63"/>
    <n v="25"/>
    <x v="7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d v="2016-05-03T18:49:02"/>
    <d v="2016-03-04T19:49:02"/>
    <n v="0"/>
    <n v="1"/>
    <x v="7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d v="2015-10-26T18:58:10"/>
    <d v="2015-08-27T18:58:10"/>
    <n v="0.1"/>
    <n v="25"/>
    <x v="10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d v="2016-07-29T23:29:00"/>
    <d v="2016-06-29T01:09:46"/>
    <n v="0"/>
    <n v="0"/>
    <x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d v="2014-07-14T15:37:44"/>
    <d v="2014-05-15T15:37:44"/>
    <n v="0"/>
    <n v="0"/>
    <x v="5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d v="2015-11-28T21:22:21"/>
    <d v="2015-10-29T20:22:21"/>
    <n v="24.29"/>
    <n v="53.125"/>
    <x v="9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d v="2016-04-25T00:20:00"/>
    <d v="2016-03-28T22:22:07"/>
    <n v="0"/>
    <n v="0"/>
    <x v="7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d v="2016-07-08T23:25:54"/>
    <d v="2016-05-23T23:25:54"/>
    <n v="0.03"/>
    <n v="7"/>
    <x v="5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d v="2014-08-02T14:00:00"/>
    <d v="2014-06-26T22:48:32"/>
    <n v="32.049999999999997"/>
    <n v="40.0625"/>
    <x v="0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d v="2014-09-28T18:55:56"/>
    <d v="2014-08-29T18:55:56"/>
    <n v="24.33"/>
    <n v="24.333300000000001"/>
    <x v="10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d v="2016-01-03T20:17:36"/>
    <d v="2015-12-04T20:17:36"/>
    <n v="1.5"/>
    <n v="11.25"/>
    <x v="11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d v="2014-05-08T21:23:30"/>
    <d v="2014-04-16T21:23:30"/>
    <n v="0.42"/>
    <n v="10.5"/>
    <x v="6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d v="2015-11-28T14:54:54"/>
    <d v="2015-11-03T14:54:54"/>
    <n v="3.21"/>
    <n v="15"/>
    <x v="4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d v="2015-11-18T04:41:57"/>
    <d v="2015-10-19T03:41:57"/>
    <n v="0"/>
    <n v="0"/>
    <x v="9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d v="2015-04-19T16:19:46"/>
    <d v="2015-02-18T17:19:46"/>
    <n v="6.3"/>
    <n v="42"/>
    <x v="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d v="2016-04-14T04:39:40"/>
    <d v="2016-02-14T05:39:40"/>
    <n v="14.25"/>
    <n v="71.25"/>
    <x v="2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d v="2014-07-24T02:59:00"/>
    <d v="2014-06-11T17:04:38"/>
    <n v="0.6"/>
    <n v="22.5"/>
    <x v="0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d v="2017-03-06T06:58:27"/>
    <d v="2017-02-04T06:58:27"/>
    <n v="24.12"/>
    <n v="41"/>
    <x v="2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d v="2016-05-22T19:34:33"/>
    <d v="2016-03-23T19:34:33"/>
    <n v="10.54"/>
    <n v="47.909100000000002"/>
    <x v="7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d v="2016-08-29T03:55:00"/>
    <d v="2016-08-19T20:30:46"/>
    <n v="7.47"/>
    <n v="35.166699999999999"/>
    <x v="10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d v="2016-04-17T20:43:31"/>
    <d v="2016-03-18T20:43:31"/>
    <n v="7.0000000000000007E-2"/>
    <n v="5.5"/>
    <x v="7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d v="2014-07-21T12:52:06"/>
    <d v="2014-06-21T12:52:06"/>
    <n v="0.97"/>
    <n v="22.666699999999999"/>
    <x v="0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d v="2015-02-06T01:37:14"/>
    <d v="2014-12-08T01:37:14"/>
    <n v="21.1"/>
    <n v="26.375"/>
    <x v="11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d v="2016-05-09T04:00:00"/>
    <d v="2016-04-09T16:25:10"/>
    <n v="78.099999999999994"/>
    <n v="105.54049999999999"/>
    <x v="6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d v="2016-06-02T13:07:28"/>
    <d v="2016-05-03T13:07:28"/>
    <n v="32"/>
    <n v="29.090900000000001"/>
    <x v="5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d v="2016-07-13T20:48:18"/>
    <d v="2016-06-13T20:48:18"/>
    <n v="0"/>
    <n v="0"/>
    <x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d v="2014-08-01T07:00:00"/>
    <d v="2014-07-10T20:36:01"/>
    <n v="47.69"/>
    <n v="62"/>
    <x v="3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d v="2016-07-22T18:55:32"/>
    <d v="2016-06-22T18:55:32"/>
    <n v="1.45"/>
    <n v="217.5"/>
    <x v="0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d v="2015-01-31T15:25:53"/>
    <d v="2014-12-02T15:25:53"/>
    <n v="10.7"/>
    <n v="26.75"/>
    <x v="11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d v="2015-03-29T20:00:00"/>
    <d v="2015-03-06T21:40:57"/>
    <n v="1.83"/>
    <n v="18.333300000000001"/>
    <x v="7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d v="2014-07-05T14:22:27"/>
    <d v="2014-06-05T14:22:27"/>
    <n v="18"/>
    <n v="64.285700000000006"/>
    <x v="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d v="2016-07-17T04:19:09"/>
    <d v="2016-05-18T04:19:09"/>
    <n v="4.08"/>
    <n v="175"/>
    <x v="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d v="2015-07-07T19:26:20"/>
    <d v="2015-05-08T19:26:20"/>
    <n v="20"/>
    <n v="34"/>
    <x v="5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d v="2014-05-20T06:59:00"/>
    <d v="2014-04-18T20:52:36"/>
    <n v="34.799999999999997"/>
    <n v="84.282600000000002"/>
    <x v="6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d v="2014-11-08T00:00:00"/>
    <d v="2014-10-08T23:07:24"/>
    <n v="6.33"/>
    <n v="9.5"/>
    <x v="9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d v="2016-02-20T21:05:00"/>
    <d v="2016-01-30T16:58:40"/>
    <n v="32.049999999999997"/>
    <n v="33.736800000000002"/>
    <x v="1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d v="2016-05-06T13:04:00"/>
    <d v="2016-04-07T13:09:54"/>
    <n v="9.76"/>
    <n v="37.538499999999999"/>
    <x v="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d v="2014-05-16T22:11:30"/>
    <d v="2014-05-06T22:11:30"/>
    <n v="37.75"/>
    <n v="11.615399999999999"/>
    <x v="5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d v="2015-08-29T01:56:53"/>
    <d v="2015-08-14T01:56:53"/>
    <n v="2.13"/>
    <n v="8"/>
    <x v="10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d v="2015-11-08T18:59:41"/>
    <d v="2015-10-09T17:59:41"/>
    <n v="0"/>
    <n v="0"/>
    <x v="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d v="2016-03-02T16:08:13"/>
    <d v="2016-02-01T16:08:13"/>
    <n v="4.18"/>
    <n v="23"/>
    <x v="2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d v="2015-05-31T15:28:02"/>
    <d v="2015-05-01T15:28:02"/>
    <n v="20"/>
    <n v="100"/>
    <x v="5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d v="2015-12-11T23:34:19"/>
    <d v="2015-10-12T22:34:19"/>
    <n v="5.41"/>
    <n v="60.1111"/>
    <x v="9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d v="2015-05-13T20:45:12"/>
    <d v="2015-04-13T20:45:12"/>
    <n v="0.01"/>
    <n v="3"/>
    <x v="6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d v="2014-07-19T09:21:30"/>
    <d v="2014-06-19T09:21:30"/>
    <n v="0.25"/>
    <n v="5"/>
    <x v="0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d v="2015-02-14T11:27:00"/>
    <d v="2015-01-15T16:24:37"/>
    <n v="35"/>
    <n v="17.5"/>
    <x v="1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d v="2014-11-20T16:04:00"/>
    <d v="2014-11-07T06:24:24"/>
    <n v="16.57"/>
    <n v="29.235299999999999"/>
    <x v="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d v="2015-04-05T08:23:41"/>
    <d v="2015-03-06T09:23:41"/>
    <n v="0"/>
    <n v="0"/>
    <x v="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d v="2015-03-28T22:07:06"/>
    <d v="2015-02-26T23:07:06"/>
    <n v="57.2"/>
    <n v="59.583300000000001"/>
    <x v="2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d v="2014-08-31T19:51:49"/>
    <d v="2014-07-22T19:53:18"/>
    <n v="16.510000000000002"/>
    <n v="82.571399999999997"/>
    <x v="3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d v="2016-05-07T14:29:18"/>
    <d v="2016-03-08T15:29:18"/>
    <n v="0.13"/>
    <n v="10"/>
    <x v="7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d v="2017-03-01T19:00:00"/>
    <d v="2017-02-09T23:08:28"/>
    <n v="37.75"/>
    <n v="32.357100000000003"/>
    <x v="2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d v="2014-09-27T01:02:41"/>
    <d v="2014-08-28T01:02:41"/>
    <n v="1.84"/>
    <n v="5.75"/>
    <x v="10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d v="2015-02-15T14:05:47"/>
    <d v="2015-01-16T14:05:47"/>
    <n v="10.050000000000001"/>
    <n v="100.5"/>
    <x v="1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d v="2014-10-08T03:54:17"/>
    <d v="2014-09-08T03:54:17"/>
    <n v="0.2"/>
    <n v="1"/>
    <x v="8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d v="2014-10-20T19:23:05"/>
    <d v="2014-08-21T19:23:05"/>
    <n v="1.33"/>
    <n v="20"/>
    <x v="1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d v="2016-02-16T18:33:07"/>
    <d v="2016-01-22T18:33:07"/>
    <n v="0.01"/>
    <n v="2"/>
    <x v="1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d v="2014-08-26T16:28:00"/>
    <d v="2014-07-28T18:33:01"/>
    <n v="0.25"/>
    <n v="5"/>
    <x v="3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d v="2015-07-22T23:08:27"/>
    <d v="2015-06-22T23:08:27"/>
    <n v="6"/>
    <n v="15"/>
    <x v="0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d v="2014-09-09T16:49:20"/>
    <d v="2014-07-31T16:49:20"/>
    <n v="3.89"/>
    <n v="25"/>
    <x v="3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d v="2014-10-26T18:29:26"/>
    <d v="2014-10-09T18:29:26"/>
    <n v="24.19"/>
    <n v="45.842100000000002"/>
    <x v="9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d v="2015-01-28T13:04:38"/>
    <d v="2014-12-29T13:04:38"/>
    <n v="7.6"/>
    <n v="4.75"/>
    <x v="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d v="2015-05-02T13:04:09"/>
    <d v="2015-04-02T13:04:09"/>
    <n v="0"/>
    <n v="0"/>
    <x v="6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d v="2015-02-16T07:13:43"/>
    <d v="2015-01-17T07:13:43"/>
    <n v="1.3"/>
    <n v="13"/>
    <x v="1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d v="2016-03-05T05:54:29"/>
    <d v="2016-02-19T05:54:29"/>
    <n v="0"/>
    <n v="0"/>
    <x v="2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d v="2015-07-19T18:44:23"/>
    <d v="2015-06-19T18:44:23"/>
    <n v="0.01"/>
    <n v="1"/>
    <x v="0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d v="2014-09-17T20:56:40"/>
    <d v="2014-08-18T20:56:40"/>
    <n v="14"/>
    <n v="10"/>
    <x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d v="2014-09-04T16:07:54"/>
    <d v="2014-08-05T16:07:54"/>
    <n v="1.05"/>
    <n v="52.5"/>
    <x v="10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d v="2016-10-07T21:51:48"/>
    <d v="2016-09-07T21:51:48"/>
    <n v="8.67"/>
    <n v="32.5"/>
    <x v="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d v="2016-04-15T16:28:00"/>
    <d v="2016-02-17T16:13:16"/>
    <n v="0.83"/>
    <n v="7.25"/>
    <x v="2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d v="2015-03-24T03:34:59"/>
    <d v="2015-02-22T04:34:59"/>
    <n v="16.670000000000002"/>
    <n v="33.333300000000001"/>
    <x v="2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d v="2014-10-26T21:52:38"/>
    <d v="2014-08-27T21:52:38"/>
    <n v="0.83"/>
    <n v="62.5"/>
    <x v="10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d v="2015-02-01T02:54:00"/>
    <d v="2014-12-17T14:01:07"/>
    <n v="69.56"/>
    <n v="63.558399999999999"/>
    <x v="11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d v="2016-03-24T22:59:23"/>
    <d v="2016-02-08T23:59:23"/>
    <n v="0"/>
    <n v="0"/>
    <x v="2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d v="2015-08-31T16:04:57"/>
    <d v="2015-08-01T16:04:57"/>
    <n v="1.25"/>
    <n v="10"/>
    <x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d v="2015-07-26T05:42:16"/>
    <d v="2015-05-27T05:42:16"/>
    <n v="5"/>
    <n v="62.5"/>
    <x v="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d v="2015-12-04T16:43:59"/>
    <d v="2015-10-05T15:43:59"/>
    <n v="0"/>
    <n v="0"/>
    <x v="9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d v="2017-02-23T01:00:00"/>
    <d v="2017-02-02T23:18:01"/>
    <n v="7.17"/>
    <n v="30.714300000000001"/>
    <x v="2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d v="2014-06-05T22:31:40"/>
    <d v="2014-05-06T22:31:40"/>
    <n v="28.05"/>
    <n v="51"/>
    <x v="5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d v="2015-12-14T00:36:10"/>
    <d v="2015-11-14T00:36:10"/>
    <n v="0"/>
    <n v="0"/>
    <x v="4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d v="2016-02-03T18:49:00"/>
    <d v="2016-01-05T15:43:19"/>
    <n v="16"/>
    <n v="66.666700000000006"/>
    <x v="1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d v="2014-12-18T15:02:44"/>
    <d v="2014-10-29T14:02:44"/>
    <n v="0"/>
    <n v="0"/>
    <x v="9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d v="2015-12-15T20:25:16"/>
    <d v="2015-10-16T19:25:16"/>
    <n v="6.83"/>
    <n v="59"/>
    <x v="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d v="2016-10-02T09:00:00"/>
    <d v="2016-09-01T06:27:04"/>
    <n v="25.7"/>
    <n v="65.340299999999999"/>
    <x v="8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d v="2015-04-03T21:44:10"/>
    <d v="2015-03-04T22:44:10"/>
    <n v="1.48"/>
    <n v="100"/>
    <x v="7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d v="2014-10-21T21:11:27"/>
    <d v="2014-09-21T21:11:27"/>
    <n v="36.85"/>
    <n v="147.4"/>
    <x v="8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d v="2014-07-01T22:30:00"/>
    <d v="2014-06-14T22:29:24"/>
    <n v="47.05"/>
    <n v="166.05879999999999"/>
    <x v="0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d v="2016-05-24T14:25:00"/>
    <d v="2016-05-07T01:41:55"/>
    <n v="11.43"/>
    <n v="40"/>
    <x v="5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d v="2014-10-17T19:10:10"/>
    <d v="2014-08-18T19:10:10"/>
    <n v="12.04"/>
    <n v="75.25"/>
    <x v="10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d v="2015-12-01T05:59:00"/>
    <d v="2015-10-28T16:06:07"/>
    <n v="60"/>
    <n v="60"/>
    <x v="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d v="2015-07-18T03:00:00"/>
    <d v="2015-05-20T05:33:24"/>
    <n v="31.25"/>
    <n v="1250"/>
    <x v="5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d v="2016-09-06T11:22:34"/>
    <d v="2016-07-08T11:22:34"/>
    <n v="0.42"/>
    <n v="10.5"/>
    <x v="3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d v="2015-01-20T19:16:00"/>
    <d v="2014-12-22T02:01:04"/>
    <n v="0.21"/>
    <n v="7"/>
    <x v="11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d v="2014-11-20T22:58:45"/>
    <d v="2014-11-05T22:58:45"/>
    <n v="0"/>
    <n v="0"/>
    <x v="4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d v="2015-04-10T05:00:00"/>
    <d v="2015-03-11T05:16:22"/>
    <n v="37.5"/>
    <n v="56.25"/>
    <x v="7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d v="2014-08-21T04:49:49"/>
    <d v="2014-07-22T04:49:49"/>
    <n v="0.02"/>
    <n v="1"/>
    <x v="3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d v="2014-10-22T15:36:50"/>
    <d v="2014-09-22T15:36:50"/>
    <n v="8.2100000000000009"/>
    <n v="38.333300000000001"/>
    <x v="8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d v="2015-01-11T01:00:00"/>
    <d v="2014-12-18T00:32:23"/>
    <n v="2.2000000000000002"/>
    <n v="27.5"/>
    <x v="11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d v="2016-04-11T11:13:07"/>
    <d v="2016-03-07T12:13:07"/>
    <n v="17.649999999999999"/>
    <n v="32.978000000000002"/>
    <x v="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d v="2015-07-14T23:00:15"/>
    <d v="2015-06-14T23:00:15"/>
    <n v="0.08"/>
    <n v="16"/>
    <x v="0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d v="2014-10-23T15:16:31"/>
    <d v="2014-09-23T15:16:31"/>
    <n v="7.0000000000000007E-2"/>
    <n v="1"/>
    <x v="8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d v="2014-05-09T06:53:00"/>
    <d v="2014-05-02T19:26:37"/>
    <n v="0"/>
    <n v="0"/>
    <x v="5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d v="2014-10-13T21:05:16"/>
    <d v="2014-08-14T21:05:16"/>
    <n v="37.53"/>
    <n v="86.615399999999994"/>
    <x v="10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d v="2014-11-15T20:00:00"/>
    <d v="2014-10-16T16:33:48"/>
    <n v="22"/>
    <n v="55"/>
    <x v="9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d v="2016-10-01T04:00:00"/>
    <d v="2016-08-31T20:11:25"/>
    <n v="0"/>
    <n v="0"/>
    <x v="1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d v="2014-06-19T15:33:51"/>
    <d v="2014-05-20T15:33:51"/>
    <n v="17.62"/>
    <n v="41.952399999999997"/>
    <x v="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d v="2016-07-03T19:59:00"/>
    <d v="2016-06-13T22:23:59"/>
    <n v="53"/>
    <n v="88.333299999999994"/>
    <x v="0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d v="2015-11-25T23:00:00"/>
    <d v="2015-11-02T23:14:40"/>
    <n v="22.14"/>
    <n v="129.16669999999999"/>
    <x v="4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d v="2016-04-01T03:59:00"/>
    <d v="2016-03-17T01:27:24"/>
    <n v="2.5299999999999998"/>
    <n v="23.75"/>
    <x v="7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d v="2014-09-16T03:00:00"/>
    <d v="2014-08-15T15:22:32"/>
    <n v="2.5"/>
    <n v="35.714300000000001"/>
    <x v="10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d v="2014-06-23T16:00:00"/>
    <d v="2014-05-20T16:40:56"/>
    <n v="2.85"/>
    <n v="57"/>
    <x v="5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d v="2016-04-21T02:23:43"/>
    <d v="2016-02-21T03:23:43"/>
    <n v="0"/>
    <n v="0"/>
    <x v="2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d v="2016-07-02T17:44:28"/>
    <d v="2016-06-02T17:44:28"/>
    <n v="2.4500000000000002"/>
    <n v="163.33330000000001"/>
    <x v="0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d v="2014-06-27T16:21:24"/>
    <d v="2014-05-28T16:21:24"/>
    <n v="1.42"/>
    <n v="15"/>
    <x v="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d v="2015-04-29T14:07:06"/>
    <d v="2015-03-30T14:07:06"/>
    <n v="19.25"/>
    <n v="64.166700000000006"/>
    <x v="7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d v="2014-08-12T22:50:11"/>
    <d v="2014-07-13T22:50:11"/>
    <n v="0.68"/>
    <n v="6.75"/>
    <x v="3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d v="2016-05-19T00:56:28"/>
    <d v="2016-04-19T00:56:28"/>
    <n v="0.17"/>
    <n v="25"/>
    <x v="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d v="2015-09-28T02:49:10"/>
    <d v="2015-08-19T02:49:10"/>
    <n v="60.9"/>
    <n v="179.11760000000001"/>
    <x v="10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d v="2017-01-13T23:05:00"/>
    <d v="2016-12-14T23:07:35"/>
    <n v="1"/>
    <n v="34.950000000000003"/>
    <x v="11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d v="2015-02-28T12:00:00"/>
    <d v="2015-01-18T15:52:36"/>
    <n v="34.4"/>
    <n v="33.076900000000002"/>
    <x v="1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d v="2015-03-01T03:00:00"/>
    <d v="2015-01-27T16:00:20"/>
    <n v="16.5"/>
    <n v="27.5"/>
    <x v="1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d v="2016-12-26T19:18:51"/>
    <d v="2016-11-26T19:18:51"/>
    <n v="0"/>
    <n v="0"/>
    <x v="4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d v="2014-08-21T18:35:11"/>
    <d v="2014-06-22T18:35:11"/>
    <n v="0.4"/>
    <n v="2"/>
    <x v="0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d v="2015-05-09T04:00:00"/>
    <d v="2015-03-15T08:17:06"/>
    <n v="1.06"/>
    <n v="18.5"/>
    <x v="7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d v="2015-11-05T14:16:15"/>
    <d v="2015-10-06T13:16:15"/>
    <n v="26.73"/>
    <n v="35"/>
    <x v="9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d v="2014-06-30T17:28:00"/>
    <d v="2014-05-20T01:06:09"/>
    <n v="28.8"/>
    <n v="44.307699999999997"/>
    <x v="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d v="2014-10-21T19:51:00"/>
    <d v="2014-09-23T19:05:49"/>
    <n v="0"/>
    <n v="0"/>
    <x v="8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d v="2016-12-21T17:03:14"/>
    <d v="2016-11-21T17:03:14"/>
    <n v="8.9"/>
    <n v="222.5"/>
    <x v="4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d v="2017-01-27T18:54:02"/>
    <d v="2016-12-28T18:54:02"/>
    <n v="0"/>
    <n v="0"/>
    <x v="11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d v="2016-06-19T22:32:01"/>
    <d v="2016-05-20T22:32:01"/>
    <n v="0.17"/>
    <n v="5"/>
    <x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d v="2016-06-14T18:54:00"/>
    <d v="2016-05-21T16:45:16"/>
    <n v="0"/>
    <n v="0"/>
    <x v="5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d v="2015-03-08T12:57:05"/>
    <d v="2015-02-06T13:57:05"/>
    <n v="15.74"/>
    <n v="29.166699999999999"/>
    <x v="2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d v="2015-11-14T23:00:00"/>
    <d v="2015-10-30T04:32:33"/>
    <n v="2"/>
    <n v="1.5"/>
    <x v="9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d v="2016-01-14T18:16:56"/>
    <d v="2015-12-15T18:16:56"/>
    <n v="21.69"/>
    <n v="126.5"/>
    <x v="11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d v="2016-10-09T10:28:26"/>
    <d v="2016-09-09T10:28:26"/>
    <n v="0.33"/>
    <n v="10"/>
    <x v="8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d v="2015-03-24T03:59:00"/>
    <d v="2015-02-23T14:29:35"/>
    <n v="0.28999999999999998"/>
    <n v="10"/>
    <x v="2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d v="2015-11-21T04:00:00"/>
    <d v="2015-10-27T22:34:59"/>
    <n v="4.7"/>
    <n v="9.4"/>
    <x v="9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d v="2016-07-17T17:49:46"/>
    <d v="2016-06-17T17:49:46"/>
    <n v="0"/>
    <n v="0"/>
    <x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d v="2015-01-16T10:26:00"/>
    <d v="2014-12-17T14:42:04"/>
    <n v="10.8"/>
    <n v="72"/>
    <x v="11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d v="2015-05-31T17:35:00"/>
    <d v="2015-04-28T17:34:48"/>
    <n v="4.8"/>
    <n v="30"/>
    <x v="6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d v="2015-08-07T15:00:00"/>
    <d v="2015-07-24T16:08:57"/>
    <n v="3.2"/>
    <n v="10.666700000000001"/>
    <x v="3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d v="2015-01-16T12:09:11"/>
    <d v="2014-12-17T12:09:11"/>
    <n v="12.75"/>
    <n v="25.5"/>
    <x v="1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d v="2015-04-05T03:40:47"/>
    <d v="2015-02-04T04:40:47"/>
    <n v="0.02"/>
    <n v="20"/>
    <x v="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d v="2015-08-22T19:34:53"/>
    <d v="2015-06-23T19:34:53"/>
    <n v="2.4"/>
    <n v="15"/>
    <x v="0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d v="2014-10-22T04:59:00"/>
    <d v="2014-09-08T02:05:00"/>
    <n v="36.5"/>
    <n v="91.25"/>
    <x v="8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d v="2016-12-19T00:45:50"/>
    <d v="2016-11-19T00:45:50"/>
    <n v="2.67"/>
    <n v="800"/>
    <x v="4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d v="2017-02-28T08:51:00"/>
    <d v="2017-01-15T12:43:39"/>
    <n v="11.43"/>
    <n v="80"/>
    <x v="1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d v="2016-01-31T23:55:00"/>
    <d v="2015-12-06T19:47:17"/>
    <n v="0"/>
    <n v="0"/>
    <x v="11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d v="2016-06-04T17:19:57"/>
    <d v="2016-05-05T17:19:57"/>
    <n v="0"/>
    <n v="0"/>
    <x v="5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d v="2016-09-02T20:24:33"/>
    <d v="2016-07-19T20:24:33"/>
    <n v="1.1100000000000001"/>
    <n v="50"/>
    <x v="3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d v="2014-10-25T02:59:50"/>
    <d v="2014-10-15T02:59:50"/>
    <n v="0"/>
    <n v="0"/>
    <x v="9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d v="2017-01-25T21:41:22"/>
    <d v="2016-12-26T21:41:22"/>
    <n v="0"/>
    <n v="0"/>
    <x v="1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d v="2016-05-15T20:21:13"/>
    <d v="2016-04-15T20:21:13"/>
    <n v="27.4"/>
    <n v="22.833300000000001"/>
    <x v="6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d v="2015-08-26T18:32:00"/>
    <d v="2015-07-03T19:59:26"/>
    <n v="10"/>
    <n v="16.666699999999999"/>
    <x v="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d v="2016-10-27T06:40:34"/>
    <d v="2016-09-27T06:40:34"/>
    <n v="21.37"/>
    <n v="45.785699999999999"/>
    <x v="8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d v="2016-12-26T00:15:09"/>
    <d v="2016-11-23T00:15:09"/>
    <n v="6.97"/>
    <n v="383.33330000000001"/>
    <x v="4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d v="2015-04-02T01:00:00"/>
    <d v="2015-02-18T01:11:06"/>
    <n v="70.599999999999994"/>
    <n v="106.9697"/>
    <x v="2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d v="2014-09-24T22:00:01"/>
    <d v="2014-09-01T22:00:01"/>
    <n v="2.0499999999999998"/>
    <n v="10.25"/>
    <x v="8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d v="2017-03-03T05:00:00"/>
    <d v="2017-02-01T00:45:37"/>
    <n v="1.97"/>
    <n v="59"/>
    <x v="2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d v="2015-11-29T13:56:44"/>
    <d v="2015-10-30T12:56:44"/>
    <n v="0"/>
    <n v="0"/>
    <x v="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d v="2016-07-21T15:02:31"/>
    <d v="2016-05-22T15:02:31"/>
    <n v="28.67"/>
    <n v="14.333299999999999"/>
    <x v="5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d v="2015-02-24T03:15:40"/>
    <d v="2015-01-25T03:15:40"/>
    <n v="3.13"/>
    <n v="15.666700000000001"/>
    <x v="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d v="2016-02-28T00:00:00"/>
    <d v="2016-01-31T22:43:06"/>
    <n v="0.04"/>
    <n v="1"/>
    <x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d v="2016-01-08T06:34:00"/>
    <d v="2015-12-20T13:45:23"/>
    <n v="0.2"/>
    <n v="1"/>
    <x v="11"/>
    <x v="1"/>
    <s v="plays"/>
    <x v="0"/>
  </r>
  <r>
    <m/>
    <m/>
    <m/>
    <m/>
    <m/>
    <x v="4"/>
    <m/>
    <m/>
    <m/>
    <m/>
    <m/>
    <m/>
    <m/>
    <x v="41"/>
    <m/>
    <m/>
    <m/>
    <m/>
    <x v="12"/>
    <x v="9"/>
    <m/>
    <x v="9"/>
  </r>
  <r>
    <m/>
    <m/>
    <m/>
    <m/>
    <m/>
    <x v="4"/>
    <m/>
    <m/>
    <m/>
    <m/>
    <m/>
    <m/>
    <m/>
    <x v="41"/>
    <m/>
    <m/>
    <m/>
    <m/>
    <x v="12"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F5D77-FF85-4007-9D7B-88DAFA56F5B3}" name="TablaDinámica1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21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4116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baseColWidth="10" defaultColWidth="8.77734375" defaultRowHeight="14.4" x14ac:dyDescent="0.3"/>
  <cols>
    <col min="1" max="1" width="8.77734375" style="4"/>
    <col min="2" max="2" width="38.44140625" style="4" customWidth="1"/>
    <col min="3" max="3" width="40.33203125" style="4" customWidth="1"/>
    <col min="4" max="4" width="15.6640625" style="5" bestFit="1" customWidth="1"/>
    <col min="5" max="5" width="16.44140625" style="6" customWidth="1"/>
    <col min="6" max="6" width="21.33203125" style="4" customWidth="1"/>
    <col min="7" max="7" width="17.77734375" style="4" customWidth="1"/>
    <col min="8" max="8" width="19.77734375" style="4" customWidth="1"/>
    <col min="9" max="9" width="19.33203125" style="4" customWidth="1"/>
    <col min="10" max="10" width="17.77734375" style="4" customWidth="1"/>
    <col min="11" max="11" width="15.44140625" style="4" customWidth="1"/>
    <col min="12" max="12" width="24.44140625" style="4" customWidth="1"/>
    <col min="13" max="13" width="36.44140625" style="4" customWidth="1"/>
    <col min="14" max="14" width="41.109375" style="4" customWidth="1"/>
    <col min="15" max="15" width="19.33203125" style="4" customWidth="1"/>
    <col min="16" max="19" width="27.44140625" style="4" customWidth="1"/>
    <col min="20" max="20" width="41.109375" style="4" customWidth="1"/>
    <col min="21" max="21" width="11.5546875"/>
    <col min="22" max="16384" width="8.77734375" style="4"/>
  </cols>
  <sheetData>
    <row r="1" spans="1:22" x14ac:dyDescent="0.3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8310</v>
      </c>
      <c r="R1" s="1" t="s">
        <v>8349</v>
      </c>
      <c r="S1" s="1" t="s">
        <v>8309</v>
      </c>
      <c r="T1" s="1" t="s">
        <v>8400</v>
      </c>
      <c r="U1" s="1" t="s">
        <v>8401</v>
      </c>
      <c r="V1" s="4" t="s">
        <v>8308</v>
      </c>
    </row>
    <row r="2" spans="1:22" x14ac:dyDescent="0.3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8">
        <v>42208.125</v>
      </c>
      <c r="P2" s="8">
        <v>42177.007071759261</v>
      </c>
      <c r="Q2" s="9">
        <f>ROUND(E2/D2*100,2)</f>
        <v>136.86000000000001</v>
      </c>
      <c r="R2" s="9">
        <f>IFERROR(ROUND(E2/L2,4),0)</f>
        <v>63.9176</v>
      </c>
      <c r="S2" s="9" t="str">
        <f>VLOOKUP(MONTH(P2),Hoja2!$A$1:$B$12,2,0)</f>
        <v>Jun</v>
      </c>
      <c r="T2" s="4" t="s">
        <v>8350</v>
      </c>
      <c r="U2" t="s">
        <v>8351</v>
      </c>
      <c r="V2" s="4">
        <f>YEAR(P2)</f>
        <v>2015</v>
      </c>
    </row>
    <row r="3" spans="1:22" x14ac:dyDescent="0.3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8">
        <v>42796.600497685184</v>
      </c>
      <c r="P3" s="8">
        <v>42766.600497685184</v>
      </c>
      <c r="Q3" s="9">
        <f t="shared" ref="Q3:Q66" si="0">ROUND(E3/D3*100,2)</f>
        <v>142.61000000000001</v>
      </c>
      <c r="R3" s="9">
        <f t="shared" ref="R3:R66" si="1">IFERROR(ROUND(E3/L3,4),0)</f>
        <v>185.48099999999999</v>
      </c>
      <c r="S3" s="9" t="str">
        <f>VLOOKUP(MONTH(P3),Hoja2!$A$1:$B$12,2,0)</f>
        <v>Jan</v>
      </c>
      <c r="T3" s="4" t="s">
        <v>8350</v>
      </c>
      <c r="U3" t="s">
        <v>8351</v>
      </c>
      <c r="V3" s="4">
        <f t="shared" ref="V3:V66" si="2">YEAR(P3)</f>
        <v>2017</v>
      </c>
    </row>
    <row r="4" spans="1:22" x14ac:dyDescent="0.3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8">
        <v>42415.702349537038</v>
      </c>
      <c r="P4" s="8">
        <v>42405.702349537038</v>
      </c>
      <c r="Q4" s="9">
        <f t="shared" si="0"/>
        <v>105</v>
      </c>
      <c r="R4" s="9">
        <f t="shared" si="1"/>
        <v>15</v>
      </c>
      <c r="S4" s="9" t="str">
        <f>VLOOKUP(MONTH(P4),Hoja2!$A$1:$B$12,2,0)</f>
        <v>Feb</v>
      </c>
      <c r="T4" s="4" t="s">
        <v>8350</v>
      </c>
      <c r="U4" t="s">
        <v>8351</v>
      </c>
      <c r="V4" s="4">
        <f t="shared" si="2"/>
        <v>2016</v>
      </c>
    </row>
    <row r="5" spans="1:22" x14ac:dyDescent="0.3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8">
        <v>41858.515127314815</v>
      </c>
      <c r="P5" s="8">
        <v>41828.515127314815</v>
      </c>
      <c r="Q5" s="9">
        <f t="shared" si="0"/>
        <v>103.9</v>
      </c>
      <c r="R5" s="9">
        <f t="shared" si="1"/>
        <v>69.2667</v>
      </c>
      <c r="S5" s="9" t="str">
        <f>VLOOKUP(MONTH(P5),Hoja2!$A$1:$B$12,2,0)</f>
        <v>Jul</v>
      </c>
      <c r="T5" s="4" t="s">
        <v>8350</v>
      </c>
      <c r="U5" t="s">
        <v>8351</v>
      </c>
      <c r="V5" s="4">
        <f t="shared" si="2"/>
        <v>2014</v>
      </c>
    </row>
    <row r="6" spans="1:22" x14ac:dyDescent="0.3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8">
        <v>42357.834247685183</v>
      </c>
      <c r="P6" s="8">
        <v>42327.834247685183</v>
      </c>
      <c r="Q6" s="9">
        <f t="shared" si="0"/>
        <v>122.99</v>
      </c>
      <c r="R6" s="9">
        <f t="shared" si="1"/>
        <v>190.55029999999999</v>
      </c>
      <c r="S6" s="9" t="str">
        <f>VLOOKUP(MONTH(P6),Hoja2!$A$1:$B$12,2,0)</f>
        <v>Nov</v>
      </c>
      <c r="T6" s="4" t="s">
        <v>8350</v>
      </c>
      <c r="U6" t="s">
        <v>8351</v>
      </c>
      <c r="V6" s="4">
        <f t="shared" si="2"/>
        <v>2015</v>
      </c>
    </row>
    <row r="7" spans="1:22" x14ac:dyDescent="0.3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8">
        <v>42580.232638888891</v>
      </c>
      <c r="P7" s="8">
        <v>42563.932951388888</v>
      </c>
      <c r="Q7" s="9">
        <f t="shared" si="0"/>
        <v>109.78</v>
      </c>
      <c r="R7" s="9">
        <f t="shared" si="1"/>
        <v>93.404300000000006</v>
      </c>
      <c r="S7" s="9" t="str">
        <f>VLOOKUP(MONTH(P7),Hoja2!$A$1:$B$12,2,0)</f>
        <v>Jul</v>
      </c>
      <c r="T7" s="4" t="s">
        <v>8350</v>
      </c>
      <c r="U7" t="s">
        <v>8351</v>
      </c>
      <c r="V7" s="4">
        <f t="shared" si="2"/>
        <v>2016</v>
      </c>
    </row>
    <row r="8" spans="1:22" x14ac:dyDescent="0.3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8">
        <v>41804.072337962964</v>
      </c>
      <c r="P8" s="8">
        <v>41794.072337962964</v>
      </c>
      <c r="Q8" s="9">
        <f t="shared" si="0"/>
        <v>106.49</v>
      </c>
      <c r="R8" s="9">
        <f t="shared" si="1"/>
        <v>146.8793</v>
      </c>
      <c r="S8" s="9" t="str">
        <f>VLOOKUP(MONTH(P8),Hoja2!$A$1:$B$12,2,0)</f>
        <v>Jun</v>
      </c>
      <c r="T8" s="4" t="s">
        <v>8350</v>
      </c>
      <c r="U8" t="s">
        <v>8351</v>
      </c>
      <c r="V8" s="4">
        <f t="shared" si="2"/>
        <v>2014</v>
      </c>
    </row>
    <row r="9" spans="1:22" x14ac:dyDescent="0.3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8">
        <v>42556.047071759262</v>
      </c>
      <c r="P9" s="8">
        <v>42516.047071759262</v>
      </c>
      <c r="Q9" s="9">
        <f t="shared" si="0"/>
        <v>101.22</v>
      </c>
      <c r="R9" s="9">
        <f t="shared" si="1"/>
        <v>159.8246</v>
      </c>
      <c r="S9" s="9" t="str">
        <f>VLOOKUP(MONTH(P9),Hoja2!$A$1:$B$12,2,0)</f>
        <v>May</v>
      </c>
      <c r="T9" s="4" t="s">
        <v>8350</v>
      </c>
      <c r="U9" t="s">
        <v>8351</v>
      </c>
      <c r="V9" s="4">
        <f t="shared" si="2"/>
        <v>2016</v>
      </c>
    </row>
    <row r="10" spans="1:22" x14ac:dyDescent="0.3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8">
        <v>42475.875</v>
      </c>
      <c r="P10" s="8">
        <v>42468.94458333333</v>
      </c>
      <c r="Q10" s="9">
        <f t="shared" si="0"/>
        <v>100.04</v>
      </c>
      <c r="R10" s="9">
        <f t="shared" si="1"/>
        <v>291.79329999999999</v>
      </c>
      <c r="S10" s="9" t="str">
        <f>VLOOKUP(MONTH(P10),Hoja2!$A$1:$B$12,2,0)</f>
        <v>Apr</v>
      </c>
      <c r="T10" s="4" t="s">
        <v>8350</v>
      </c>
      <c r="U10" t="s">
        <v>8351</v>
      </c>
      <c r="V10" s="4">
        <f t="shared" si="2"/>
        <v>2016</v>
      </c>
    </row>
    <row r="11" spans="1:22" x14ac:dyDescent="0.3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8">
        <v>42477.103518518517</v>
      </c>
      <c r="P11" s="8">
        <v>42447.103518518517</v>
      </c>
      <c r="Q11" s="9">
        <f t="shared" si="0"/>
        <v>126</v>
      </c>
      <c r="R11" s="9">
        <f t="shared" si="1"/>
        <v>31.499500000000001</v>
      </c>
      <c r="S11" s="9" t="str">
        <f>VLOOKUP(MONTH(P11),Hoja2!$A$1:$B$12,2,0)</f>
        <v>Mar</v>
      </c>
      <c r="T11" s="4" t="s">
        <v>8350</v>
      </c>
      <c r="U11" t="s">
        <v>8351</v>
      </c>
      <c r="V11" s="4">
        <f t="shared" si="2"/>
        <v>2016</v>
      </c>
    </row>
    <row r="12" spans="1:22" x14ac:dyDescent="0.3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8">
        <v>41815.068043981482</v>
      </c>
      <c r="P12" s="8">
        <v>41780.068043981482</v>
      </c>
      <c r="Q12" s="9">
        <f t="shared" si="0"/>
        <v>100.5</v>
      </c>
      <c r="R12" s="9">
        <f t="shared" si="1"/>
        <v>158.6842</v>
      </c>
      <c r="S12" s="9" t="str">
        <f>VLOOKUP(MONTH(P12),Hoja2!$A$1:$B$12,2,0)</f>
        <v>May</v>
      </c>
      <c r="T12" s="4" t="s">
        <v>8350</v>
      </c>
      <c r="U12" t="s">
        <v>8351</v>
      </c>
      <c r="V12" s="4">
        <f t="shared" si="2"/>
        <v>2014</v>
      </c>
    </row>
    <row r="13" spans="1:22" x14ac:dyDescent="0.3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8">
        <v>42604.125</v>
      </c>
      <c r="P13" s="8">
        <v>42572.778495370374</v>
      </c>
      <c r="Q13" s="9">
        <f t="shared" si="0"/>
        <v>120.5</v>
      </c>
      <c r="R13" s="9">
        <f t="shared" si="1"/>
        <v>80.333299999999994</v>
      </c>
      <c r="S13" s="9" t="str">
        <f>VLOOKUP(MONTH(P13),Hoja2!$A$1:$B$12,2,0)</f>
        <v>Jul</v>
      </c>
      <c r="T13" s="4" t="s">
        <v>8350</v>
      </c>
      <c r="U13" t="s">
        <v>8351</v>
      </c>
      <c r="V13" s="4">
        <f t="shared" si="2"/>
        <v>2016</v>
      </c>
    </row>
    <row r="14" spans="1:22" x14ac:dyDescent="0.3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8">
        <v>41836.125</v>
      </c>
      <c r="P14" s="8">
        <v>41791.713252314818</v>
      </c>
      <c r="Q14" s="9">
        <f t="shared" si="0"/>
        <v>165.29</v>
      </c>
      <c r="R14" s="9">
        <f t="shared" si="1"/>
        <v>59.961300000000001</v>
      </c>
      <c r="S14" s="9" t="str">
        <f>VLOOKUP(MONTH(P14),Hoja2!$A$1:$B$12,2,0)</f>
        <v>Jun</v>
      </c>
      <c r="T14" s="4" t="s">
        <v>8350</v>
      </c>
      <c r="U14" t="s">
        <v>8351</v>
      </c>
      <c r="V14" s="4">
        <f t="shared" si="2"/>
        <v>2014</v>
      </c>
    </row>
    <row r="15" spans="1:22" x14ac:dyDescent="0.3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8">
        <v>42544.852083333331</v>
      </c>
      <c r="P15" s="8">
        <v>42508.677187499998</v>
      </c>
      <c r="Q15" s="9">
        <f t="shared" si="0"/>
        <v>159.97</v>
      </c>
      <c r="R15" s="9">
        <f t="shared" si="1"/>
        <v>109.7843</v>
      </c>
      <c r="S15" s="9" t="str">
        <f>VLOOKUP(MONTH(P15),Hoja2!$A$1:$B$12,2,0)</f>
        <v>May</v>
      </c>
      <c r="T15" s="4" t="s">
        <v>8350</v>
      </c>
      <c r="U15" t="s">
        <v>8351</v>
      </c>
      <c r="V15" s="4">
        <f t="shared" si="2"/>
        <v>2016</v>
      </c>
    </row>
    <row r="16" spans="1:22" x14ac:dyDescent="0.3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8">
        <v>41833.582638888889</v>
      </c>
      <c r="P16" s="8">
        <v>41808.02648148148</v>
      </c>
      <c r="Q16" s="9">
        <f t="shared" si="0"/>
        <v>100.93</v>
      </c>
      <c r="R16" s="9">
        <f t="shared" si="1"/>
        <v>147.7073</v>
      </c>
      <c r="S16" s="9" t="str">
        <f>VLOOKUP(MONTH(P16),Hoja2!$A$1:$B$12,2,0)</f>
        <v>Jun</v>
      </c>
      <c r="T16" s="4" t="s">
        <v>8350</v>
      </c>
      <c r="U16" t="s">
        <v>8351</v>
      </c>
      <c r="V16" s="4">
        <f t="shared" si="2"/>
        <v>2014</v>
      </c>
    </row>
    <row r="17" spans="1:22" x14ac:dyDescent="0.3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8">
        <v>42274.843055555553</v>
      </c>
      <c r="P17" s="8">
        <v>42256.391875000001</v>
      </c>
      <c r="Q17" s="9">
        <f t="shared" si="0"/>
        <v>106.6</v>
      </c>
      <c r="R17" s="9">
        <f t="shared" si="1"/>
        <v>21.755099999999999</v>
      </c>
      <c r="S17" s="9" t="str">
        <f>VLOOKUP(MONTH(P17),Hoja2!$A$1:$B$12,2,0)</f>
        <v>Sep</v>
      </c>
      <c r="T17" s="4" t="s">
        <v>8350</v>
      </c>
      <c r="U17" t="s">
        <v>8351</v>
      </c>
      <c r="V17" s="4">
        <f t="shared" si="2"/>
        <v>2015</v>
      </c>
    </row>
    <row r="18" spans="1:22" x14ac:dyDescent="0.3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8">
        <v>41806.229166666664</v>
      </c>
      <c r="P18" s="8">
        <v>41760.796423611115</v>
      </c>
      <c r="Q18" s="9">
        <f t="shared" si="0"/>
        <v>100.24</v>
      </c>
      <c r="R18" s="9">
        <f t="shared" si="1"/>
        <v>171.84289999999999</v>
      </c>
      <c r="S18" s="9" t="str">
        <f>VLOOKUP(MONTH(P18),Hoja2!$A$1:$B$12,2,0)</f>
        <v>May</v>
      </c>
      <c r="T18" s="4" t="s">
        <v>8350</v>
      </c>
      <c r="U18" t="s">
        <v>8351</v>
      </c>
      <c r="V18" s="4">
        <f t="shared" si="2"/>
        <v>2014</v>
      </c>
    </row>
    <row r="19" spans="1:22" x14ac:dyDescent="0.3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8">
        <v>41947.773402777777</v>
      </c>
      <c r="P19" s="8">
        <v>41917.731736111113</v>
      </c>
      <c r="Q19" s="9">
        <f t="shared" si="0"/>
        <v>100.67</v>
      </c>
      <c r="R19" s="9">
        <f t="shared" si="1"/>
        <v>41.944400000000002</v>
      </c>
      <c r="S19" s="9" t="str">
        <f>VLOOKUP(MONTH(P19),Hoja2!$A$1:$B$12,2,0)</f>
        <v>Oct</v>
      </c>
      <c r="T19" s="4" t="s">
        <v>8350</v>
      </c>
      <c r="U19" t="s">
        <v>8351</v>
      </c>
      <c r="V19" s="4">
        <f t="shared" si="2"/>
        <v>2014</v>
      </c>
    </row>
    <row r="20" spans="1:22" x14ac:dyDescent="0.3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8">
        <v>41899.542314814818</v>
      </c>
      <c r="P20" s="8">
        <v>41869.542314814818</v>
      </c>
      <c r="Q20" s="9">
        <f t="shared" si="0"/>
        <v>106.32</v>
      </c>
      <c r="R20" s="9">
        <f t="shared" si="1"/>
        <v>93.264099999999999</v>
      </c>
      <c r="S20" s="9" t="str">
        <f>VLOOKUP(MONTH(P20),Hoja2!$A$1:$B$12,2,0)</f>
        <v>Aug</v>
      </c>
      <c r="T20" s="4" t="s">
        <v>8350</v>
      </c>
      <c r="U20" t="s">
        <v>8351</v>
      </c>
      <c r="V20" s="4">
        <f t="shared" si="2"/>
        <v>2014</v>
      </c>
    </row>
    <row r="21" spans="1:22" x14ac:dyDescent="0.3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8">
        <v>42205.816365740742</v>
      </c>
      <c r="P21" s="8">
        <v>42175.816365740742</v>
      </c>
      <c r="Q21" s="9">
        <f t="shared" si="0"/>
        <v>145.29</v>
      </c>
      <c r="R21" s="9">
        <f t="shared" si="1"/>
        <v>56.136400000000002</v>
      </c>
      <c r="S21" s="9" t="str">
        <f>VLOOKUP(MONTH(P21),Hoja2!$A$1:$B$12,2,0)</f>
        <v>Jun</v>
      </c>
      <c r="T21" s="4" t="s">
        <v>8350</v>
      </c>
      <c r="U21" t="s">
        <v>8351</v>
      </c>
      <c r="V21" s="4">
        <f t="shared" si="2"/>
        <v>2015</v>
      </c>
    </row>
    <row r="22" spans="1:22" x14ac:dyDescent="0.3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8">
        <v>42260.758240740739</v>
      </c>
      <c r="P22" s="8">
        <v>42200.758240740739</v>
      </c>
      <c r="Q22" s="9">
        <f t="shared" si="0"/>
        <v>100.2</v>
      </c>
      <c r="R22" s="9">
        <f t="shared" si="1"/>
        <v>80.16</v>
      </c>
      <c r="S22" s="9" t="str">
        <f>VLOOKUP(MONTH(P22),Hoja2!$A$1:$B$12,2,0)</f>
        <v>Jul</v>
      </c>
      <c r="T22" s="4" t="s">
        <v>8350</v>
      </c>
      <c r="U22" t="s">
        <v>8351</v>
      </c>
      <c r="V22" s="4">
        <f t="shared" si="2"/>
        <v>2015</v>
      </c>
    </row>
    <row r="23" spans="1:22" x14ac:dyDescent="0.3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8">
        <v>41908.627187500002</v>
      </c>
      <c r="P23" s="8">
        <v>41878.627187500002</v>
      </c>
      <c r="Q23" s="9">
        <f t="shared" si="0"/>
        <v>109.14</v>
      </c>
      <c r="R23" s="9">
        <f t="shared" si="1"/>
        <v>199.90100000000001</v>
      </c>
      <c r="S23" s="9" t="str">
        <f>VLOOKUP(MONTH(P23),Hoja2!$A$1:$B$12,2,0)</f>
        <v>Aug</v>
      </c>
      <c r="T23" s="4" t="s">
        <v>8350</v>
      </c>
      <c r="U23" t="s">
        <v>8351</v>
      </c>
      <c r="V23" s="4">
        <f t="shared" si="2"/>
        <v>2014</v>
      </c>
    </row>
    <row r="24" spans="1:22" x14ac:dyDescent="0.3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8">
        <v>42005.332638888889</v>
      </c>
      <c r="P24" s="8">
        <v>41989.91134259259</v>
      </c>
      <c r="Q24" s="9">
        <f t="shared" si="0"/>
        <v>117.14</v>
      </c>
      <c r="R24" s="9">
        <f t="shared" si="1"/>
        <v>51.25</v>
      </c>
      <c r="S24" s="9" t="str">
        <f>VLOOKUP(MONTH(P24),Hoja2!$A$1:$B$12,2,0)</f>
        <v>Dec</v>
      </c>
      <c r="T24" s="4" t="s">
        <v>8350</v>
      </c>
      <c r="U24" t="s">
        <v>8351</v>
      </c>
      <c r="V24" s="4">
        <f t="shared" si="2"/>
        <v>2014</v>
      </c>
    </row>
    <row r="25" spans="1:22" x14ac:dyDescent="0.3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8">
        <v>42124.638888888891</v>
      </c>
      <c r="P25" s="8">
        <v>42097.778946759259</v>
      </c>
      <c r="Q25" s="9">
        <f t="shared" si="0"/>
        <v>118.5</v>
      </c>
      <c r="R25" s="9">
        <f t="shared" si="1"/>
        <v>103.04349999999999</v>
      </c>
      <c r="S25" s="9" t="str">
        <f>VLOOKUP(MONTH(P25),Hoja2!$A$1:$B$12,2,0)</f>
        <v>Apr</v>
      </c>
      <c r="T25" s="4" t="s">
        <v>8350</v>
      </c>
      <c r="U25" t="s">
        <v>8351</v>
      </c>
      <c r="V25" s="4">
        <f t="shared" si="2"/>
        <v>2015</v>
      </c>
    </row>
    <row r="26" spans="1:22" x14ac:dyDescent="0.3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8">
        <v>42262.818749999999</v>
      </c>
      <c r="P26" s="8">
        <v>42229.820173611108</v>
      </c>
      <c r="Q26" s="9">
        <f t="shared" si="0"/>
        <v>108.81</v>
      </c>
      <c r="R26" s="9">
        <f t="shared" si="1"/>
        <v>66.346100000000007</v>
      </c>
      <c r="S26" s="9" t="str">
        <f>VLOOKUP(MONTH(P26),Hoja2!$A$1:$B$12,2,0)</f>
        <v>Aug</v>
      </c>
      <c r="T26" s="4" t="s">
        <v>8350</v>
      </c>
      <c r="U26" t="s">
        <v>8351</v>
      </c>
      <c r="V26" s="4">
        <f t="shared" si="2"/>
        <v>2015</v>
      </c>
    </row>
    <row r="27" spans="1:22" x14ac:dyDescent="0.3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8">
        <v>42378.025011574071</v>
      </c>
      <c r="P27" s="8">
        <v>42318.025011574071</v>
      </c>
      <c r="Q27" s="9">
        <f t="shared" si="0"/>
        <v>133.33000000000001</v>
      </c>
      <c r="R27" s="9">
        <f t="shared" si="1"/>
        <v>57.142899999999997</v>
      </c>
      <c r="S27" s="9" t="str">
        <f>VLOOKUP(MONTH(P27),Hoja2!$A$1:$B$12,2,0)</f>
        <v>Nov</v>
      </c>
      <c r="T27" s="4" t="s">
        <v>8350</v>
      </c>
      <c r="U27" t="s">
        <v>8351</v>
      </c>
      <c r="V27" s="4">
        <f t="shared" si="2"/>
        <v>2015</v>
      </c>
    </row>
    <row r="28" spans="1:22" x14ac:dyDescent="0.3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8">
        <v>41868.515555555554</v>
      </c>
      <c r="P28" s="8">
        <v>41828.515555555554</v>
      </c>
      <c r="Q28" s="9">
        <f t="shared" si="0"/>
        <v>155.19999999999999</v>
      </c>
      <c r="R28" s="9">
        <f t="shared" si="1"/>
        <v>102.1053</v>
      </c>
      <c r="S28" s="9" t="str">
        <f>VLOOKUP(MONTH(P28),Hoja2!$A$1:$B$12,2,0)</f>
        <v>Jul</v>
      </c>
      <c r="T28" s="4" t="s">
        <v>8350</v>
      </c>
      <c r="U28" t="s">
        <v>8351</v>
      </c>
      <c r="V28" s="4">
        <f t="shared" si="2"/>
        <v>2014</v>
      </c>
    </row>
    <row r="29" spans="1:22" x14ac:dyDescent="0.3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8">
        <v>41959.206400462965</v>
      </c>
      <c r="P29" s="8">
        <v>41929.164733796293</v>
      </c>
      <c r="Q29" s="9">
        <f t="shared" si="0"/>
        <v>111.73</v>
      </c>
      <c r="R29" s="9">
        <f t="shared" si="1"/>
        <v>148.9667</v>
      </c>
      <c r="S29" s="9" t="str">
        <f>VLOOKUP(MONTH(P29),Hoja2!$A$1:$B$12,2,0)</f>
        <v>Oct</v>
      </c>
      <c r="T29" s="4" t="s">
        <v>8350</v>
      </c>
      <c r="U29" t="s">
        <v>8351</v>
      </c>
      <c r="V29" s="4">
        <f t="shared" si="2"/>
        <v>2014</v>
      </c>
    </row>
    <row r="30" spans="1:22" x14ac:dyDescent="0.3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8">
        <v>42354.963935185187</v>
      </c>
      <c r="P30" s="8">
        <v>42324.963935185187</v>
      </c>
      <c r="Q30" s="9">
        <f t="shared" si="0"/>
        <v>100.35</v>
      </c>
      <c r="R30" s="9">
        <f t="shared" si="1"/>
        <v>169.60560000000001</v>
      </c>
      <c r="S30" s="9" t="str">
        <f>VLOOKUP(MONTH(P30),Hoja2!$A$1:$B$12,2,0)</f>
        <v>Nov</v>
      </c>
      <c r="T30" s="4" t="s">
        <v>8350</v>
      </c>
      <c r="U30" t="s">
        <v>8351</v>
      </c>
      <c r="V30" s="4">
        <f t="shared" si="2"/>
        <v>2015</v>
      </c>
    </row>
    <row r="31" spans="1:22" x14ac:dyDescent="0.3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8">
        <v>41842.67324074074</v>
      </c>
      <c r="P31" s="8">
        <v>41812.67324074074</v>
      </c>
      <c r="Q31" s="9">
        <f t="shared" si="0"/>
        <v>123.33</v>
      </c>
      <c r="R31" s="9">
        <f t="shared" si="1"/>
        <v>31.623899999999999</v>
      </c>
      <c r="S31" s="9" t="str">
        <f>VLOOKUP(MONTH(P31),Hoja2!$A$1:$B$12,2,0)</f>
        <v>Jun</v>
      </c>
      <c r="T31" s="4" t="s">
        <v>8350</v>
      </c>
      <c r="U31" t="s">
        <v>8351</v>
      </c>
      <c r="V31" s="4">
        <f t="shared" si="2"/>
        <v>2014</v>
      </c>
    </row>
    <row r="32" spans="1:22" x14ac:dyDescent="0.3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8">
        <v>41872.292997685188</v>
      </c>
      <c r="P32" s="8">
        <v>41842.292997685188</v>
      </c>
      <c r="Q32" s="9">
        <f t="shared" si="0"/>
        <v>101.3</v>
      </c>
      <c r="R32" s="9">
        <f t="shared" si="1"/>
        <v>76.452600000000004</v>
      </c>
      <c r="S32" s="9" t="str">
        <f>VLOOKUP(MONTH(P32),Hoja2!$A$1:$B$12,2,0)</f>
        <v>Jul</v>
      </c>
      <c r="T32" s="4" t="s">
        <v>8350</v>
      </c>
      <c r="U32" t="s">
        <v>8351</v>
      </c>
      <c r="V32" s="4">
        <f t="shared" si="2"/>
        <v>2014</v>
      </c>
    </row>
    <row r="33" spans="1:22" x14ac:dyDescent="0.3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8">
        <v>42394.792060185187</v>
      </c>
      <c r="P33" s="8">
        <v>42376.792060185187</v>
      </c>
      <c r="Q33" s="9">
        <f t="shared" si="0"/>
        <v>100</v>
      </c>
      <c r="R33" s="9">
        <f t="shared" si="1"/>
        <v>13</v>
      </c>
      <c r="S33" s="9" t="str">
        <f>VLOOKUP(MONTH(P33),Hoja2!$A$1:$B$12,2,0)</f>
        <v>Jan</v>
      </c>
      <c r="T33" s="4" t="s">
        <v>8350</v>
      </c>
      <c r="U33" t="s">
        <v>8351</v>
      </c>
      <c r="V33" s="4">
        <f t="shared" si="2"/>
        <v>2016</v>
      </c>
    </row>
    <row r="34" spans="1:22" x14ac:dyDescent="0.3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8">
        <v>42503.165972222225</v>
      </c>
      <c r="P34" s="8">
        <v>42461.627511574072</v>
      </c>
      <c r="Q34" s="9">
        <f t="shared" si="0"/>
        <v>100.25</v>
      </c>
      <c r="R34" s="9">
        <f t="shared" si="1"/>
        <v>320.44940000000003</v>
      </c>
      <c r="S34" s="9" t="str">
        <f>VLOOKUP(MONTH(P34),Hoja2!$A$1:$B$12,2,0)</f>
        <v>Apr</v>
      </c>
      <c r="T34" s="4" t="s">
        <v>8350</v>
      </c>
      <c r="U34" t="s">
        <v>8351</v>
      </c>
      <c r="V34" s="4">
        <f t="shared" si="2"/>
        <v>2016</v>
      </c>
    </row>
    <row r="35" spans="1:22" x14ac:dyDescent="0.3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8">
        <v>42316.702557870369</v>
      </c>
      <c r="P35" s="8">
        <v>42286.660891203705</v>
      </c>
      <c r="Q35" s="9">
        <f t="shared" si="0"/>
        <v>102.1</v>
      </c>
      <c r="R35" s="9">
        <f t="shared" si="1"/>
        <v>83.75</v>
      </c>
      <c r="S35" s="9" t="str">
        <f>VLOOKUP(MONTH(P35),Hoja2!$A$1:$B$12,2,0)</f>
        <v>Oct</v>
      </c>
      <c r="T35" s="4" t="s">
        <v>8350</v>
      </c>
      <c r="U35" t="s">
        <v>8351</v>
      </c>
      <c r="V35" s="4">
        <f t="shared" si="2"/>
        <v>2015</v>
      </c>
    </row>
    <row r="36" spans="1:22" x14ac:dyDescent="0.3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8">
        <v>41856.321770833332</v>
      </c>
      <c r="P36" s="8">
        <v>41841.321770833332</v>
      </c>
      <c r="Q36" s="9">
        <f t="shared" si="0"/>
        <v>130.46</v>
      </c>
      <c r="R36" s="9">
        <f t="shared" si="1"/>
        <v>49.882399999999997</v>
      </c>
      <c r="S36" s="9" t="str">
        <f>VLOOKUP(MONTH(P36),Hoja2!$A$1:$B$12,2,0)</f>
        <v>Jul</v>
      </c>
      <c r="T36" s="4" t="s">
        <v>8350</v>
      </c>
      <c r="U36" t="s">
        <v>8351</v>
      </c>
      <c r="V36" s="4">
        <f t="shared" si="2"/>
        <v>2014</v>
      </c>
    </row>
    <row r="37" spans="1:22" x14ac:dyDescent="0.3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8">
        <v>42122</v>
      </c>
      <c r="P37" s="8">
        <v>42098.291828703703</v>
      </c>
      <c r="Q37" s="9">
        <f t="shared" si="0"/>
        <v>166.5</v>
      </c>
      <c r="R37" s="9">
        <f t="shared" si="1"/>
        <v>59.464300000000001</v>
      </c>
      <c r="S37" s="9" t="str">
        <f>VLOOKUP(MONTH(P37),Hoja2!$A$1:$B$12,2,0)</f>
        <v>Apr</v>
      </c>
      <c r="T37" s="4" t="s">
        <v>8350</v>
      </c>
      <c r="U37" t="s">
        <v>8351</v>
      </c>
      <c r="V37" s="4">
        <f t="shared" si="2"/>
        <v>2015</v>
      </c>
    </row>
    <row r="38" spans="1:22" x14ac:dyDescent="0.3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8">
        <v>42098.265335648146</v>
      </c>
      <c r="P38" s="8">
        <v>42068.307002314818</v>
      </c>
      <c r="Q38" s="9">
        <f t="shared" si="0"/>
        <v>142.15</v>
      </c>
      <c r="R38" s="9">
        <f t="shared" si="1"/>
        <v>193.8409</v>
      </c>
      <c r="S38" s="9" t="str">
        <f>VLOOKUP(MONTH(P38),Hoja2!$A$1:$B$12,2,0)</f>
        <v>Mar</v>
      </c>
      <c r="T38" s="4" t="s">
        <v>8350</v>
      </c>
      <c r="U38" t="s">
        <v>8351</v>
      </c>
      <c r="V38" s="4">
        <f t="shared" si="2"/>
        <v>2015</v>
      </c>
    </row>
    <row r="39" spans="1:22" x14ac:dyDescent="0.3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8">
        <v>42062.693043981482</v>
      </c>
      <c r="P39" s="8">
        <v>42032.693043981482</v>
      </c>
      <c r="Q39" s="9">
        <f t="shared" si="0"/>
        <v>183.44</v>
      </c>
      <c r="R39" s="9">
        <f t="shared" si="1"/>
        <v>159.5138</v>
      </c>
      <c r="S39" s="9" t="str">
        <f>VLOOKUP(MONTH(P39),Hoja2!$A$1:$B$12,2,0)</f>
        <v>Jan</v>
      </c>
      <c r="T39" s="4" t="s">
        <v>8350</v>
      </c>
      <c r="U39" t="s">
        <v>8351</v>
      </c>
      <c r="V39" s="4">
        <f t="shared" si="2"/>
        <v>2015</v>
      </c>
    </row>
    <row r="40" spans="1:22" x14ac:dyDescent="0.3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8">
        <v>41405.057222222225</v>
      </c>
      <c r="P40" s="8">
        <v>41375.057222222225</v>
      </c>
      <c r="Q40" s="9">
        <f t="shared" si="0"/>
        <v>110.04</v>
      </c>
      <c r="R40" s="9">
        <f t="shared" si="1"/>
        <v>41.681800000000003</v>
      </c>
      <c r="S40" s="9" t="str">
        <f>VLOOKUP(MONTH(P40),Hoja2!$A$1:$B$12,2,0)</f>
        <v>Apr</v>
      </c>
      <c r="T40" s="4" t="s">
        <v>8350</v>
      </c>
      <c r="U40" t="s">
        <v>8351</v>
      </c>
      <c r="V40" s="4">
        <f t="shared" si="2"/>
        <v>2013</v>
      </c>
    </row>
    <row r="41" spans="1:22" x14ac:dyDescent="0.3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8">
        <v>41784.957638888889</v>
      </c>
      <c r="P41" s="8">
        <v>41754.047083333331</v>
      </c>
      <c r="Q41" s="9">
        <f t="shared" si="0"/>
        <v>130.97999999999999</v>
      </c>
      <c r="R41" s="9">
        <f t="shared" si="1"/>
        <v>150.89859999999999</v>
      </c>
      <c r="S41" s="9" t="str">
        <f>VLOOKUP(MONTH(P41),Hoja2!$A$1:$B$12,2,0)</f>
        <v>Apr</v>
      </c>
      <c r="T41" s="4" t="s">
        <v>8350</v>
      </c>
      <c r="U41" t="s">
        <v>8351</v>
      </c>
      <c r="V41" s="4">
        <f t="shared" si="2"/>
        <v>2014</v>
      </c>
    </row>
    <row r="42" spans="1:22" x14ac:dyDescent="0.3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8">
        <v>41809.166666666664</v>
      </c>
      <c r="P42" s="8">
        <v>41789.21398148148</v>
      </c>
      <c r="Q42" s="9">
        <f t="shared" si="0"/>
        <v>101.35</v>
      </c>
      <c r="R42" s="9">
        <f t="shared" si="1"/>
        <v>126.6875</v>
      </c>
      <c r="S42" s="9" t="str">
        <f>VLOOKUP(MONTH(P42),Hoja2!$A$1:$B$12,2,0)</f>
        <v>May</v>
      </c>
      <c r="T42" s="4" t="s">
        <v>8350</v>
      </c>
      <c r="U42" t="s">
        <v>8351</v>
      </c>
      <c r="V42" s="4">
        <f t="shared" si="2"/>
        <v>2014</v>
      </c>
    </row>
    <row r="43" spans="1:22" x14ac:dyDescent="0.3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8">
        <v>41917.568912037037</v>
      </c>
      <c r="P43" s="8">
        <v>41887.568912037037</v>
      </c>
      <c r="Q43" s="9">
        <f t="shared" si="0"/>
        <v>100</v>
      </c>
      <c r="R43" s="9">
        <f t="shared" si="1"/>
        <v>105.2632</v>
      </c>
      <c r="S43" s="9" t="str">
        <f>VLOOKUP(MONTH(P43),Hoja2!$A$1:$B$12,2,0)</f>
        <v>Sep</v>
      </c>
      <c r="T43" s="4" t="s">
        <v>8350</v>
      </c>
      <c r="U43" t="s">
        <v>8351</v>
      </c>
      <c r="V43" s="4">
        <f t="shared" si="2"/>
        <v>2014</v>
      </c>
    </row>
    <row r="44" spans="1:22" x14ac:dyDescent="0.3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8">
        <v>42001.639189814814</v>
      </c>
      <c r="P44" s="8">
        <v>41971.639189814814</v>
      </c>
      <c r="Q44" s="9">
        <f t="shared" si="0"/>
        <v>141.86000000000001</v>
      </c>
      <c r="R44" s="9">
        <f t="shared" si="1"/>
        <v>117.51479999999999</v>
      </c>
      <c r="S44" s="9" t="str">
        <f>VLOOKUP(MONTH(P44),Hoja2!$A$1:$B$12,2,0)</f>
        <v>Nov</v>
      </c>
      <c r="T44" s="4" t="s">
        <v>8350</v>
      </c>
      <c r="U44" t="s">
        <v>8351</v>
      </c>
      <c r="V44" s="4">
        <f t="shared" si="2"/>
        <v>2014</v>
      </c>
    </row>
    <row r="45" spans="1:22" x14ac:dyDescent="0.3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8">
        <v>41833</v>
      </c>
      <c r="P45" s="8">
        <v>41802.790347222224</v>
      </c>
      <c r="Q45" s="9">
        <f t="shared" si="0"/>
        <v>308.66000000000003</v>
      </c>
      <c r="R45" s="9">
        <f t="shared" si="1"/>
        <v>117.3612</v>
      </c>
      <c r="S45" s="9" t="str">
        <f>VLOOKUP(MONTH(P45),Hoja2!$A$1:$B$12,2,0)</f>
        <v>Jun</v>
      </c>
      <c r="T45" s="4" t="s">
        <v>8350</v>
      </c>
      <c r="U45" t="s">
        <v>8351</v>
      </c>
      <c r="V45" s="4">
        <f t="shared" si="2"/>
        <v>2014</v>
      </c>
    </row>
    <row r="46" spans="1:22" x14ac:dyDescent="0.3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8">
        <v>41919.098807870374</v>
      </c>
      <c r="P46" s="8">
        <v>41874.098807870374</v>
      </c>
      <c r="Q46" s="9">
        <f t="shared" si="0"/>
        <v>100</v>
      </c>
      <c r="R46" s="9">
        <f t="shared" si="1"/>
        <v>133.33330000000001</v>
      </c>
      <c r="S46" s="9" t="str">
        <f>VLOOKUP(MONTH(P46),Hoja2!$A$1:$B$12,2,0)</f>
        <v>Aug</v>
      </c>
      <c r="T46" s="4" t="s">
        <v>8350</v>
      </c>
      <c r="U46" t="s">
        <v>8351</v>
      </c>
      <c r="V46" s="4">
        <f t="shared" si="2"/>
        <v>2014</v>
      </c>
    </row>
    <row r="47" spans="1:22" x14ac:dyDescent="0.3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8">
        <v>42487.623923611114</v>
      </c>
      <c r="P47" s="8">
        <v>42457.623923611114</v>
      </c>
      <c r="Q47" s="9">
        <f t="shared" si="0"/>
        <v>120</v>
      </c>
      <c r="R47" s="9">
        <f t="shared" si="1"/>
        <v>98.360699999999994</v>
      </c>
      <c r="S47" s="9" t="str">
        <f>VLOOKUP(MONTH(P47),Hoja2!$A$1:$B$12,2,0)</f>
        <v>Mar</v>
      </c>
      <c r="T47" s="4" t="s">
        <v>8350</v>
      </c>
      <c r="U47" t="s">
        <v>8351</v>
      </c>
      <c r="V47" s="4">
        <f t="shared" si="2"/>
        <v>2016</v>
      </c>
    </row>
    <row r="48" spans="1:22" x14ac:dyDescent="0.3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8">
        <v>42353.96497685185</v>
      </c>
      <c r="P48" s="8">
        <v>42323.96497685185</v>
      </c>
      <c r="Q48" s="9">
        <f t="shared" si="0"/>
        <v>104.17</v>
      </c>
      <c r="R48" s="9">
        <f t="shared" si="1"/>
        <v>194.4444</v>
      </c>
      <c r="S48" s="9" t="str">
        <f>VLOOKUP(MONTH(P48),Hoja2!$A$1:$B$12,2,0)</f>
        <v>Nov</v>
      </c>
      <c r="T48" s="4" t="s">
        <v>8350</v>
      </c>
      <c r="U48" t="s">
        <v>8351</v>
      </c>
      <c r="V48" s="4">
        <f t="shared" si="2"/>
        <v>2015</v>
      </c>
    </row>
    <row r="49" spans="1:22" x14ac:dyDescent="0.3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8">
        <v>41992.861192129632</v>
      </c>
      <c r="P49" s="8">
        <v>41932.819525462961</v>
      </c>
      <c r="Q49" s="9">
        <f t="shared" si="0"/>
        <v>107.61</v>
      </c>
      <c r="R49" s="9">
        <f t="shared" si="1"/>
        <v>76.864999999999995</v>
      </c>
      <c r="S49" s="9" t="str">
        <f>VLOOKUP(MONTH(P49),Hoja2!$A$1:$B$12,2,0)</f>
        <v>Oct</v>
      </c>
      <c r="T49" s="4" t="s">
        <v>8350</v>
      </c>
      <c r="U49" t="s">
        <v>8351</v>
      </c>
      <c r="V49" s="4">
        <f t="shared" si="2"/>
        <v>2014</v>
      </c>
    </row>
    <row r="50" spans="1:22" x14ac:dyDescent="0.3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8">
        <v>42064.5</v>
      </c>
      <c r="P50" s="8">
        <v>42033.516898148147</v>
      </c>
      <c r="Q50" s="9">
        <f t="shared" si="0"/>
        <v>107.95</v>
      </c>
      <c r="R50" s="9">
        <f t="shared" si="1"/>
        <v>56.815800000000003</v>
      </c>
      <c r="S50" s="9" t="str">
        <f>VLOOKUP(MONTH(P50),Hoja2!$A$1:$B$12,2,0)</f>
        <v>Jan</v>
      </c>
      <c r="T50" s="4" t="s">
        <v>8350</v>
      </c>
      <c r="U50" t="s">
        <v>8351</v>
      </c>
      <c r="V50" s="4">
        <f t="shared" si="2"/>
        <v>2015</v>
      </c>
    </row>
    <row r="51" spans="1:22" x14ac:dyDescent="0.3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8">
        <v>42301.176446759258</v>
      </c>
      <c r="P51" s="8">
        <v>42271.176446759258</v>
      </c>
      <c r="Q51" s="9">
        <f t="shared" si="0"/>
        <v>100</v>
      </c>
      <c r="R51" s="9">
        <f t="shared" si="1"/>
        <v>137.93100000000001</v>
      </c>
      <c r="S51" s="9" t="str">
        <f>VLOOKUP(MONTH(P51),Hoja2!$A$1:$B$12,2,0)</f>
        <v>Sep</v>
      </c>
      <c r="T51" s="4" t="s">
        <v>8350</v>
      </c>
      <c r="U51" t="s">
        <v>8351</v>
      </c>
      <c r="V51" s="4">
        <f t="shared" si="2"/>
        <v>2015</v>
      </c>
    </row>
    <row r="52" spans="1:22" x14ac:dyDescent="0.3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8">
        <v>42034.708333333336</v>
      </c>
      <c r="P52" s="8">
        <v>41995.752986111111</v>
      </c>
      <c r="Q52" s="9">
        <f t="shared" si="0"/>
        <v>100</v>
      </c>
      <c r="R52" s="9">
        <f t="shared" si="1"/>
        <v>27.2727</v>
      </c>
      <c r="S52" s="9" t="str">
        <f>VLOOKUP(MONTH(P52),Hoja2!$A$1:$B$12,2,0)</f>
        <v>Dec</v>
      </c>
      <c r="T52" s="4" t="s">
        <v>8350</v>
      </c>
      <c r="U52" t="s">
        <v>8351</v>
      </c>
      <c r="V52" s="4">
        <f t="shared" si="2"/>
        <v>2014</v>
      </c>
    </row>
    <row r="53" spans="1:22" x14ac:dyDescent="0.3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8">
        <v>42226.928668981483</v>
      </c>
      <c r="P53" s="8">
        <v>42196.928668981483</v>
      </c>
      <c r="Q53" s="9">
        <f t="shared" si="0"/>
        <v>128.02000000000001</v>
      </c>
      <c r="R53" s="9">
        <f t="shared" si="1"/>
        <v>118.3361</v>
      </c>
      <c r="S53" s="9" t="str">
        <f>VLOOKUP(MONTH(P53),Hoja2!$A$1:$B$12,2,0)</f>
        <v>Jul</v>
      </c>
      <c r="T53" s="4" t="s">
        <v>8350</v>
      </c>
      <c r="U53" t="s">
        <v>8351</v>
      </c>
      <c r="V53" s="4">
        <f t="shared" si="2"/>
        <v>2015</v>
      </c>
    </row>
    <row r="54" spans="1:22" x14ac:dyDescent="0.3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8">
        <v>41837.701921296299</v>
      </c>
      <c r="P54" s="8">
        <v>41807.701921296299</v>
      </c>
      <c r="Q54" s="9">
        <f t="shared" si="0"/>
        <v>116.21</v>
      </c>
      <c r="R54" s="9">
        <f t="shared" si="1"/>
        <v>223.48079999999999</v>
      </c>
      <c r="S54" s="9" t="str">
        <f>VLOOKUP(MONTH(P54),Hoja2!$A$1:$B$12,2,0)</f>
        <v>Jun</v>
      </c>
      <c r="T54" s="4" t="s">
        <v>8350</v>
      </c>
      <c r="U54" t="s">
        <v>8351</v>
      </c>
      <c r="V54" s="4">
        <f t="shared" si="2"/>
        <v>2014</v>
      </c>
    </row>
    <row r="55" spans="1:22" x14ac:dyDescent="0.3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8">
        <v>41733.916666666664</v>
      </c>
      <c r="P55" s="8">
        <v>41719.549131944441</v>
      </c>
      <c r="Q55" s="9">
        <f t="shared" si="0"/>
        <v>109.63</v>
      </c>
      <c r="R55" s="9">
        <f t="shared" si="1"/>
        <v>28.1111</v>
      </c>
      <c r="S55" s="9" t="str">
        <f>VLOOKUP(MONTH(P55),Hoja2!$A$1:$B$12,2,0)</f>
        <v>Mar</v>
      </c>
      <c r="T55" s="4" t="s">
        <v>8350</v>
      </c>
      <c r="U55" t="s">
        <v>8351</v>
      </c>
      <c r="V55" s="4">
        <f t="shared" si="2"/>
        <v>2014</v>
      </c>
    </row>
    <row r="56" spans="1:22" x14ac:dyDescent="0.3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8">
        <v>42363.713206018518</v>
      </c>
      <c r="P56" s="8">
        <v>42333.713206018518</v>
      </c>
      <c r="Q56" s="9">
        <f t="shared" si="0"/>
        <v>101</v>
      </c>
      <c r="R56" s="9">
        <f t="shared" si="1"/>
        <v>194.23079999999999</v>
      </c>
      <c r="S56" s="9" t="str">
        <f>VLOOKUP(MONTH(P56),Hoja2!$A$1:$B$12,2,0)</f>
        <v>Nov</v>
      </c>
      <c r="T56" s="4" t="s">
        <v>8350</v>
      </c>
      <c r="U56" t="s">
        <v>8351</v>
      </c>
      <c r="V56" s="4">
        <f t="shared" si="2"/>
        <v>2015</v>
      </c>
    </row>
    <row r="57" spans="1:22" x14ac:dyDescent="0.3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8">
        <v>42517.968935185185</v>
      </c>
      <c r="P57" s="8">
        <v>42496.968935185185</v>
      </c>
      <c r="Q57" s="9">
        <f t="shared" si="0"/>
        <v>128.94999999999999</v>
      </c>
      <c r="R57" s="9">
        <f t="shared" si="1"/>
        <v>128.95349999999999</v>
      </c>
      <c r="S57" s="9" t="str">
        <f>VLOOKUP(MONTH(P57),Hoja2!$A$1:$B$12,2,0)</f>
        <v>May</v>
      </c>
      <c r="T57" s="4" t="s">
        <v>8350</v>
      </c>
      <c r="U57" t="s">
        <v>8351</v>
      </c>
      <c r="V57" s="4">
        <f t="shared" si="2"/>
        <v>2016</v>
      </c>
    </row>
    <row r="58" spans="1:22" x14ac:dyDescent="0.3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8">
        <v>42163.666666666664</v>
      </c>
      <c r="P58" s="8">
        <v>42149.548888888887</v>
      </c>
      <c r="Q58" s="9">
        <f t="shared" si="0"/>
        <v>107.26</v>
      </c>
      <c r="R58" s="9">
        <f t="shared" si="1"/>
        <v>49.316099999999999</v>
      </c>
      <c r="S58" s="9" t="str">
        <f>VLOOKUP(MONTH(P58),Hoja2!$A$1:$B$12,2,0)</f>
        <v>May</v>
      </c>
      <c r="T58" s="4" t="s">
        <v>8350</v>
      </c>
      <c r="U58" t="s">
        <v>8351</v>
      </c>
      <c r="V58" s="4">
        <f t="shared" si="2"/>
        <v>2015</v>
      </c>
    </row>
    <row r="59" spans="1:22" x14ac:dyDescent="0.3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8">
        <v>42119.83289351852</v>
      </c>
      <c r="P59" s="8">
        <v>42089.83289351852</v>
      </c>
      <c r="Q59" s="9">
        <f t="shared" si="0"/>
        <v>101.9</v>
      </c>
      <c r="R59" s="9">
        <f t="shared" si="1"/>
        <v>221.52170000000001</v>
      </c>
      <c r="S59" s="9" t="str">
        <f>VLOOKUP(MONTH(P59),Hoja2!$A$1:$B$12,2,0)</f>
        <v>Mar</v>
      </c>
      <c r="T59" s="4" t="s">
        <v>8350</v>
      </c>
      <c r="U59" t="s">
        <v>8351</v>
      </c>
      <c r="V59" s="4">
        <f t="shared" si="2"/>
        <v>2015</v>
      </c>
    </row>
    <row r="60" spans="1:22" x14ac:dyDescent="0.3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8">
        <v>41962.786712962959</v>
      </c>
      <c r="P60" s="8">
        <v>41932.745046296295</v>
      </c>
      <c r="Q60" s="9">
        <f t="shared" si="0"/>
        <v>102.91</v>
      </c>
      <c r="R60" s="9">
        <f t="shared" si="1"/>
        <v>137.2133</v>
      </c>
      <c r="S60" s="9" t="str">
        <f>VLOOKUP(MONTH(P60),Hoja2!$A$1:$B$12,2,0)</f>
        <v>Oct</v>
      </c>
      <c r="T60" s="4" t="s">
        <v>8350</v>
      </c>
      <c r="U60" t="s">
        <v>8351</v>
      </c>
      <c r="V60" s="4">
        <f t="shared" si="2"/>
        <v>2014</v>
      </c>
    </row>
    <row r="61" spans="1:22" x14ac:dyDescent="0.3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8">
        <v>42261.875</v>
      </c>
      <c r="P61" s="8">
        <v>42230.235833333332</v>
      </c>
      <c r="Q61" s="9">
        <f t="shared" si="0"/>
        <v>100.13</v>
      </c>
      <c r="R61" s="9">
        <f t="shared" si="1"/>
        <v>606.82240000000002</v>
      </c>
      <c r="S61" s="9" t="str">
        <f>VLOOKUP(MONTH(P61),Hoja2!$A$1:$B$12,2,0)</f>
        <v>Aug</v>
      </c>
      <c r="T61" s="4" t="s">
        <v>8350</v>
      </c>
      <c r="U61" t="s">
        <v>8351</v>
      </c>
      <c r="V61" s="4">
        <f t="shared" si="2"/>
        <v>2015</v>
      </c>
    </row>
    <row r="62" spans="1:22" x14ac:dyDescent="0.3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8">
        <v>41721</v>
      </c>
      <c r="P62" s="8">
        <v>41701.901817129627</v>
      </c>
      <c r="Q62" s="9">
        <f t="shared" si="0"/>
        <v>103.3</v>
      </c>
      <c r="R62" s="9">
        <f t="shared" si="1"/>
        <v>43.040100000000002</v>
      </c>
      <c r="S62" s="9" t="str">
        <f>VLOOKUP(MONTH(P62),Hoja2!$A$1:$B$12,2,0)</f>
        <v>Mar</v>
      </c>
      <c r="T62" s="4" t="s">
        <v>8350</v>
      </c>
      <c r="U62" t="s">
        <v>8352</v>
      </c>
      <c r="V62" s="4">
        <f t="shared" si="2"/>
        <v>2014</v>
      </c>
    </row>
    <row r="63" spans="1:22" x14ac:dyDescent="0.3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8">
        <v>41431.814317129632</v>
      </c>
      <c r="P63" s="8">
        <v>41409.814317129632</v>
      </c>
      <c r="Q63" s="9">
        <f t="shared" si="0"/>
        <v>148.30000000000001</v>
      </c>
      <c r="R63" s="9">
        <f t="shared" si="1"/>
        <v>322.3913</v>
      </c>
      <c r="S63" s="9" t="str">
        <f>VLOOKUP(MONTH(P63),Hoja2!$A$1:$B$12,2,0)</f>
        <v>May</v>
      </c>
      <c r="T63" s="4" t="s">
        <v>8350</v>
      </c>
      <c r="U63" t="s">
        <v>8352</v>
      </c>
      <c r="V63" s="4">
        <f t="shared" si="2"/>
        <v>2013</v>
      </c>
    </row>
    <row r="64" spans="1:22" x14ac:dyDescent="0.3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8">
        <v>41336.799513888887</v>
      </c>
      <c r="P64" s="8">
        <v>41311.799513888887</v>
      </c>
      <c r="Q64" s="9">
        <f t="shared" si="0"/>
        <v>154.72999999999999</v>
      </c>
      <c r="R64" s="9">
        <f t="shared" si="1"/>
        <v>96.708299999999994</v>
      </c>
      <c r="S64" s="9" t="str">
        <f>VLOOKUP(MONTH(P64),Hoja2!$A$1:$B$12,2,0)</f>
        <v>Feb</v>
      </c>
      <c r="T64" s="4" t="s">
        <v>8350</v>
      </c>
      <c r="U64" t="s">
        <v>8352</v>
      </c>
      <c r="V64" s="4">
        <f t="shared" si="2"/>
        <v>2013</v>
      </c>
    </row>
    <row r="65" spans="1:22" x14ac:dyDescent="0.3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8">
        <v>41636.207638888889</v>
      </c>
      <c r="P65" s="8">
        <v>41612.912187499998</v>
      </c>
      <c r="Q65" s="9">
        <f t="shared" si="0"/>
        <v>113.52</v>
      </c>
      <c r="R65" s="9">
        <f t="shared" si="1"/>
        <v>35.474499999999999</v>
      </c>
      <c r="S65" s="9" t="str">
        <f>VLOOKUP(MONTH(P65),Hoja2!$A$1:$B$12,2,0)</f>
        <v>Dec</v>
      </c>
      <c r="T65" s="4" t="s">
        <v>8350</v>
      </c>
      <c r="U65" t="s">
        <v>8352</v>
      </c>
      <c r="V65" s="4">
        <f t="shared" si="2"/>
        <v>2013</v>
      </c>
    </row>
    <row r="66" spans="1:22" x14ac:dyDescent="0.3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8">
        <v>41463.01829861111</v>
      </c>
      <c r="P66" s="8">
        <v>41433.01829861111</v>
      </c>
      <c r="Q66" s="9">
        <f t="shared" si="0"/>
        <v>173.33</v>
      </c>
      <c r="R66" s="9">
        <f t="shared" si="1"/>
        <v>86.666700000000006</v>
      </c>
      <c r="S66" s="9" t="str">
        <f>VLOOKUP(MONTH(P66),Hoja2!$A$1:$B$12,2,0)</f>
        <v>Jun</v>
      </c>
      <c r="T66" s="4" t="s">
        <v>8350</v>
      </c>
      <c r="U66" t="s">
        <v>8352</v>
      </c>
      <c r="V66" s="4">
        <f t="shared" si="2"/>
        <v>2013</v>
      </c>
    </row>
    <row r="67" spans="1:22" x14ac:dyDescent="0.3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8">
        <v>41862.249305555553</v>
      </c>
      <c r="P67" s="8">
        <v>41835.821226851855</v>
      </c>
      <c r="Q67" s="9">
        <f t="shared" ref="Q67:Q130" si="3">ROUND(E67/D67*100,2)</f>
        <v>107.53</v>
      </c>
      <c r="R67" s="9">
        <f t="shared" ref="R67:R130" si="4">IFERROR(ROUND(E67/L67,4),0)</f>
        <v>132.05260000000001</v>
      </c>
      <c r="S67" s="9" t="str">
        <f>VLOOKUP(MONTH(P67),Hoja2!$A$1:$B$12,2,0)</f>
        <v>Jul</v>
      </c>
      <c r="T67" s="4" t="s">
        <v>8350</v>
      </c>
      <c r="U67" t="s">
        <v>8352</v>
      </c>
      <c r="V67" s="4">
        <f t="shared" ref="V67:V130" si="5">YEAR(P67)</f>
        <v>2014</v>
      </c>
    </row>
    <row r="68" spans="1:22" x14ac:dyDescent="0.3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8">
        <v>42569.849768518521</v>
      </c>
      <c r="P68" s="8">
        <v>42539.849768518521</v>
      </c>
      <c r="Q68" s="9">
        <f t="shared" si="3"/>
        <v>118.6</v>
      </c>
      <c r="R68" s="9">
        <f t="shared" si="4"/>
        <v>91.230800000000002</v>
      </c>
      <c r="S68" s="9" t="str">
        <f>VLOOKUP(MONTH(P68),Hoja2!$A$1:$B$12,2,0)</f>
        <v>Jun</v>
      </c>
      <c r="T68" s="4" t="s">
        <v>8350</v>
      </c>
      <c r="U68" t="s">
        <v>8352</v>
      </c>
      <c r="V68" s="4">
        <f t="shared" si="5"/>
        <v>2016</v>
      </c>
    </row>
    <row r="69" spans="1:22" x14ac:dyDescent="0.3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8">
        <v>41105.583379629628</v>
      </c>
      <c r="P69" s="8">
        <v>41075.583379629628</v>
      </c>
      <c r="Q69" s="9">
        <f t="shared" si="3"/>
        <v>116.25</v>
      </c>
      <c r="R69" s="9">
        <f t="shared" si="4"/>
        <v>116.25</v>
      </c>
      <c r="S69" s="9" t="str">
        <f>VLOOKUP(MONTH(P69),Hoja2!$A$1:$B$12,2,0)</f>
        <v>Jun</v>
      </c>
      <c r="T69" s="4" t="s">
        <v>8350</v>
      </c>
      <c r="U69" t="s">
        <v>8352</v>
      </c>
      <c r="V69" s="4">
        <f t="shared" si="5"/>
        <v>2012</v>
      </c>
    </row>
    <row r="70" spans="1:22" x14ac:dyDescent="0.3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8">
        <v>41693.569340277776</v>
      </c>
      <c r="P70" s="8">
        <v>41663.569340277776</v>
      </c>
      <c r="Q70" s="9">
        <f t="shared" si="3"/>
        <v>127.17</v>
      </c>
      <c r="R70" s="9">
        <f t="shared" si="4"/>
        <v>21.194400000000002</v>
      </c>
      <c r="S70" s="9" t="str">
        <f>VLOOKUP(MONTH(P70),Hoja2!$A$1:$B$12,2,0)</f>
        <v>Jan</v>
      </c>
      <c r="T70" s="4" t="s">
        <v>8350</v>
      </c>
      <c r="U70" t="s">
        <v>8352</v>
      </c>
      <c r="V70" s="4">
        <f t="shared" si="5"/>
        <v>2014</v>
      </c>
    </row>
    <row r="71" spans="1:22" x14ac:dyDescent="0.3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8">
        <v>40818.290972222225</v>
      </c>
      <c r="P71" s="8">
        <v>40786.187789351854</v>
      </c>
      <c r="Q71" s="9">
        <f t="shared" si="3"/>
        <v>110.94</v>
      </c>
      <c r="R71" s="9">
        <f t="shared" si="4"/>
        <v>62.327100000000002</v>
      </c>
      <c r="S71" s="9" t="str">
        <f>VLOOKUP(MONTH(P71),Hoja2!$A$1:$B$12,2,0)</f>
        <v>Aug</v>
      </c>
      <c r="T71" s="4" t="s">
        <v>8350</v>
      </c>
      <c r="U71" t="s">
        <v>8352</v>
      </c>
      <c r="V71" s="4">
        <f t="shared" si="5"/>
        <v>2011</v>
      </c>
    </row>
    <row r="72" spans="1:22" x14ac:dyDescent="0.3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8">
        <v>40790.896354166667</v>
      </c>
      <c r="P72" s="8">
        <v>40730.896354166667</v>
      </c>
      <c r="Q72" s="9">
        <f t="shared" si="3"/>
        <v>127.2</v>
      </c>
      <c r="R72" s="9">
        <f t="shared" si="4"/>
        <v>37.411799999999999</v>
      </c>
      <c r="S72" s="9" t="str">
        <f>VLOOKUP(MONTH(P72),Hoja2!$A$1:$B$12,2,0)</f>
        <v>Jul</v>
      </c>
      <c r="T72" s="4" t="s">
        <v>8350</v>
      </c>
      <c r="U72" t="s">
        <v>8352</v>
      </c>
      <c r="V72" s="4">
        <f t="shared" si="5"/>
        <v>2011</v>
      </c>
    </row>
    <row r="73" spans="1:22" x14ac:dyDescent="0.3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8">
        <v>41057.271493055552</v>
      </c>
      <c r="P73" s="8">
        <v>40997.271493055552</v>
      </c>
      <c r="Q73" s="9">
        <f t="shared" si="3"/>
        <v>123.94</v>
      </c>
      <c r="R73" s="9">
        <f t="shared" si="4"/>
        <v>69.718800000000002</v>
      </c>
      <c r="S73" s="9" t="str">
        <f>VLOOKUP(MONTH(P73),Hoja2!$A$1:$B$12,2,0)</f>
        <v>Mar</v>
      </c>
      <c r="T73" s="4" t="s">
        <v>8350</v>
      </c>
      <c r="U73" t="s">
        <v>8352</v>
      </c>
      <c r="V73" s="4">
        <f t="shared" si="5"/>
        <v>2012</v>
      </c>
    </row>
    <row r="74" spans="1:22" x14ac:dyDescent="0.3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8">
        <v>41228</v>
      </c>
      <c r="P74" s="8">
        <v>41208.010196759256</v>
      </c>
      <c r="Q74" s="9">
        <f t="shared" si="3"/>
        <v>108.41</v>
      </c>
      <c r="R74" s="9">
        <f t="shared" si="4"/>
        <v>58.170699999999997</v>
      </c>
      <c r="S74" s="9" t="str">
        <f>VLOOKUP(MONTH(P74),Hoja2!$A$1:$B$12,2,0)</f>
        <v>Oct</v>
      </c>
      <c r="T74" s="4" t="s">
        <v>8350</v>
      </c>
      <c r="U74" t="s">
        <v>8352</v>
      </c>
      <c r="V74" s="4">
        <f t="shared" si="5"/>
        <v>2012</v>
      </c>
    </row>
    <row r="75" spans="1:22" x14ac:dyDescent="0.3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8">
        <v>40666.165972222225</v>
      </c>
      <c r="P75" s="8">
        <v>40587.75675925926</v>
      </c>
      <c r="Q75" s="9">
        <f t="shared" si="3"/>
        <v>100</v>
      </c>
      <c r="R75" s="9">
        <f t="shared" si="4"/>
        <v>50</v>
      </c>
      <c r="S75" s="9" t="str">
        <f>VLOOKUP(MONTH(P75),Hoja2!$A$1:$B$12,2,0)</f>
        <v>Feb</v>
      </c>
      <c r="T75" s="4" t="s">
        <v>8350</v>
      </c>
      <c r="U75" t="s">
        <v>8352</v>
      </c>
      <c r="V75" s="4">
        <f t="shared" si="5"/>
        <v>2011</v>
      </c>
    </row>
    <row r="76" spans="1:22" x14ac:dyDescent="0.3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8">
        <v>42390.487210648149</v>
      </c>
      <c r="P76" s="8">
        <v>42360.487210648149</v>
      </c>
      <c r="Q76" s="9">
        <f t="shared" si="3"/>
        <v>112.93</v>
      </c>
      <c r="R76" s="9">
        <f t="shared" si="4"/>
        <v>19.471</v>
      </c>
      <c r="S76" s="9" t="str">
        <f>VLOOKUP(MONTH(P76),Hoja2!$A$1:$B$12,2,0)</f>
        <v>Dec</v>
      </c>
      <c r="T76" s="4" t="s">
        <v>8350</v>
      </c>
      <c r="U76" t="s">
        <v>8352</v>
      </c>
      <c r="V76" s="4">
        <f t="shared" si="5"/>
        <v>2015</v>
      </c>
    </row>
    <row r="77" spans="1:22" x14ac:dyDescent="0.3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8">
        <v>41387.209166666667</v>
      </c>
      <c r="P77" s="8">
        <v>41357.209166666667</v>
      </c>
      <c r="Q77" s="9">
        <f t="shared" si="3"/>
        <v>115.43</v>
      </c>
      <c r="R77" s="9">
        <f t="shared" si="4"/>
        <v>85.957400000000007</v>
      </c>
      <c r="S77" s="9" t="str">
        <f>VLOOKUP(MONTH(P77),Hoja2!$A$1:$B$12,2,0)</f>
        <v>Mar</v>
      </c>
      <c r="T77" s="4" t="s">
        <v>8350</v>
      </c>
      <c r="U77" t="s">
        <v>8352</v>
      </c>
      <c r="V77" s="4">
        <f t="shared" si="5"/>
        <v>2013</v>
      </c>
    </row>
    <row r="78" spans="1:22" x14ac:dyDescent="0.3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8">
        <v>40904.733310185184</v>
      </c>
      <c r="P78" s="8">
        <v>40844.691643518519</v>
      </c>
      <c r="Q78" s="9">
        <f t="shared" si="3"/>
        <v>153.33000000000001</v>
      </c>
      <c r="R78" s="9">
        <f t="shared" si="4"/>
        <v>30.666699999999999</v>
      </c>
      <c r="S78" s="9" t="str">
        <f>VLOOKUP(MONTH(P78),Hoja2!$A$1:$B$12,2,0)</f>
        <v>Oct</v>
      </c>
      <c r="T78" s="4" t="s">
        <v>8350</v>
      </c>
      <c r="U78" t="s">
        <v>8352</v>
      </c>
      <c r="V78" s="4">
        <f t="shared" si="5"/>
        <v>2011</v>
      </c>
    </row>
    <row r="79" spans="1:22" x14ac:dyDescent="0.3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8">
        <v>41050.124305555553</v>
      </c>
      <c r="P79" s="8">
        <v>40997.144872685189</v>
      </c>
      <c r="Q79" s="9">
        <f t="shared" si="3"/>
        <v>392.5</v>
      </c>
      <c r="R79" s="9">
        <f t="shared" si="4"/>
        <v>60.384599999999999</v>
      </c>
      <c r="S79" s="9" t="str">
        <f>VLOOKUP(MONTH(P79),Hoja2!$A$1:$B$12,2,0)</f>
        <v>Mar</v>
      </c>
      <c r="T79" s="4" t="s">
        <v>8350</v>
      </c>
      <c r="U79" t="s">
        <v>8352</v>
      </c>
      <c r="V79" s="4">
        <f t="shared" si="5"/>
        <v>2012</v>
      </c>
    </row>
    <row r="80" spans="1:22" x14ac:dyDescent="0.3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8">
        <v>42614.730567129627</v>
      </c>
      <c r="P80" s="8">
        <v>42604.730567129627</v>
      </c>
      <c r="Q80" s="9">
        <f t="shared" si="3"/>
        <v>2702</v>
      </c>
      <c r="R80" s="9">
        <f t="shared" si="4"/>
        <v>38.6</v>
      </c>
      <c r="S80" s="9" t="str">
        <f>VLOOKUP(MONTH(P80),Hoja2!$A$1:$B$12,2,0)</f>
        <v>Aug</v>
      </c>
      <c r="T80" s="4" t="s">
        <v>8350</v>
      </c>
      <c r="U80" t="s">
        <v>8352</v>
      </c>
      <c r="V80" s="4">
        <f t="shared" si="5"/>
        <v>2016</v>
      </c>
    </row>
    <row r="81" spans="1:22" x14ac:dyDescent="0.3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8">
        <v>41754.776539351849</v>
      </c>
      <c r="P81" s="8">
        <v>41724.776539351849</v>
      </c>
      <c r="Q81" s="9">
        <f t="shared" si="3"/>
        <v>127</v>
      </c>
      <c r="R81" s="9">
        <f t="shared" si="4"/>
        <v>40.268300000000004</v>
      </c>
      <c r="S81" s="9" t="str">
        <f>VLOOKUP(MONTH(P81),Hoja2!$A$1:$B$12,2,0)</f>
        <v>Mar</v>
      </c>
      <c r="T81" s="4" t="s">
        <v>8350</v>
      </c>
      <c r="U81" t="s">
        <v>8352</v>
      </c>
      <c r="V81" s="4">
        <f t="shared" si="5"/>
        <v>2014</v>
      </c>
    </row>
    <row r="82" spans="1:22" x14ac:dyDescent="0.3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8">
        <v>41618.083981481483</v>
      </c>
      <c r="P82" s="8">
        <v>41583.083981481483</v>
      </c>
      <c r="Q82" s="9">
        <f t="shared" si="3"/>
        <v>107.25</v>
      </c>
      <c r="R82" s="9">
        <f t="shared" si="4"/>
        <v>273.82979999999998</v>
      </c>
      <c r="S82" s="9" t="str">
        <f>VLOOKUP(MONTH(P82),Hoja2!$A$1:$B$12,2,0)</f>
        <v>Nov</v>
      </c>
      <c r="T82" s="4" t="s">
        <v>8350</v>
      </c>
      <c r="U82" t="s">
        <v>8352</v>
      </c>
      <c r="V82" s="4">
        <f t="shared" si="5"/>
        <v>2013</v>
      </c>
    </row>
    <row r="83" spans="1:22" x14ac:dyDescent="0.3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8">
        <v>41104.126388888886</v>
      </c>
      <c r="P83" s="8">
        <v>41100.158877314818</v>
      </c>
      <c r="Q83" s="9">
        <f t="shared" si="3"/>
        <v>198</v>
      </c>
      <c r="R83" s="9">
        <f t="shared" si="4"/>
        <v>53.035699999999999</v>
      </c>
      <c r="S83" s="9" t="str">
        <f>VLOOKUP(MONTH(P83),Hoja2!$A$1:$B$12,2,0)</f>
        <v>Jul</v>
      </c>
      <c r="T83" s="4" t="s">
        <v>8350</v>
      </c>
      <c r="U83" t="s">
        <v>8352</v>
      </c>
      <c r="V83" s="4">
        <f t="shared" si="5"/>
        <v>2012</v>
      </c>
    </row>
    <row r="84" spans="1:22" x14ac:dyDescent="0.3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8">
        <v>40825.820150462961</v>
      </c>
      <c r="P84" s="8">
        <v>40795.820150462961</v>
      </c>
      <c r="Q84" s="9">
        <f t="shared" si="3"/>
        <v>100.01</v>
      </c>
      <c r="R84" s="9">
        <f t="shared" si="4"/>
        <v>40.005000000000003</v>
      </c>
      <c r="S84" s="9" t="str">
        <f>VLOOKUP(MONTH(P84),Hoja2!$A$1:$B$12,2,0)</f>
        <v>Sep</v>
      </c>
      <c r="T84" s="4" t="s">
        <v>8350</v>
      </c>
      <c r="U84" t="s">
        <v>8352</v>
      </c>
      <c r="V84" s="4">
        <f t="shared" si="5"/>
        <v>2011</v>
      </c>
    </row>
    <row r="85" spans="1:22" x14ac:dyDescent="0.3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8">
        <v>42057.479166666664</v>
      </c>
      <c r="P85" s="8">
        <v>42042.615613425929</v>
      </c>
      <c r="Q85" s="9">
        <f t="shared" si="3"/>
        <v>102.5</v>
      </c>
      <c r="R85" s="9">
        <f t="shared" si="4"/>
        <v>15.7692</v>
      </c>
      <c r="S85" s="9" t="str">
        <f>VLOOKUP(MONTH(P85),Hoja2!$A$1:$B$12,2,0)</f>
        <v>Feb</v>
      </c>
      <c r="T85" s="4" t="s">
        <v>8350</v>
      </c>
      <c r="U85" t="s">
        <v>8352</v>
      </c>
      <c r="V85" s="4">
        <f t="shared" si="5"/>
        <v>2015</v>
      </c>
    </row>
    <row r="86" spans="1:22" x14ac:dyDescent="0.3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8">
        <v>40678.757939814815</v>
      </c>
      <c r="P86" s="8">
        <v>40648.757939814815</v>
      </c>
      <c r="Q86" s="9">
        <f t="shared" si="3"/>
        <v>100</v>
      </c>
      <c r="R86" s="9">
        <f t="shared" si="4"/>
        <v>71.428600000000003</v>
      </c>
      <c r="S86" s="9" t="str">
        <f>VLOOKUP(MONTH(P86),Hoja2!$A$1:$B$12,2,0)</f>
        <v>Apr</v>
      </c>
      <c r="T86" s="4" t="s">
        <v>8350</v>
      </c>
      <c r="U86" t="s">
        <v>8352</v>
      </c>
      <c r="V86" s="4">
        <f t="shared" si="5"/>
        <v>2011</v>
      </c>
    </row>
    <row r="87" spans="1:22" x14ac:dyDescent="0.3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8">
        <v>40809.125428240739</v>
      </c>
      <c r="P87" s="8">
        <v>40779.125428240739</v>
      </c>
      <c r="Q87" s="9">
        <f t="shared" si="3"/>
        <v>125.5</v>
      </c>
      <c r="R87" s="9">
        <f t="shared" si="4"/>
        <v>71.714299999999994</v>
      </c>
      <c r="S87" s="9" t="str">
        <f>VLOOKUP(MONTH(P87),Hoja2!$A$1:$B$12,2,0)</f>
        <v>Aug</v>
      </c>
      <c r="T87" s="4" t="s">
        <v>8350</v>
      </c>
      <c r="U87" t="s">
        <v>8352</v>
      </c>
      <c r="V87" s="4">
        <f t="shared" si="5"/>
        <v>2011</v>
      </c>
    </row>
    <row r="88" spans="1:22" x14ac:dyDescent="0.3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8">
        <v>42365.597743055558</v>
      </c>
      <c r="P88" s="8">
        <v>42291.556076388886</v>
      </c>
      <c r="Q88" s="9">
        <f t="shared" si="3"/>
        <v>106.47</v>
      </c>
      <c r="R88" s="9">
        <f t="shared" si="4"/>
        <v>375.7647</v>
      </c>
      <c r="S88" s="9" t="str">
        <f>VLOOKUP(MONTH(P88),Hoja2!$A$1:$B$12,2,0)</f>
        <v>Oct</v>
      </c>
      <c r="T88" s="4" t="s">
        <v>8350</v>
      </c>
      <c r="U88" t="s">
        <v>8352</v>
      </c>
      <c r="V88" s="4">
        <f t="shared" si="5"/>
        <v>2015</v>
      </c>
    </row>
    <row r="89" spans="1:22" x14ac:dyDescent="0.3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8">
        <v>40332.070138888892</v>
      </c>
      <c r="P89" s="8">
        <v>40322.539386574077</v>
      </c>
      <c r="Q89" s="9">
        <f t="shared" si="3"/>
        <v>104.6</v>
      </c>
      <c r="R89" s="9">
        <f t="shared" si="4"/>
        <v>104.6</v>
      </c>
      <c r="S89" s="9" t="str">
        <f>VLOOKUP(MONTH(P89),Hoja2!$A$1:$B$12,2,0)</f>
        <v>May</v>
      </c>
      <c r="T89" s="4" t="s">
        <v>8350</v>
      </c>
      <c r="U89" t="s">
        <v>8352</v>
      </c>
      <c r="V89" s="4">
        <f t="shared" si="5"/>
        <v>2010</v>
      </c>
    </row>
    <row r="90" spans="1:22" x14ac:dyDescent="0.3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8">
        <v>41812.65892361111</v>
      </c>
      <c r="P90" s="8">
        <v>41786.65892361111</v>
      </c>
      <c r="Q90" s="9">
        <f t="shared" si="3"/>
        <v>102.86</v>
      </c>
      <c r="R90" s="9">
        <f t="shared" si="4"/>
        <v>60</v>
      </c>
      <c r="S90" s="9" t="str">
        <f>VLOOKUP(MONTH(P90),Hoja2!$A$1:$B$12,2,0)</f>
        <v>May</v>
      </c>
      <c r="T90" s="4" t="s">
        <v>8350</v>
      </c>
      <c r="U90" t="s">
        <v>8352</v>
      </c>
      <c r="V90" s="4">
        <f t="shared" si="5"/>
        <v>2014</v>
      </c>
    </row>
    <row r="91" spans="1:22" x14ac:dyDescent="0.3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8">
        <v>41427.752222222225</v>
      </c>
      <c r="P91" s="8">
        <v>41402.752222222225</v>
      </c>
      <c r="Q91" s="9">
        <f t="shared" si="3"/>
        <v>115.07</v>
      </c>
      <c r="R91" s="9">
        <f t="shared" si="4"/>
        <v>123.28570000000001</v>
      </c>
      <c r="S91" s="9" t="str">
        <f>VLOOKUP(MONTH(P91),Hoja2!$A$1:$B$12,2,0)</f>
        <v>May</v>
      </c>
      <c r="T91" s="4" t="s">
        <v>8350</v>
      </c>
      <c r="U91" t="s">
        <v>8352</v>
      </c>
      <c r="V91" s="4">
        <f t="shared" si="5"/>
        <v>2013</v>
      </c>
    </row>
    <row r="92" spans="1:22" x14ac:dyDescent="0.3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8">
        <v>40736.297442129631</v>
      </c>
      <c r="P92" s="8">
        <v>40706.297442129631</v>
      </c>
      <c r="Q92" s="9">
        <f t="shared" si="3"/>
        <v>100.4</v>
      </c>
      <c r="R92" s="9">
        <f t="shared" si="4"/>
        <v>31.375</v>
      </c>
      <c r="S92" s="9" t="str">
        <f>VLOOKUP(MONTH(P92),Hoja2!$A$1:$B$12,2,0)</f>
        <v>Jun</v>
      </c>
      <c r="T92" s="4" t="s">
        <v>8350</v>
      </c>
      <c r="U92" t="s">
        <v>8352</v>
      </c>
      <c r="V92" s="4">
        <f t="shared" si="5"/>
        <v>2011</v>
      </c>
    </row>
    <row r="93" spans="1:22" x14ac:dyDescent="0.3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8">
        <v>40680.402361111112</v>
      </c>
      <c r="P93" s="8">
        <v>40619.402361111112</v>
      </c>
      <c r="Q93" s="9">
        <f t="shared" si="3"/>
        <v>120</v>
      </c>
      <c r="R93" s="9">
        <f t="shared" si="4"/>
        <v>78.260900000000007</v>
      </c>
      <c r="S93" s="9" t="str">
        <f>VLOOKUP(MONTH(P93),Hoja2!$A$1:$B$12,2,0)</f>
        <v>Mar</v>
      </c>
      <c r="T93" s="4" t="s">
        <v>8350</v>
      </c>
      <c r="U93" t="s">
        <v>8352</v>
      </c>
      <c r="V93" s="4">
        <f t="shared" si="5"/>
        <v>2011</v>
      </c>
    </row>
    <row r="94" spans="1:22" x14ac:dyDescent="0.3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8">
        <v>42767.333333333336</v>
      </c>
      <c r="P94" s="8">
        <v>42721.198877314811</v>
      </c>
      <c r="Q94" s="9">
        <f t="shared" si="3"/>
        <v>105.2</v>
      </c>
      <c r="R94" s="9">
        <f t="shared" si="4"/>
        <v>122.32559999999999</v>
      </c>
      <c r="S94" s="9" t="str">
        <f>VLOOKUP(MONTH(P94),Hoja2!$A$1:$B$12,2,0)</f>
        <v>Dec</v>
      </c>
      <c r="T94" s="4" t="s">
        <v>8350</v>
      </c>
      <c r="U94" t="s">
        <v>8352</v>
      </c>
      <c r="V94" s="4">
        <f t="shared" si="5"/>
        <v>2016</v>
      </c>
    </row>
    <row r="95" spans="1:22" x14ac:dyDescent="0.3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8">
        <v>41093.875</v>
      </c>
      <c r="P95" s="8">
        <v>41065.858067129629</v>
      </c>
      <c r="Q95" s="9">
        <f t="shared" si="3"/>
        <v>110.6</v>
      </c>
      <c r="R95" s="9">
        <f t="shared" si="4"/>
        <v>73.7333</v>
      </c>
      <c r="S95" s="9" t="str">
        <f>VLOOKUP(MONTH(P95),Hoja2!$A$1:$B$12,2,0)</f>
        <v>Jun</v>
      </c>
      <c r="T95" s="4" t="s">
        <v>8350</v>
      </c>
      <c r="U95" t="s">
        <v>8352</v>
      </c>
      <c r="V95" s="4">
        <f t="shared" si="5"/>
        <v>2012</v>
      </c>
    </row>
    <row r="96" spans="1:22" x14ac:dyDescent="0.3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8">
        <v>41736.717847222222</v>
      </c>
      <c r="P96" s="8">
        <v>41716.717847222222</v>
      </c>
      <c r="Q96" s="9">
        <f t="shared" si="3"/>
        <v>104</v>
      </c>
      <c r="R96" s="9">
        <f t="shared" si="4"/>
        <v>21.666699999999999</v>
      </c>
      <c r="S96" s="9" t="str">
        <f>VLOOKUP(MONTH(P96),Hoja2!$A$1:$B$12,2,0)</f>
        <v>Mar</v>
      </c>
      <c r="T96" s="4" t="s">
        <v>8350</v>
      </c>
      <c r="U96" t="s">
        <v>8352</v>
      </c>
      <c r="V96" s="4">
        <f t="shared" si="5"/>
        <v>2014</v>
      </c>
    </row>
    <row r="97" spans="1:22" x14ac:dyDescent="0.3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8">
        <v>40965.005104166667</v>
      </c>
      <c r="P97" s="8">
        <v>40935.005104166667</v>
      </c>
      <c r="Q97" s="9">
        <f t="shared" si="3"/>
        <v>131.43</v>
      </c>
      <c r="R97" s="9">
        <f t="shared" si="4"/>
        <v>21.904800000000002</v>
      </c>
      <c r="S97" s="9" t="str">
        <f>VLOOKUP(MONTH(P97),Hoja2!$A$1:$B$12,2,0)</f>
        <v>Jan</v>
      </c>
      <c r="T97" s="4" t="s">
        <v>8350</v>
      </c>
      <c r="U97" t="s">
        <v>8352</v>
      </c>
      <c r="V97" s="4">
        <f t="shared" si="5"/>
        <v>2012</v>
      </c>
    </row>
    <row r="98" spans="1:22" x14ac:dyDescent="0.3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8">
        <v>40391.125</v>
      </c>
      <c r="P98" s="8">
        <v>40324.662511574075</v>
      </c>
      <c r="Q98" s="9">
        <f t="shared" si="3"/>
        <v>114.67</v>
      </c>
      <c r="R98" s="9">
        <f t="shared" si="4"/>
        <v>50.588200000000001</v>
      </c>
      <c r="S98" s="9" t="str">
        <f>VLOOKUP(MONTH(P98),Hoja2!$A$1:$B$12,2,0)</f>
        <v>May</v>
      </c>
      <c r="T98" s="4" t="s">
        <v>8350</v>
      </c>
      <c r="U98" t="s">
        <v>8352</v>
      </c>
      <c r="V98" s="4">
        <f t="shared" si="5"/>
        <v>2010</v>
      </c>
    </row>
    <row r="99" spans="1:22" x14ac:dyDescent="0.3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8">
        <v>40736.135208333333</v>
      </c>
      <c r="P99" s="8">
        <v>40706.135208333333</v>
      </c>
      <c r="Q99" s="9">
        <f t="shared" si="3"/>
        <v>106.25</v>
      </c>
      <c r="R99" s="9">
        <f t="shared" si="4"/>
        <v>53.125</v>
      </c>
      <c r="S99" s="9" t="str">
        <f>VLOOKUP(MONTH(P99),Hoja2!$A$1:$B$12,2,0)</f>
        <v>Jun</v>
      </c>
      <c r="T99" s="4" t="s">
        <v>8350</v>
      </c>
      <c r="U99" t="s">
        <v>8352</v>
      </c>
      <c r="V99" s="4">
        <f t="shared" si="5"/>
        <v>2011</v>
      </c>
    </row>
    <row r="100" spans="1:22" x14ac:dyDescent="0.3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8">
        <v>41250.979166666664</v>
      </c>
      <c r="P100" s="8">
        <v>41214.79483796296</v>
      </c>
      <c r="Q100" s="9">
        <f t="shared" si="3"/>
        <v>106.25</v>
      </c>
      <c r="R100" s="9">
        <f t="shared" si="4"/>
        <v>56.666699999999999</v>
      </c>
      <c r="S100" s="9" t="str">
        <f>VLOOKUP(MONTH(P100),Hoja2!$A$1:$B$12,2,0)</f>
        <v>Nov</v>
      </c>
      <c r="T100" s="4" t="s">
        <v>8350</v>
      </c>
      <c r="U100" t="s">
        <v>8352</v>
      </c>
      <c r="V100" s="4">
        <f t="shared" si="5"/>
        <v>2012</v>
      </c>
    </row>
    <row r="101" spans="1:22" x14ac:dyDescent="0.3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8">
        <v>41661.902766203704</v>
      </c>
      <c r="P101" s="8">
        <v>41631.902766203704</v>
      </c>
      <c r="Q101" s="9">
        <f t="shared" si="3"/>
        <v>106.02</v>
      </c>
      <c r="R101" s="9">
        <f t="shared" si="4"/>
        <v>40.776699999999998</v>
      </c>
      <c r="S101" s="9" t="str">
        <f>VLOOKUP(MONTH(P101),Hoja2!$A$1:$B$12,2,0)</f>
        <v>Dec</v>
      </c>
      <c r="T101" s="4" t="s">
        <v>8350</v>
      </c>
      <c r="U101" t="s">
        <v>8352</v>
      </c>
      <c r="V101" s="4">
        <f t="shared" si="5"/>
        <v>2013</v>
      </c>
    </row>
    <row r="102" spans="1:22" x14ac:dyDescent="0.3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8">
        <v>41217.794976851852</v>
      </c>
      <c r="P102" s="8">
        <v>41197.753310185188</v>
      </c>
      <c r="Q102" s="9">
        <f t="shared" si="3"/>
        <v>100</v>
      </c>
      <c r="R102" s="9">
        <f t="shared" si="4"/>
        <v>192.30770000000001</v>
      </c>
      <c r="S102" s="9" t="str">
        <f>VLOOKUP(MONTH(P102),Hoja2!$A$1:$B$12,2,0)</f>
        <v>Oct</v>
      </c>
      <c r="T102" s="4" t="s">
        <v>8350</v>
      </c>
      <c r="U102" t="s">
        <v>8352</v>
      </c>
      <c r="V102" s="4">
        <f t="shared" si="5"/>
        <v>2012</v>
      </c>
    </row>
    <row r="103" spans="1:22" x14ac:dyDescent="0.3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8">
        <v>41298.776736111111</v>
      </c>
      <c r="P103" s="8">
        <v>41274.776736111111</v>
      </c>
      <c r="Q103" s="9">
        <f t="shared" si="3"/>
        <v>100</v>
      </c>
      <c r="R103" s="9">
        <f t="shared" si="4"/>
        <v>100</v>
      </c>
      <c r="S103" s="9" t="str">
        <f>VLOOKUP(MONTH(P103),Hoja2!$A$1:$B$12,2,0)</f>
        <v>Dec</v>
      </c>
      <c r="T103" s="4" t="s">
        <v>8350</v>
      </c>
      <c r="U103" t="s">
        <v>8352</v>
      </c>
      <c r="V103" s="4">
        <f t="shared" si="5"/>
        <v>2012</v>
      </c>
    </row>
    <row r="104" spans="1:22" x14ac:dyDescent="0.3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8">
        <v>40535.131168981483</v>
      </c>
      <c r="P104" s="8">
        <v>40505.131168981483</v>
      </c>
      <c r="Q104" s="9">
        <f t="shared" si="3"/>
        <v>127.75</v>
      </c>
      <c r="R104" s="9">
        <f t="shared" si="4"/>
        <v>117.92310000000001</v>
      </c>
      <c r="S104" s="9" t="str">
        <f>VLOOKUP(MONTH(P104),Hoja2!$A$1:$B$12,2,0)</f>
        <v>Nov</v>
      </c>
      <c r="T104" s="4" t="s">
        <v>8350</v>
      </c>
      <c r="U104" t="s">
        <v>8352</v>
      </c>
      <c r="V104" s="4">
        <f t="shared" si="5"/>
        <v>2010</v>
      </c>
    </row>
    <row r="105" spans="1:22" x14ac:dyDescent="0.3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8">
        <v>41705.805902777778</v>
      </c>
      <c r="P105" s="8">
        <v>41682.805902777778</v>
      </c>
      <c r="Q105" s="9">
        <f t="shared" si="3"/>
        <v>105.15</v>
      </c>
      <c r="R105" s="9">
        <f t="shared" si="4"/>
        <v>27.898</v>
      </c>
      <c r="S105" s="9" t="str">
        <f>VLOOKUP(MONTH(P105),Hoja2!$A$1:$B$12,2,0)</f>
        <v>Feb</v>
      </c>
      <c r="T105" s="4" t="s">
        <v>8350</v>
      </c>
      <c r="U105" t="s">
        <v>8352</v>
      </c>
      <c r="V105" s="4">
        <f t="shared" si="5"/>
        <v>2014</v>
      </c>
    </row>
    <row r="106" spans="1:22" x14ac:dyDescent="0.3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8">
        <v>40636.041666666664</v>
      </c>
      <c r="P106" s="8">
        <v>40612.695208333331</v>
      </c>
      <c r="Q106" s="9">
        <f t="shared" si="3"/>
        <v>120</v>
      </c>
      <c r="R106" s="9">
        <f t="shared" si="4"/>
        <v>60</v>
      </c>
      <c r="S106" s="9" t="str">
        <f>VLOOKUP(MONTH(P106),Hoja2!$A$1:$B$12,2,0)</f>
        <v>Mar</v>
      </c>
      <c r="T106" s="4" t="s">
        <v>8350</v>
      </c>
      <c r="U106" t="s">
        <v>8352</v>
      </c>
      <c r="V106" s="4">
        <f t="shared" si="5"/>
        <v>2011</v>
      </c>
    </row>
    <row r="107" spans="1:22" x14ac:dyDescent="0.3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8">
        <v>42504</v>
      </c>
      <c r="P107" s="8">
        <v>42485.724768518521</v>
      </c>
      <c r="Q107" s="9">
        <f t="shared" si="3"/>
        <v>107.41</v>
      </c>
      <c r="R107" s="9">
        <f t="shared" si="4"/>
        <v>39.383299999999998</v>
      </c>
      <c r="S107" s="9" t="str">
        <f>VLOOKUP(MONTH(P107),Hoja2!$A$1:$B$12,2,0)</f>
        <v>Apr</v>
      </c>
      <c r="T107" s="4" t="s">
        <v>8350</v>
      </c>
      <c r="U107" t="s">
        <v>8352</v>
      </c>
      <c r="V107" s="4">
        <f t="shared" si="5"/>
        <v>2016</v>
      </c>
    </row>
    <row r="108" spans="1:22" x14ac:dyDescent="0.3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8">
        <v>41001.776631944442</v>
      </c>
      <c r="P108" s="8">
        <v>40987.776631944442</v>
      </c>
      <c r="Q108" s="9">
        <f t="shared" si="3"/>
        <v>100.5</v>
      </c>
      <c r="R108" s="9">
        <f t="shared" si="4"/>
        <v>186.11109999999999</v>
      </c>
      <c r="S108" s="9" t="str">
        <f>VLOOKUP(MONTH(P108),Hoja2!$A$1:$B$12,2,0)</f>
        <v>Mar</v>
      </c>
      <c r="T108" s="4" t="s">
        <v>8350</v>
      </c>
      <c r="U108" t="s">
        <v>8352</v>
      </c>
      <c r="V108" s="4">
        <f t="shared" si="5"/>
        <v>2012</v>
      </c>
    </row>
    <row r="109" spans="1:22" x14ac:dyDescent="0.3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8">
        <v>40657.982488425929</v>
      </c>
      <c r="P109" s="8">
        <v>40635.982488425929</v>
      </c>
      <c r="Q109" s="9">
        <f t="shared" si="3"/>
        <v>102.47</v>
      </c>
      <c r="R109" s="9">
        <f t="shared" si="4"/>
        <v>111.3768</v>
      </c>
      <c r="S109" s="9" t="str">
        <f>VLOOKUP(MONTH(P109),Hoja2!$A$1:$B$12,2,0)</f>
        <v>Apr</v>
      </c>
      <c r="T109" s="4" t="s">
        <v>8350</v>
      </c>
      <c r="U109" t="s">
        <v>8352</v>
      </c>
      <c r="V109" s="4">
        <f t="shared" si="5"/>
        <v>2011</v>
      </c>
    </row>
    <row r="110" spans="1:22" x14ac:dyDescent="0.3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8">
        <v>41425.613078703704</v>
      </c>
      <c r="P110" s="8">
        <v>41365.613078703704</v>
      </c>
      <c r="Q110" s="9">
        <f t="shared" si="3"/>
        <v>246.67</v>
      </c>
      <c r="R110" s="9">
        <f t="shared" si="4"/>
        <v>78.723399999999998</v>
      </c>
      <c r="S110" s="9" t="str">
        <f>VLOOKUP(MONTH(P110),Hoja2!$A$1:$B$12,2,0)</f>
        <v>Apr</v>
      </c>
      <c r="T110" s="4" t="s">
        <v>8350</v>
      </c>
      <c r="U110" t="s">
        <v>8352</v>
      </c>
      <c r="V110" s="4">
        <f t="shared" si="5"/>
        <v>2013</v>
      </c>
    </row>
    <row r="111" spans="1:22" x14ac:dyDescent="0.3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8">
        <v>40600.025810185187</v>
      </c>
      <c r="P111" s="8">
        <v>40570.025810185187</v>
      </c>
      <c r="Q111" s="9">
        <f t="shared" si="3"/>
        <v>219.5</v>
      </c>
      <c r="R111" s="9">
        <f t="shared" si="4"/>
        <v>46.702100000000002</v>
      </c>
      <c r="S111" s="9" t="str">
        <f>VLOOKUP(MONTH(P111),Hoja2!$A$1:$B$12,2,0)</f>
        <v>Jan</v>
      </c>
      <c r="T111" s="4" t="s">
        <v>8350</v>
      </c>
      <c r="U111" t="s">
        <v>8352</v>
      </c>
      <c r="V111" s="4">
        <f t="shared" si="5"/>
        <v>2011</v>
      </c>
    </row>
    <row r="112" spans="1:22" x14ac:dyDescent="0.3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8">
        <v>41592.249305555553</v>
      </c>
      <c r="P112" s="8">
        <v>41557.949687499997</v>
      </c>
      <c r="Q112" s="9">
        <f t="shared" si="3"/>
        <v>130.77000000000001</v>
      </c>
      <c r="R112" s="9">
        <f t="shared" si="4"/>
        <v>65.384600000000006</v>
      </c>
      <c r="S112" s="9" t="str">
        <f>VLOOKUP(MONTH(P112),Hoja2!$A$1:$B$12,2,0)</f>
        <v>Oct</v>
      </c>
      <c r="T112" s="4" t="s">
        <v>8350</v>
      </c>
      <c r="U112" t="s">
        <v>8352</v>
      </c>
      <c r="V112" s="4">
        <f t="shared" si="5"/>
        <v>2013</v>
      </c>
    </row>
    <row r="113" spans="1:22" x14ac:dyDescent="0.3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8">
        <v>42155.333182870374</v>
      </c>
      <c r="P113" s="8">
        <v>42125.333182870374</v>
      </c>
      <c r="Q113" s="9">
        <f t="shared" si="3"/>
        <v>154.57</v>
      </c>
      <c r="R113" s="9">
        <f t="shared" si="4"/>
        <v>102.07550000000001</v>
      </c>
      <c r="S113" s="9" t="str">
        <f>VLOOKUP(MONTH(P113),Hoja2!$A$1:$B$12,2,0)</f>
        <v>May</v>
      </c>
      <c r="T113" s="4" t="s">
        <v>8350</v>
      </c>
      <c r="U113" t="s">
        <v>8352</v>
      </c>
      <c r="V113" s="4">
        <f t="shared" si="5"/>
        <v>2015</v>
      </c>
    </row>
    <row r="114" spans="1:22" x14ac:dyDescent="0.3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8">
        <v>41742.083333333336</v>
      </c>
      <c r="P114" s="8">
        <v>41718.043032407404</v>
      </c>
      <c r="Q114" s="9">
        <f t="shared" si="3"/>
        <v>104</v>
      </c>
      <c r="R114" s="9">
        <f t="shared" si="4"/>
        <v>64.197500000000005</v>
      </c>
      <c r="S114" s="9" t="str">
        <f>VLOOKUP(MONTH(P114),Hoja2!$A$1:$B$12,2,0)</f>
        <v>Mar</v>
      </c>
      <c r="T114" s="4" t="s">
        <v>8350</v>
      </c>
      <c r="U114" t="s">
        <v>8352</v>
      </c>
      <c r="V114" s="4">
        <f t="shared" si="5"/>
        <v>2014</v>
      </c>
    </row>
    <row r="115" spans="1:22" x14ac:dyDescent="0.3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8">
        <v>40761.625</v>
      </c>
      <c r="P115" s="8">
        <v>40753.758425925924</v>
      </c>
      <c r="Q115" s="9">
        <f t="shared" si="3"/>
        <v>141</v>
      </c>
      <c r="R115" s="9">
        <f t="shared" si="4"/>
        <v>90.384600000000006</v>
      </c>
      <c r="S115" s="9" t="str">
        <f>VLOOKUP(MONTH(P115),Hoja2!$A$1:$B$12,2,0)</f>
        <v>Jul</v>
      </c>
      <c r="T115" s="4" t="s">
        <v>8350</v>
      </c>
      <c r="U115" t="s">
        <v>8352</v>
      </c>
      <c r="V115" s="4">
        <f t="shared" si="5"/>
        <v>2011</v>
      </c>
    </row>
    <row r="116" spans="1:22" x14ac:dyDescent="0.3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8">
        <v>40921.27416666667</v>
      </c>
      <c r="P116" s="8">
        <v>40861.27416666667</v>
      </c>
      <c r="Q116" s="9">
        <f t="shared" si="3"/>
        <v>103.33</v>
      </c>
      <c r="R116" s="9">
        <f t="shared" si="4"/>
        <v>88.571399999999997</v>
      </c>
      <c r="S116" s="9" t="str">
        <f>VLOOKUP(MONTH(P116),Hoja2!$A$1:$B$12,2,0)</f>
        <v>Nov</v>
      </c>
      <c r="T116" s="4" t="s">
        <v>8350</v>
      </c>
      <c r="U116" t="s">
        <v>8352</v>
      </c>
      <c r="V116" s="4">
        <f t="shared" si="5"/>
        <v>2011</v>
      </c>
    </row>
    <row r="117" spans="1:22" x14ac:dyDescent="0.3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8">
        <v>40943.738935185182</v>
      </c>
      <c r="P117" s="8">
        <v>40918.738935185182</v>
      </c>
      <c r="Q117" s="9">
        <f t="shared" si="3"/>
        <v>140.44</v>
      </c>
      <c r="R117" s="9">
        <f t="shared" si="4"/>
        <v>28.7273</v>
      </c>
      <c r="S117" s="9" t="str">
        <f>VLOOKUP(MONTH(P117),Hoja2!$A$1:$B$12,2,0)</f>
        <v>Jan</v>
      </c>
      <c r="T117" s="4" t="s">
        <v>8350</v>
      </c>
      <c r="U117" t="s">
        <v>8352</v>
      </c>
      <c r="V117" s="4">
        <f t="shared" si="5"/>
        <v>2012</v>
      </c>
    </row>
    <row r="118" spans="1:22" x14ac:dyDescent="0.3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8">
        <v>40641.455497685187</v>
      </c>
      <c r="P118" s="8">
        <v>40595.497164351851</v>
      </c>
      <c r="Q118" s="9">
        <f t="shared" si="3"/>
        <v>113.66</v>
      </c>
      <c r="R118" s="9">
        <f t="shared" si="4"/>
        <v>69.789500000000004</v>
      </c>
      <c r="S118" s="9" t="str">
        <f>VLOOKUP(MONTH(P118),Hoja2!$A$1:$B$12,2,0)</f>
        <v>Feb</v>
      </c>
      <c r="T118" s="4" t="s">
        <v>8350</v>
      </c>
      <c r="U118" t="s">
        <v>8352</v>
      </c>
      <c r="V118" s="4">
        <f t="shared" si="5"/>
        <v>2011</v>
      </c>
    </row>
    <row r="119" spans="1:22" x14ac:dyDescent="0.3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8">
        <v>40338.791666666664</v>
      </c>
      <c r="P119" s="8">
        <v>40248.834999999999</v>
      </c>
      <c r="Q119" s="9">
        <f t="shared" si="3"/>
        <v>100.49</v>
      </c>
      <c r="R119" s="9">
        <f t="shared" si="4"/>
        <v>167.4896</v>
      </c>
      <c r="S119" s="9" t="str">
        <f>VLOOKUP(MONTH(P119),Hoja2!$A$1:$B$12,2,0)</f>
        <v>Mar</v>
      </c>
      <c r="T119" s="4" t="s">
        <v>8350</v>
      </c>
      <c r="U119" t="s">
        <v>8352</v>
      </c>
      <c r="V119" s="4">
        <f t="shared" si="5"/>
        <v>2010</v>
      </c>
    </row>
    <row r="120" spans="1:22" x14ac:dyDescent="0.3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8">
        <v>40753.053657407407</v>
      </c>
      <c r="P120" s="8">
        <v>40723.053657407407</v>
      </c>
      <c r="Q120" s="9">
        <f t="shared" si="3"/>
        <v>113.03</v>
      </c>
      <c r="R120" s="9">
        <f t="shared" si="4"/>
        <v>144.91229999999999</v>
      </c>
      <c r="S120" s="9" t="str">
        <f>VLOOKUP(MONTH(P120),Hoja2!$A$1:$B$12,2,0)</f>
        <v>Jun</v>
      </c>
      <c r="T120" s="4" t="s">
        <v>8350</v>
      </c>
      <c r="U120" t="s">
        <v>8352</v>
      </c>
      <c r="V120" s="4">
        <f t="shared" si="5"/>
        <v>2011</v>
      </c>
    </row>
    <row r="121" spans="1:22" x14ac:dyDescent="0.3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8">
        <v>40768.958333333336</v>
      </c>
      <c r="P121" s="8">
        <v>40739.069282407407</v>
      </c>
      <c r="Q121" s="9">
        <f t="shared" si="3"/>
        <v>104.56</v>
      </c>
      <c r="R121" s="9">
        <f t="shared" si="4"/>
        <v>91.840500000000006</v>
      </c>
      <c r="S121" s="9" t="str">
        <f>VLOOKUP(MONTH(P121),Hoja2!$A$1:$B$12,2,0)</f>
        <v>Jul</v>
      </c>
      <c r="T121" s="4" t="s">
        <v>8350</v>
      </c>
      <c r="U121" t="s">
        <v>8352</v>
      </c>
      <c r="V121" s="4">
        <f t="shared" si="5"/>
        <v>2011</v>
      </c>
    </row>
    <row r="122" spans="1:22" x14ac:dyDescent="0.3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8">
        <v>42646.049849537034</v>
      </c>
      <c r="P122" s="8">
        <v>42616.049849537034</v>
      </c>
      <c r="Q122" s="9">
        <f t="shared" si="3"/>
        <v>0.01</v>
      </c>
      <c r="R122" s="9">
        <f t="shared" si="4"/>
        <v>10</v>
      </c>
      <c r="S122" s="9" t="str">
        <f>VLOOKUP(MONTH(P122),Hoja2!$A$1:$B$12,2,0)</f>
        <v>Sep</v>
      </c>
      <c r="T122" s="4" t="s">
        <v>8350</v>
      </c>
      <c r="U122" t="s">
        <v>8353</v>
      </c>
      <c r="V122" s="4">
        <f t="shared" si="5"/>
        <v>2016</v>
      </c>
    </row>
    <row r="123" spans="1:22" x14ac:dyDescent="0.3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8">
        <v>42112.427777777775</v>
      </c>
      <c r="P123" s="8">
        <v>42096.704976851855</v>
      </c>
      <c r="Q123" s="9">
        <f t="shared" si="3"/>
        <v>0.03</v>
      </c>
      <c r="R123" s="9">
        <f t="shared" si="4"/>
        <v>1</v>
      </c>
      <c r="S123" s="9" t="str">
        <f>VLOOKUP(MONTH(P123),Hoja2!$A$1:$B$12,2,0)</f>
        <v>Apr</v>
      </c>
      <c r="T123" s="4" t="s">
        <v>8350</v>
      </c>
      <c r="U123" t="s">
        <v>8353</v>
      </c>
      <c r="V123" s="4">
        <f t="shared" si="5"/>
        <v>2015</v>
      </c>
    </row>
    <row r="124" spans="1:22" x14ac:dyDescent="0.3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8">
        <v>42653.431793981479</v>
      </c>
      <c r="P124" s="8">
        <v>42593.431793981479</v>
      </c>
      <c r="Q124" s="9">
        <f t="shared" si="3"/>
        <v>0</v>
      </c>
      <c r="R124" s="9">
        <f t="shared" si="4"/>
        <v>0</v>
      </c>
      <c r="S124" s="9" t="str">
        <f>VLOOKUP(MONTH(P124),Hoja2!$A$1:$B$12,2,0)</f>
        <v>Aug</v>
      </c>
      <c r="T124" s="4" t="s">
        <v>8350</v>
      </c>
      <c r="U124" t="s">
        <v>8353</v>
      </c>
      <c r="V124" s="4">
        <f t="shared" si="5"/>
        <v>2016</v>
      </c>
    </row>
    <row r="125" spans="1:22" x14ac:dyDescent="0.3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8">
        <v>41940.916666666664</v>
      </c>
      <c r="P125" s="8">
        <v>41904.781990740739</v>
      </c>
      <c r="Q125" s="9">
        <f t="shared" si="3"/>
        <v>0.27</v>
      </c>
      <c r="R125" s="9">
        <f t="shared" si="4"/>
        <v>25.166699999999999</v>
      </c>
      <c r="S125" s="9" t="str">
        <f>VLOOKUP(MONTH(P125),Hoja2!$A$1:$B$12,2,0)</f>
        <v>Sep</v>
      </c>
      <c r="T125" s="4" t="s">
        <v>8350</v>
      </c>
      <c r="U125" t="s">
        <v>8353</v>
      </c>
      <c r="V125" s="4">
        <f t="shared" si="5"/>
        <v>2014</v>
      </c>
    </row>
    <row r="126" spans="1:22" x14ac:dyDescent="0.3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8">
        <v>42139.928726851853</v>
      </c>
      <c r="P126" s="8">
        <v>42114.928726851853</v>
      </c>
      <c r="Q126" s="9">
        <f t="shared" si="3"/>
        <v>0</v>
      </c>
      <c r="R126" s="9">
        <f t="shared" si="4"/>
        <v>0</v>
      </c>
      <c r="S126" s="9" t="str">
        <f>VLOOKUP(MONTH(P126),Hoja2!$A$1:$B$12,2,0)</f>
        <v>Apr</v>
      </c>
      <c r="T126" s="4" t="s">
        <v>8350</v>
      </c>
      <c r="U126" t="s">
        <v>8353</v>
      </c>
      <c r="V126" s="4">
        <f t="shared" si="5"/>
        <v>2015</v>
      </c>
    </row>
    <row r="127" spans="1:22" x14ac:dyDescent="0.3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8">
        <v>42769.993981481479</v>
      </c>
      <c r="P127" s="8">
        <v>42709.993981481479</v>
      </c>
      <c r="Q127" s="9">
        <f t="shared" si="3"/>
        <v>14</v>
      </c>
      <c r="R127" s="9">
        <f t="shared" si="4"/>
        <v>11.666700000000001</v>
      </c>
      <c r="S127" s="9" t="str">
        <f>VLOOKUP(MONTH(P127),Hoja2!$A$1:$B$12,2,0)</f>
        <v>Dec</v>
      </c>
      <c r="T127" s="4" t="s">
        <v>8350</v>
      </c>
      <c r="U127" t="s">
        <v>8353</v>
      </c>
      <c r="V127" s="4">
        <f t="shared" si="5"/>
        <v>2016</v>
      </c>
    </row>
    <row r="128" spans="1:22" x14ac:dyDescent="0.3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8">
        <v>42166.083333333336</v>
      </c>
      <c r="P128" s="8">
        <v>42135.589548611111</v>
      </c>
      <c r="Q128" s="9">
        <f t="shared" si="3"/>
        <v>5.55</v>
      </c>
      <c r="R128" s="9">
        <f t="shared" si="4"/>
        <v>106.6923</v>
      </c>
      <c r="S128" s="9" t="str">
        <f>VLOOKUP(MONTH(P128),Hoja2!$A$1:$B$12,2,0)</f>
        <v>May</v>
      </c>
      <c r="T128" s="4" t="s">
        <v>8350</v>
      </c>
      <c r="U128" t="s">
        <v>8353</v>
      </c>
      <c r="V128" s="4">
        <f t="shared" si="5"/>
        <v>2015</v>
      </c>
    </row>
    <row r="129" spans="1:22" x14ac:dyDescent="0.3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8">
        <v>42097.582650462966</v>
      </c>
      <c r="P129" s="8">
        <v>42067.62431712963</v>
      </c>
      <c r="Q129" s="9">
        <f t="shared" si="3"/>
        <v>2.38</v>
      </c>
      <c r="R129" s="9">
        <f t="shared" si="4"/>
        <v>47.5</v>
      </c>
      <c r="S129" s="9" t="str">
        <f>VLOOKUP(MONTH(P129),Hoja2!$A$1:$B$12,2,0)</f>
        <v>Mar</v>
      </c>
      <c r="T129" s="4" t="s">
        <v>8350</v>
      </c>
      <c r="U129" t="s">
        <v>8353</v>
      </c>
      <c r="V129" s="4">
        <f t="shared" si="5"/>
        <v>2015</v>
      </c>
    </row>
    <row r="130" spans="1:22" x14ac:dyDescent="0.3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8">
        <v>42663.22792824074</v>
      </c>
      <c r="P130" s="8">
        <v>42628.22792824074</v>
      </c>
      <c r="Q130" s="9">
        <f t="shared" si="3"/>
        <v>1.87</v>
      </c>
      <c r="R130" s="9">
        <f t="shared" si="4"/>
        <v>311.16669999999999</v>
      </c>
      <c r="S130" s="9" t="str">
        <f>VLOOKUP(MONTH(P130),Hoja2!$A$1:$B$12,2,0)</f>
        <v>Sep</v>
      </c>
      <c r="T130" s="4" t="s">
        <v>8350</v>
      </c>
      <c r="U130" t="s">
        <v>8353</v>
      </c>
      <c r="V130" s="4">
        <f t="shared" si="5"/>
        <v>2016</v>
      </c>
    </row>
    <row r="131" spans="1:22" x14ac:dyDescent="0.3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8">
        <v>41942.937303240738</v>
      </c>
      <c r="P131" s="8">
        <v>41882.937303240738</v>
      </c>
      <c r="Q131" s="9">
        <f t="shared" ref="Q131:Q194" si="6">ROUND(E131/D131*100,2)</f>
        <v>0</v>
      </c>
      <c r="R131" s="9">
        <f t="shared" ref="R131:R194" si="7">IFERROR(ROUND(E131/L131,4),0)</f>
        <v>0</v>
      </c>
      <c r="S131" s="9" t="str">
        <f>VLOOKUP(MONTH(P131),Hoja2!$A$1:$B$12,2,0)</f>
        <v>Aug</v>
      </c>
      <c r="T131" s="4" t="s">
        <v>8350</v>
      </c>
      <c r="U131" t="s">
        <v>8353</v>
      </c>
      <c r="V131" s="4">
        <f t="shared" ref="V131:V194" si="8">YEAR(P131)</f>
        <v>2014</v>
      </c>
    </row>
    <row r="132" spans="1:22" x14ac:dyDescent="0.3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8">
        <v>41806.844444444447</v>
      </c>
      <c r="P132" s="8">
        <v>41778.915416666663</v>
      </c>
      <c r="Q132" s="9">
        <f t="shared" si="6"/>
        <v>0</v>
      </c>
      <c r="R132" s="9">
        <f t="shared" si="7"/>
        <v>0</v>
      </c>
      <c r="S132" s="9" t="str">
        <f>VLOOKUP(MONTH(P132),Hoja2!$A$1:$B$12,2,0)</f>
        <v>May</v>
      </c>
      <c r="T132" s="4" t="s">
        <v>8350</v>
      </c>
      <c r="U132" t="s">
        <v>8353</v>
      </c>
      <c r="V132" s="4">
        <f t="shared" si="8"/>
        <v>2014</v>
      </c>
    </row>
    <row r="133" spans="1:22" x14ac:dyDescent="0.3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8">
        <v>42557</v>
      </c>
      <c r="P133" s="8">
        <v>42541.837511574071</v>
      </c>
      <c r="Q133" s="9">
        <f t="shared" si="6"/>
        <v>0</v>
      </c>
      <c r="R133" s="9">
        <f t="shared" si="7"/>
        <v>0</v>
      </c>
      <c r="S133" s="9" t="str">
        <f>VLOOKUP(MONTH(P133),Hoja2!$A$1:$B$12,2,0)</f>
        <v>Jun</v>
      </c>
      <c r="T133" s="4" t="s">
        <v>8350</v>
      </c>
      <c r="U133" t="s">
        <v>8353</v>
      </c>
      <c r="V133" s="4">
        <f t="shared" si="8"/>
        <v>2016</v>
      </c>
    </row>
    <row r="134" spans="1:22" x14ac:dyDescent="0.3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8">
        <v>41950.854247685187</v>
      </c>
      <c r="P134" s="8">
        <v>41905.812581018516</v>
      </c>
      <c r="Q134" s="9">
        <f t="shared" si="6"/>
        <v>9.57</v>
      </c>
      <c r="R134" s="9">
        <f t="shared" si="7"/>
        <v>94.506200000000007</v>
      </c>
      <c r="S134" s="9" t="str">
        <f>VLOOKUP(MONTH(P134),Hoja2!$A$1:$B$12,2,0)</f>
        <v>Sep</v>
      </c>
      <c r="T134" s="4" t="s">
        <v>8350</v>
      </c>
      <c r="U134" t="s">
        <v>8353</v>
      </c>
      <c r="V134" s="4">
        <f t="shared" si="8"/>
        <v>2014</v>
      </c>
    </row>
    <row r="135" spans="1:22" x14ac:dyDescent="0.3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8">
        <v>42521.729861111111</v>
      </c>
      <c r="P135" s="8">
        <v>42491.807685185187</v>
      </c>
      <c r="Q135" s="9">
        <f t="shared" si="6"/>
        <v>0</v>
      </c>
      <c r="R135" s="9">
        <f t="shared" si="7"/>
        <v>0</v>
      </c>
      <c r="S135" s="9" t="str">
        <f>VLOOKUP(MONTH(P135),Hoja2!$A$1:$B$12,2,0)</f>
        <v>May</v>
      </c>
      <c r="T135" s="4" t="s">
        <v>8350</v>
      </c>
      <c r="U135" t="s">
        <v>8353</v>
      </c>
      <c r="V135" s="4">
        <f t="shared" si="8"/>
        <v>2016</v>
      </c>
    </row>
    <row r="136" spans="1:22" x14ac:dyDescent="0.3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8">
        <v>42251.708333333336</v>
      </c>
      <c r="P136" s="8">
        <v>42221.909930555557</v>
      </c>
      <c r="Q136" s="9">
        <f t="shared" si="6"/>
        <v>0</v>
      </c>
      <c r="R136" s="9">
        <f t="shared" si="7"/>
        <v>0</v>
      </c>
      <c r="S136" s="9" t="str">
        <f>VLOOKUP(MONTH(P136),Hoja2!$A$1:$B$12,2,0)</f>
        <v>Aug</v>
      </c>
      <c r="T136" s="4" t="s">
        <v>8350</v>
      </c>
      <c r="U136" t="s">
        <v>8353</v>
      </c>
      <c r="V136" s="4">
        <f t="shared" si="8"/>
        <v>2015</v>
      </c>
    </row>
    <row r="137" spans="1:22" x14ac:dyDescent="0.3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8">
        <v>41821.791666666664</v>
      </c>
      <c r="P137" s="8">
        <v>41788.381909722222</v>
      </c>
      <c r="Q137" s="9">
        <f t="shared" si="6"/>
        <v>13.43</v>
      </c>
      <c r="R137" s="9">
        <f t="shared" si="7"/>
        <v>80.599999999999994</v>
      </c>
      <c r="S137" s="9" t="str">
        <f>VLOOKUP(MONTH(P137),Hoja2!$A$1:$B$12,2,0)</f>
        <v>May</v>
      </c>
      <c r="T137" s="4" t="s">
        <v>8350</v>
      </c>
      <c r="U137" t="s">
        <v>8353</v>
      </c>
      <c r="V137" s="4">
        <f t="shared" si="8"/>
        <v>2014</v>
      </c>
    </row>
    <row r="138" spans="1:22" x14ac:dyDescent="0.3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8">
        <v>42140.427777777775</v>
      </c>
      <c r="P138" s="8">
        <v>42096.410115740742</v>
      </c>
      <c r="Q138" s="9">
        <f t="shared" si="6"/>
        <v>0</v>
      </c>
      <c r="R138" s="9">
        <f t="shared" si="7"/>
        <v>0</v>
      </c>
      <c r="S138" s="9" t="str">
        <f>VLOOKUP(MONTH(P138),Hoja2!$A$1:$B$12,2,0)</f>
        <v>Apr</v>
      </c>
      <c r="T138" s="4" t="s">
        <v>8350</v>
      </c>
      <c r="U138" t="s">
        <v>8353</v>
      </c>
      <c r="V138" s="4">
        <f t="shared" si="8"/>
        <v>2015</v>
      </c>
    </row>
    <row r="139" spans="1:22" x14ac:dyDescent="0.3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8">
        <v>42289.573993055557</v>
      </c>
      <c r="P139" s="8">
        <v>42239.573993055557</v>
      </c>
      <c r="Q139" s="9">
        <f t="shared" si="6"/>
        <v>0</v>
      </c>
      <c r="R139" s="9">
        <f t="shared" si="7"/>
        <v>0</v>
      </c>
      <c r="S139" s="9" t="str">
        <f>VLOOKUP(MONTH(P139),Hoja2!$A$1:$B$12,2,0)</f>
        <v>Aug</v>
      </c>
      <c r="T139" s="4" t="s">
        <v>8350</v>
      </c>
      <c r="U139" t="s">
        <v>8353</v>
      </c>
      <c r="V139" s="4">
        <f t="shared" si="8"/>
        <v>2015</v>
      </c>
    </row>
    <row r="140" spans="1:22" x14ac:dyDescent="0.3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8">
        <v>42217.207638888889</v>
      </c>
      <c r="P140" s="8">
        <v>42186.257418981484</v>
      </c>
      <c r="Q140" s="9">
        <f t="shared" si="6"/>
        <v>3.14</v>
      </c>
      <c r="R140" s="9">
        <f t="shared" si="7"/>
        <v>81.241399999999999</v>
      </c>
      <c r="S140" s="9" t="str">
        <f>VLOOKUP(MONTH(P140),Hoja2!$A$1:$B$12,2,0)</f>
        <v>Jul</v>
      </c>
      <c r="T140" s="4" t="s">
        <v>8350</v>
      </c>
      <c r="U140" t="s">
        <v>8353</v>
      </c>
      <c r="V140" s="4">
        <f t="shared" si="8"/>
        <v>2015</v>
      </c>
    </row>
    <row r="141" spans="1:22" x14ac:dyDescent="0.3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8">
        <v>42197.920972222222</v>
      </c>
      <c r="P141" s="8">
        <v>42187.920972222222</v>
      </c>
      <c r="Q141" s="9">
        <f t="shared" si="6"/>
        <v>100</v>
      </c>
      <c r="R141" s="9">
        <f t="shared" si="7"/>
        <v>500</v>
      </c>
      <c r="S141" s="9" t="str">
        <f>VLOOKUP(MONTH(P141),Hoja2!$A$1:$B$12,2,0)</f>
        <v>Jul</v>
      </c>
      <c r="T141" s="4" t="s">
        <v>8350</v>
      </c>
      <c r="U141" t="s">
        <v>8353</v>
      </c>
      <c r="V141" s="4">
        <f t="shared" si="8"/>
        <v>2015</v>
      </c>
    </row>
    <row r="142" spans="1:22" x14ac:dyDescent="0.3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8">
        <v>42083.15662037037</v>
      </c>
      <c r="P142" s="8">
        <v>42053.198287037034</v>
      </c>
      <c r="Q142" s="9">
        <f t="shared" si="6"/>
        <v>0</v>
      </c>
      <c r="R142" s="9">
        <f t="shared" si="7"/>
        <v>0</v>
      </c>
      <c r="S142" s="9" t="str">
        <f>VLOOKUP(MONTH(P142),Hoja2!$A$1:$B$12,2,0)</f>
        <v>Feb</v>
      </c>
      <c r="T142" s="4" t="s">
        <v>8350</v>
      </c>
      <c r="U142" t="s">
        <v>8353</v>
      </c>
      <c r="V142" s="4">
        <f t="shared" si="8"/>
        <v>2015</v>
      </c>
    </row>
    <row r="143" spans="1:22" x14ac:dyDescent="0.3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8">
        <v>42155.153043981481</v>
      </c>
      <c r="P143" s="8">
        <v>42110.153043981481</v>
      </c>
      <c r="Q143" s="9">
        <f t="shared" si="6"/>
        <v>10.78</v>
      </c>
      <c r="R143" s="9">
        <f t="shared" si="7"/>
        <v>46.178600000000003</v>
      </c>
      <c r="S143" s="9" t="str">
        <f>VLOOKUP(MONTH(P143),Hoja2!$A$1:$B$12,2,0)</f>
        <v>Apr</v>
      </c>
      <c r="T143" s="4" t="s">
        <v>8350</v>
      </c>
      <c r="U143" t="s">
        <v>8353</v>
      </c>
      <c r="V143" s="4">
        <f t="shared" si="8"/>
        <v>2015</v>
      </c>
    </row>
    <row r="144" spans="1:22" x14ac:dyDescent="0.3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8">
        <v>41959.934930555559</v>
      </c>
      <c r="P144" s="8">
        <v>41938.893263888887</v>
      </c>
      <c r="Q144" s="9">
        <f t="shared" si="6"/>
        <v>0.33</v>
      </c>
      <c r="R144" s="9">
        <f t="shared" si="7"/>
        <v>10</v>
      </c>
      <c r="S144" s="9" t="str">
        <f>VLOOKUP(MONTH(P144),Hoja2!$A$1:$B$12,2,0)</f>
        <v>Oct</v>
      </c>
      <c r="T144" s="4" t="s">
        <v>8350</v>
      </c>
      <c r="U144" t="s">
        <v>8353</v>
      </c>
      <c r="V144" s="4">
        <f t="shared" si="8"/>
        <v>2014</v>
      </c>
    </row>
    <row r="145" spans="1:22" x14ac:dyDescent="0.3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8">
        <v>42616.246527777781</v>
      </c>
      <c r="P145" s="8">
        <v>42559.064143518517</v>
      </c>
      <c r="Q145" s="9">
        <f t="shared" si="6"/>
        <v>0</v>
      </c>
      <c r="R145" s="9">
        <f t="shared" si="7"/>
        <v>0</v>
      </c>
      <c r="S145" s="9" t="str">
        <f>VLOOKUP(MONTH(P145),Hoja2!$A$1:$B$12,2,0)</f>
        <v>Jul</v>
      </c>
      <c r="T145" s="4" t="s">
        <v>8350</v>
      </c>
      <c r="U145" t="s">
        <v>8353</v>
      </c>
      <c r="V145" s="4">
        <f t="shared" si="8"/>
        <v>2016</v>
      </c>
    </row>
    <row r="146" spans="1:22" x14ac:dyDescent="0.3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8">
        <v>42107.72074074074</v>
      </c>
      <c r="P146" s="8">
        <v>42047.762407407405</v>
      </c>
      <c r="Q146" s="9">
        <f t="shared" si="6"/>
        <v>27.6</v>
      </c>
      <c r="R146" s="9">
        <f t="shared" si="7"/>
        <v>55.945900000000002</v>
      </c>
      <c r="S146" s="9" t="str">
        <f>VLOOKUP(MONTH(P146),Hoja2!$A$1:$B$12,2,0)</f>
        <v>Feb</v>
      </c>
      <c r="T146" s="4" t="s">
        <v>8350</v>
      </c>
      <c r="U146" t="s">
        <v>8353</v>
      </c>
      <c r="V146" s="4">
        <f t="shared" si="8"/>
        <v>2015</v>
      </c>
    </row>
    <row r="147" spans="1:22" x14ac:dyDescent="0.3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8">
        <v>42227.542268518519</v>
      </c>
      <c r="P147" s="8">
        <v>42200.542268518519</v>
      </c>
      <c r="Q147" s="9">
        <f t="shared" si="6"/>
        <v>7.51</v>
      </c>
      <c r="R147" s="9">
        <f t="shared" si="7"/>
        <v>37.555599999999998</v>
      </c>
      <c r="S147" s="9" t="str">
        <f>VLOOKUP(MONTH(P147),Hoja2!$A$1:$B$12,2,0)</f>
        <v>Jul</v>
      </c>
      <c r="T147" s="4" t="s">
        <v>8350</v>
      </c>
      <c r="U147" t="s">
        <v>8353</v>
      </c>
      <c r="V147" s="4">
        <f t="shared" si="8"/>
        <v>2015</v>
      </c>
    </row>
    <row r="148" spans="1:22" x14ac:dyDescent="0.3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8">
        <v>42753.016180555554</v>
      </c>
      <c r="P148" s="8">
        <v>42693.016180555554</v>
      </c>
      <c r="Q148" s="9">
        <f t="shared" si="6"/>
        <v>0.57999999999999996</v>
      </c>
      <c r="R148" s="9">
        <f t="shared" si="7"/>
        <v>38.333300000000001</v>
      </c>
      <c r="S148" s="9" t="str">
        <f>VLOOKUP(MONTH(P148),Hoja2!$A$1:$B$12,2,0)</f>
        <v>Nov</v>
      </c>
      <c r="T148" s="4" t="s">
        <v>8350</v>
      </c>
      <c r="U148" t="s">
        <v>8353</v>
      </c>
      <c r="V148" s="4">
        <f t="shared" si="8"/>
        <v>2016</v>
      </c>
    </row>
    <row r="149" spans="1:22" x14ac:dyDescent="0.3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8">
        <v>42012.762499999997</v>
      </c>
      <c r="P149" s="8">
        <v>41969.767824074072</v>
      </c>
      <c r="Q149" s="9">
        <f t="shared" si="6"/>
        <v>0</v>
      </c>
      <c r="R149" s="9">
        <f t="shared" si="7"/>
        <v>0</v>
      </c>
      <c r="S149" s="9" t="str">
        <f>VLOOKUP(MONTH(P149),Hoja2!$A$1:$B$12,2,0)</f>
        <v>Nov</v>
      </c>
      <c r="T149" s="4" t="s">
        <v>8350</v>
      </c>
      <c r="U149" t="s">
        <v>8353</v>
      </c>
      <c r="V149" s="4">
        <f t="shared" si="8"/>
        <v>2014</v>
      </c>
    </row>
    <row r="150" spans="1:22" x14ac:dyDescent="0.3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8">
        <v>42427.281666666669</v>
      </c>
      <c r="P150" s="8">
        <v>42397.281666666669</v>
      </c>
      <c r="Q150" s="9">
        <f t="shared" si="6"/>
        <v>0.08</v>
      </c>
      <c r="R150" s="9">
        <f t="shared" si="7"/>
        <v>20</v>
      </c>
      <c r="S150" s="9" t="str">
        <f>VLOOKUP(MONTH(P150),Hoja2!$A$1:$B$12,2,0)</f>
        <v>Jan</v>
      </c>
      <c r="T150" s="4" t="s">
        <v>8350</v>
      </c>
      <c r="U150" t="s">
        <v>8353</v>
      </c>
      <c r="V150" s="4">
        <f t="shared" si="8"/>
        <v>2016</v>
      </c>
    </row>
    <row r="151" spans="1:22" x14ac:dyDescent="0.3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8">
        <v>41998.333333333336</v>
      </c>
      <c r="P151" s="8">
        <v>41968.172106481485</v>
      </c>
      <c r="Q151" s="9">
        <f t="shared" si="6"/>
        <v>0.92</v>
      </c>
      <c r="R151" s="9">
        <f t="shared" si="7"/>
        <v>15.333299999999999</v>
      </c>
      <c r="S151" s="9" t="str">
        <f>VLOOKUP(MONTH(P151),Hoja2!$A$1:$B$12,2,0)</f>
        <v>Nov</v>
      </c>
      <c r="T151" s="4" t="s">
        <v>8350</v>
      </c>
      <c r="U151" t="s">
        <v>8353</v>
      </c>
      <c r="V151" s="4">
        <f t="shared" si="8"/>
        <v>2014</v>
      </c>
    </row>
    <row r="152" spans="1:22" x14ac:dyDescent="0.3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8">
        <v>42150.161828703705</v>
      </c>
      <c r="P152" s="8">
        <v>42090.161828703705</v>
      </c>
      <c r="Q152" s="9">
        <f t="shared" si="6"/>
        <v>23.16</v>
      </c>
      <c r="R152" s="9">
        <f t="shared" si="7"/>
        <v>449.43279999999999</v>
      </c>
      <c r="S152" s="9" t="str">
        <f>VLOOKUP(MONTH(P152),Hoja2!$A$1:$B$12,2,0)</f>
        <v>Mar</v>
      </c>
      <c r="T152" s="4" t="s">
        <v>8350</v>
      </c>
      <c r="U152" t="s">
        <v>8353</v>
      </c>
      <c r="V152" s="4">
        <f t="shared" si="8"/>
        <v>2015</v>
      </c>
    </row>
    <row r="153" spans="1:22" x14ac:dyDescent="0.3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8">
        <v>42173.550821759258</v>
      </c>
      <c r="P153" s="8">
        <v>42113.550821759258</v>
      </c>
      <c r="Q153" s="9">
        <f t="shared" si="6"/>
        <v>0.06</v>
      </c>
      <c r="R153" s="9">
        <f t="shared" si="7"/>
        <v>28</v>
      </c>
      <c r="S153" s="9" t="str">
        <f>VLOOKUP(MONTH(P153),Hoja2!$A$1:$B$12,2,0)</f>
        <v>Apr</v>
      </c>
      <c r="T153" s="4" t="s">
        <v>8350</v>
      </c>
      <c r="U153" t="s">
        <v>8353</v>
      </c>
      <c r="V153" s="4">
        <f t="shared" si="8"/>
        <v>2015</v>
      </c>
    </row>
    <row r="154" spans="1:22" x14ac:dyDescent="0.3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8">
        <v>41905.077546296299</v>
      </c>
      <c r="P154" s="8">
        <v>41875.077546296299</v>
      </c>
      <c r="Q154" s="9">
        <f t="shared" si="6"/>
        <v>0.01</v>
      </c>
      <c r="R154" s="9">
        <f t="shared" si="7"/>
        <v>15</v>
      </c>
      <c r="S154" s="9" t="str">
        <f>VLOOKUP(MONTH(P154),Hoja2!$A$1:$B$12,2,0)</f>
        <v>Aug</v>
      </c>
      <c r="T154" s="4" t="s">
        <v>8350</v>
      </c>
      <c r="U154" t="s">
        <v>8353</v>
      </c>
      <c r="V154" s="4">
        <f t="shared" si="8"/>
        <v>2014</v>
      </c>
    </row>
    <row r="155" spans="1:22" x14ac:dyDescent="0.3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8">
        <v>41975.627824074072</v>
      </c>
      <c r="P155" s="8">
        <v>41933.586157407408</v>
      </c>
      <c r="Q155" s="9">
        <f t="shared" si="6"/>
        <v>0.72</v>
      </c>
      <c r="R155" s="9">
        <f t="shared" si="7"/>
        <v>35.9</v>
      </c>
      <c r="S155" s="9" t="str">
        <f>VLOOKUP(MONTH(P155),Hoja2!$A$1:$B$12,2,0)</f>
        <v>Oct</v>
      </c>
      <c r="T155" s="4" t="s">
        <v>8350</v>
      </c>
      <c r="U155" t="s">
        <v>8353</v>
      </c>
      <c r="V155" s="4">
        <f t="shared" si="8"/>
        <v>2014</v>
      </c>
    </row>
    <row r="156" spans="1:22" x14ac:dyDescent="0.3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8">
        <v>42158.547395833331</v>
      </c>
      <c r="P156" s="8">
        <v>42115.547395833331</v>
      </c>
      <c r="Q156" s="9">
        <f t="shared" si="6"/>
        <v>2.67</v>
      </c>
      <c r="R156" s="9">
        <f t="shared" si="7"/>
        <v>13.333299999999999</v>
      </c>
      <c r="S156" s="9" t="str">
        <f>VLOOKUP(MONTH(P156),Hoja2!$A$1:$B$12,2,0)</f>
        <v>Apr</v>
      </c>
      <c r="T156" s="4" t="s">
        <v>8350</v>
      </c>
      <c r="U156" t="s">
        <v>8353</v>
      </c>
      <c r="V156" s="4">
        <f t="shared" si="8"/>
        <v>2015</v>
      </c>
    </row>
    <row r="157" spans="1:22" x14ac:dyDescent="0.3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8">
        <v>42208.559432870374</v>
      </c>
      <c r="P157" s="8">
        <v>42168.559432870374</v>
      </c>
      <c r="Q157" s="9">
        <f t="shared" si="6"/>
        <v>0.01</v>
      </c>
      <c r="R157" s="9">
        <f t="shared" si="7"/>
        <v>20.25</v>
      </c>
      <c r="S157" s="9" t="str">
        <f>VLOOKUP(MONTH(P157),Hoja2!$A$1:$B$12,2,0)</f>
        <v>Jun</v>
      </c>
      <c r="T157" s="4" t="s">
        <v>8350</v>
      </c>
      <c r="U157" t="s">
        <v>8353</v>
      </c>
      <c r="V157" s="4">
        <f t="shared" si="8"/>
        <v>2015</v>
      </c>
    </row>
    <row r="158" spans="1:22" x14ac:dyDescent="0.3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8">
        <v>41854.1249537037</v>
      </c>
      <c r="P158" s="8">
        <v>41794.1249537037</v>
      </c>
      <c r="Q158" s="9">
        <f t="shared" si="6"/>
        <v>5.0999999999999996</v>
      </c>
      <c r="R158" s="9">
        <f t="shared" si="7"/>
        <v>119</v>
      </c>
      <c r="S158" s="9" t="str">
        <f>VLOOKUP(MONTH(P158),Hoja2!$A$1:$B$12,2,0)</f>
        <v>Jun</v>
      </c>
      <c r="T158" s="4" t="s">
        <v>8350</v>
      </c>
      <c r="U158" t="s">
        <v>8353</v>
      </c>
      <c r="V158" s="4">
        <f t="shared" si="8"/>
        <v>2014</v>
      </c>
    </row>
    <row r="159" spans="1:22" x14ac:dyDescent="0.3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8">
        <v>42426.911712962959</v>
      </c>
      <c r="P159" s="8">
        <v>42396.911712962959</v>
      </c>
      <c r="Q159" s="9">
        <f t="shared" si="6"/>
        <v>0.27</v>
      </c>
      <c r="R159" s="9">
        <f t="shared" si="7"/>
        <v>4</v>
      </c>
      <c r="S159" s="9" t="str">
        <f>VLOOKUP(MONTH(P159),Hoja2!$A$1:$B$12,2,0)</f>
        <v>Jan</v>
      </c>
      <c r="T159" s="4" t="s">
        <v>8350</v>
      </c>
      <c r="U159" t="s">
        <v>8353</v>
      </c>
      <c r="V159" s="4">
        <f t="shared" si="8"/>
        <v>2016</v>
      </c>
    </row>
    <row r="160" spans="1:22" x14ac:dyDescent="0.3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8">
        <v>41934.07671296296</v>
      </c>
      <c r="P160" s="8">
        <v>41904.07671296296</v>
      </c>
      <c r="Q160" s="9">
        <f t="shared" si="6"/>
        <v>0</v>
      </c>
      <c r="R160" s="9">
        <f t="shared" si="7"/>
        <v>0</v>
      </c>
      <c r="S160" s="9" t="str">
        <f>VLOOKUP(MONTH(P160),Hoja2!$A$1:$B$12,2,0)</f>
        <v>Sep</v>
      </c>
      <c r="T160" s="4" t="s">
        <v>8350</v>
      </c>
      <c r="U160" t="s">
        <v>8353</v>
      </c>
      <c r="V160" s="4">
        <f t="shared" si="8"/>
        <v>2014</v>
      </c>
    </row>
    <row r="161" spans="1:22" x14ac:dyDescent="0.3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8">
        <v>42554.434548611112</v>
      </c>
      <c r="P161" s="8">
        <v>42514.434548611112</v>
      </c>
      <c r="Q161" s="9">
        <f t="shared" si="6"/>
        <v>0</v>
      </c>
      <c r="R161" s="9">
        <f t="shared" si="7"/>
        <v>10</v>
      </c>
      <c r="S161" s="9" t="str">
        <f>VLOOKUP(MONTH(P161),Hoja2!$A$1:$B$12,2,0)</f>
        <v>May</v>
      </c>
      <c r="T161" s="4" t="s">
        <v>8350</v>
      </c>
      <c r="U161" t="s">
        <v>8353</v>
      </c>
      <c r="V161" s="4">
        <f t="shared" si="8"/>
        <v>2016</v>
      </c>
    </row>
    <row r="162" spans="1:22" x14ac:dyDescent="0.3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8">
        <v>42231.913090277776</v>
      </c>
      <c r="P162" s="8">
        <v>42171.913090277776</v>
      </c>
      <c r="Q162" s="9">
        <f t="shared" si="6"/>
        <v>0</v>
      </c>
      <c r="R162" s="9">
        <f t="shared" si="7"/>
        <v>0</v>
      </c>
      <c r="S162" s="9" t="str">
        <f>VLOOKUP(MONTH(P162),Hoja2!$A$1:$B$12,2,0)</f>
        <v>Jun</v>
      </c>
      <c r="T162" s="4" t="s">
        <v>8350</v>
      </c>
      <c r="U162" t="s">
        <v>8354</v>
      </c>
      <c r="V162" s="4">
        <f t="shared" si="8"/>
        <v>2015</v>
      </c>
    </row>
    <row r="163" spans="1:22" x14ac:dyDescent="0.3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8">
        <v>41822.687442129631</v>
      </c>
      <c r="P163" s="8">
        <v>41792.687442129631</v>
      </c>
      <c r="Q163" s="9">
        <f t="shared" si="6"/>
        <v>0.01</v>
      </c>
      <c r="R163" s="9">
        <f t="shared" si="7"/>
        <v>5</v>
      </c>
      <c r="S163" s="9" t="str">
        <f>VLOOKUP(MONTH(P163),Hoja2!$A$1:$B$12,2,0)</f>
        <v>Jun</v>
      </c>
      <c r="T163" s="4" t="s">
        <v>8350</v>
      </c>
      <c r="U163" t="s">
        <v>8354</v>
      </c>
      <c r="V163" s="4">
        <f t="shared" si="8"/>
        <v>2014</v>
      </c>
    </row>
    <row r="164" spans="1:22" x14ac:dyDescent="0.3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8">
        <v>41867.987500000003</v>
      </c>
      <c r="P164" s="8">
        <v>41835.126805555556</v>
      </c>
      <c r="Q164" s="9">
        <f t="shared" si="6"/>
        <v>15.54</v>
      </c>
      <c r="R164" s="9">
        <f t="shared" si="7"/>
        <v>43.5</v>
      </c>
      <c r="S164" s="9" t="str">
        <f>VLOOKUP(MONTH(P164),Hoja2!$A$1:$B$12,2,0)</f>
        <v>Jul</v>
      </c>
      <c r="T164" s="4" t="s">
        <v>8350</v>
      </c>
      <c r="U164" t="s">
        <v>8354</v>
      </c>
      <c r="V164" s="4">
        <f t="shared" si="8"/>
        <v>2014</v>
      </c>
    </row>
    <row r="165" spans="1:22" x14ac:dyDescent="0.3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8">
        <v>42278</v>
      </c>
      <c r="P165" s="8">
        <v>42243.961273148147</v>
      </c>
      <c r="Q165" s="9">
        <f t="shared" si="6"/>
        <v>0</v>
      </c>
      <c r="R165" s="9">
        <f t="shared" si="7"/>
        <v>0</v>
      </c>
      <c r="S165" s="9" t="str">
        <f>VLOOKUP(MONTH(P165),Hoja2!$A$1:$B$12,2,0)</f>
        <v>Aug</v>
      </c>
      <c r="T165" s="4" t="s">
        <v>8350</v>
      </c>
      <c r="U165" t="s">
        <v>8354</v>
      </c>
      <c r="V165" s="4">
        <f t="shared" si="8"/>
        <v>2015</v>
      </c>
    </row>
    <row r="166" spans="1:22" x14ac:dyDescent="0.3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8">
        <v>41901.762743055559</v>
      </c>
      <c r="P166" s="8">
        <v>41841.762743055559</v>
      </c>
      <c r="Q166" s="9">
        <f t="shared" si="6"/>
        <v>0.53</v>
      </c>
      <c r="R166" s="9">
        <f t="shared" si="7"/>
        <v>91.428600000000003</v>
      </c>
      <c r="S166" s="9" t="str">
        <f>VLOOKUP(MONTH(P166),Hoja2!$A$1:$B$12,2,0)</f>
        <v>Jul</v>
      </c>
      <c r="T166" s="4" t="s">
        <v>8350</v>
      </c>
      <c r="U166" t="s">
        <v>8354</v>
      </c>
      <c r="V166" s="4">
        <f t="shared" si="8"/>
        <v>2014</v>
      </c>
    </row>
    <row r="167" spans="1:22" x14ac:dyDescent="0.3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8">
        <v>42381.658842592595</v>
      </c>
      <c r="P167" s="8">
        <v>42351.658842592595</v>
      </c>
      <c r="Q167" s="9">
        <f t="shared" si="6"/>
        <v>0</v>
      </c>
      <c r="R167" s="9">
        <f t="shared" si="7"/>
        <v>0</v>
      </c>
      <c r="S167" s="9" t="str">
        <f>VLOOKUP(MONTH(P167),Hoja2!$A$1:$B$12,2,0)</f>
        <v>Dec</v>
      </c>
      <c r="T167" s="4" t="s">
        <v>8350</v>
      </c>
      <c r="U167" t="s">
        <v>8354</v>
      </c>
      <c r="V167" s="4">
        <f t="shared" si="8"/>
        <v>2015</v>
      </c>
    </row>
    <row r="168" spans="1:22" x14ac:dyDescent="0.3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8">
        <v>42751.075949074075</v>
      </c>
      <c r="P168" s="8">
        <v>42721.075949074075</v>
      </c>
      <c r="Q168" s="9">
        <f t="shared" si="6"/>
        <v>60</v>
      </c>
      <c r="R168" s="9">
        <f t="shared" si="7"/>
        <v>3000</v>
      </c>
      <c r="S168" s="9" t="str">
        <f>VLOOKUP(MONTH(P168),Hoja2!$A$1:$B$12,2,0)</f>
        <v>Dec</v>
      </c>
      <c r="T168" s="4" t="s">
        <v>8350</v>
      </c>
      <c r="U168" t="s">
        <v>8354</v>
      </c>
      <c r="V168" s="4">
        <f t="shared" si="8"/>
        <v>2016</v>
      </c>
    </row>
    <row r="169" spans="1:22" x14ac:dyDescent="0.3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8">
        <v>42220.927488425928</v>
      </c>
      <c r="P169" s="8">
        <v>42160.927488425928</v>
      </c>
      <c r="Q169" s="9">
        <f t="shared" si="6"/>
        <v>0.01</v>
      </c>
      <c r="R169" s="9">
        <f t="shared" si="7"/>
        <v>5.5</v>
      </c>
      <c r="S169" s="9" t="str">
        <f>VLOOKUP(MONTH(P169),Hoja2!$A$1:$B$12,2,0)</f>
        <v>Jun</v>
      </c>
      <c r="T169" s="4" t="s">
        <v>8350</v>
      </c>
      <c r="U169" t="s">
        <v>8354</v>
      </c>
      <c r="V169" s="4">
        <f t="shared" si="8"/>
        <v>2015</v>
      </c>
    </row>
    <row r="170" spans="1:22" x14ac:dyDescent="0.3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8">
        <v>42082.793634259258</v>
      </c>
      <c r="P170" s="8">
        <v>42052.835300925923</v>
      </c>
      <c r="Q170" s="9">
        <f t="shared" si="6"/>
        <v>4.0599999999999996</v>
      </c>
      <c r="R170" s="9">
        <f t="shared" si="7"/>
        <v>108.33329999999999</v>
      </c>
      <c r="S170" s="9" t="str">
        <f>VLOOKUP(MONTH(P170),Hoja2!$A$1:$B$12,2,0)</f>
        <v>Feb</v>
      </c>
      <c r="T170" s="4" t="s">
        <v>8350</v>
      </c>
      <c r="U170" t="s">
        <v>8354</v>
      </c>
      <c r="V170" s="4">
        <f t="shared" si="8"/>
        <v>2015</v>
      </c>
    </row>
    <row r="171" spans="1:22" x14ac:dyDescent="0.3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8">
        <v>41930.505312499998</v>
      </c>
      <c r="P171" s="8">
        <v>41900.505312499998</v>
      </c>
      <c r="Q171" s="9">
        <f t="shared" si="6"/>
        <v>22.4</v>
      </c>
      <c r="R171" s="9">
        <f t="shared" si="7"/>
        <v>56</v>
      </c>
      <c r="S171" s="9" t="str">
        <f>VLOOKUP(MONTH(P171),Hoja2!$A$1:$B$12,2,0)</f>
        <v>Sep</v>
      </c>
      <c r="T171" s="4" t="s">
        <v>8350</v>
      </c>
      <c r="U171" t="s">
        <v>8354</v>
      </c>
      <c r="V171" s="4">
        <f t="shared" si="8"/>
        <v>2014</v>
      </c>
    </row>
    <row r="172" spans="1:22" x14ac:dyDescent="0.3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8">
        <v>42246.227777777778</v>
      </c>
      <c r="P172" s="8">
        <v>42216.977812500001</v>
      </c>
      <c r="Q172" s="9">
        <f t="shared" si="6"/>
        <v>3.25</v>
      </c>
      <c r="R172" s="9">
        <f t="shared" si="7"/>
        <v>32.5</v>
      </c>
      <c r="S172" s="9" t="str">
        <f>VLOOKUP(MONTH(P172),Hoja2!$A$1:$B$12,2,0)</f>
        <v>Jul</v>
      </c>
      <c r="T172" s="4" t="s">
        <v>8350</v>
      </c>
      <c r="U172" t="s">
        <v>8354</v>
      </c>
      <c r="V172" s="4">
        <f t="shared" si="8"/>
        <v>2015</v>
      </c>
    </row>
    <row r="173" spans="1:22" x14ac:dyDescent="0.3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8">
        <v>42594.180717592593</v>
      </c>
      <c r="P173" s="8">
        <v>42534.180717592593</v>
      </c>
      <c r="Q173" s="9">
        <f t="shared" si="6"/>
        <v>0</v>
      </c>
      <c r="R173" s="9">
        <f t="shared" si="7"/>
        <v>1</v>
      </c>
      <c r="S173" s="9" t="str">
        <f>VLOOKUP(MONTH(P173),Hoja2!$A$1:$B$12,2,0)</f>
        <v>Jun</v>
      </c>
      <c r="T173" s="4" t="s">
        <v>8350</v>
      </c>
      <c r="U173" t="s">
        <v>8354</v>
      </c>
      <c r="V173" s="4">
        <f t="shared" si="8"/>
        <v>2016</v>
      </c>
    </row>
    <row r="174" spans="1:22" x14ac:dyDescent="0.3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8">
        <v>42082.353275462963</v>
      </c>
      <c r="P174" s="8">
        <v>42047.394942129627</v>
      </c>
      <c r="Q174" s="9">
        <f t="shared" si="6"/>
        <v>0</v>
      </c>
      <c r="R174" s="9">
        <f t="shared" si="7"/>
        <v>0</v>
      </c>
      <c r="S174" s="9" t="str">
        <f>VLOOKUP(MONTH(P174),Hoja2!$A$1:$B$12,2,0)</f>
        <v>Feb</v>
      </c>
      <c r="T174" s="4" t="s">
        <v>8350</v>
      </c>
      <c r="U174" t="s">
        <v>8354</v>
      </c>
      <c r="V174" s="4">
        <f t="shared" si="8"/>
        <v>2015</v>
      </c>
    </row>
    <row r="175" spans="1:22" x14ac:dyDescent="0.3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8">
        <v>42063.573009259257</v>
      </c>
      <c r="P175" s="8">
        <v>42033.573009259257</v>
      </c>
      <c r="Q175" s="9">
        <f t="shared" si="6"/>
        <v>0</v>
      </c>
      <c r="R175" s="9">
        <f t="shared" si="7"/>
        <v>0</v>
      </c>
      <c r="S175" s="9" t="str">
        <f>VLOOKUP(MONTH(P175),Hoja2!$A$1:$B$12,2,0)</f>
        <v>Jan</v>
      </c>
      <c r="T175" s="4" t="s">
        <v>8350</v>
      </c>
      <c r="U175" t="s">
        <v>8354</v>
      </c>
      <c r="V175" s="4">
        <f t="shared" si="8"/>
        <v>2015</v>
      </c>
    </row>
    <row r="176" spans="1:22" x14ac:dyDescent="0.3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8">
        <v>42132.758981481478</v>
      </c>
      <c r="P176" s="8">
        <v>42072.758981481478</v>
      </c>
      <c r="Q176" s="9">
        <f t="shared" si="6"/>
        <v>0</v>
      </c>
      <c r="R176" s="9">
        <f t="shared" si="7"/>
        <v>0</v>
      </c>
      <c r="S176" s="9" t="str">
        <f>VLOOKUP(MONTH(P176),Hoja2!$A$1:$B$12,2,0)</f>
        <v>Mar</v>
      </c>
      <c r="T176" s="4" t="s">
        <v>8350</v>
      </c>
      <c r="U176" t="s">
        <v>8354</v>
      </c>
      <c r="V176" s="4">
        <f t="shared" si="8"/>
        <v>2015</v>
      </c>
    </row>
    <row r="177" spans="1:22" x14ac:dyDescent="0.3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8">
        <v>41880.777905092589</v>
      </c>
      <c r="P177" s="8">
        <v>41855.777905092589</v>
      </c>
      <c r="Q177" s="9">
        <f t="shared" si="6"/>
        <v>6.49</v>
      </c>
      <c r="R177" s="9">
        <f t="shared" si="7"/>
        <v>49.884599999999999</v>
      </c>
      <c r="S177" s="9" t="str">
        <f>VLOOKUP(MONTH(P177),Hoja2!$A$1:$B$12,2,0)</f>
        <v>Aug</v>
      </c>
      <c r="T177" s="4" t="s">
        <v>8350</v>
      </c>
      <c r="U177" t="s">
        <v>8354</v>
      </c>
      <c r="V177" s="4">
        <f t="shared" si="8"/>
        <v>2014</v>
      </c>
    </row>
    <row r="178" spans="1:22" x14ac:dyDescent="0.3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8">
        <v>42221.824062500003</v>
      </c>
      <c r="P178" s="8">
        <v>42191.824062500003</v>
      </c>
      <c r="Q178" s="9">
        <f t="shared" si="6"/>
        <v>0</v>
      </c>
      <c r="R178" s="9">
        <f t="shared" si="7"/>
        <v>0</v>
      </c>
      <c r="S178" s="9" t="str">
        <f>VLOOKUP(MONTH(P178),Hoja2!$A$1:$B$12,2,0)</f>
        <v>Jul</v>
      </c>
      <c r="T178" s="4" t="s">
        <v>8350</v>
      </c>
      <c r="U178" t="s">
        <v>8354</v>
      </c>
      <c r="V178" s="4">
        <f t="shared" si="8"/>
        <v>2015</v>
      </c>
    </row>
    <row r="179" spans="1:22" x14ac:dyDescent="0.3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8">
        <v>42087.00608796296</v>
      </c>
      <c r="P179" s="8">
        <v>42070.047754629632</v>
      </c>
      <c r="Q179" s="9">
        <f t="shared" si="6"/>
        <v>40</v>
      </c>
      <c r="R179" s="9">
        <f t="shared" si="7"/>
        <v>25.714300000000001</v>
      </c>
      <c r="S179" s="9" t="str">
        <f>VLOOKUP(MONTH(P179),Hoja2!$A$1:$B$12,2,0)</f>
        <v>Mar</v>
      </c>
      <c r="T179" s="4" t="s">
        <v>8350</v>
      </c>
      <c r="U179" t="s">
        <v>8354</v>
      </c>
      <c r="V179" s="4">
        <f t="shared" si="8"/>
        <v>2015</v>
      </c>
    </row>
    <row r="180" spans="1:22" x14ac:dyDescent="0.3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8">
        <v>42334.997048611112</v>
      </c>
      <c r="P180" s="8">
        <v>42304.955381944441</v>
      </c>
      <c r="Q180" s="9">
        <f t="shared" si="6"/>
        <v>0</v>
      </c>
      <c r="R180" s="9">
        <f t="shared" si="7"/>
        <v>0</v>
      </c>
      <c r="S180" s="9" t="str">
        <f>VLOOKUP(MONTH(P180),Hoja2!$A$1:$B$12,2,0)</f>
        <v>Oct</v>
      </c>
      <c r="T180" s="4" t="s">
        <v>8350</v>
      </c>
      <c r="U180" t="s">
        <v>8354</v>
      </c>
      <c r="V180" s="4">
        <f t="shared" si="8"/>
        <v>2015</v>
      </c>
    </row>
    <row r="181" spans="1:22" x14ac:dyDescent="0.3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8">
        <v>42433.080497685187</v>
      </c>
      <c r="P181" s="8">
        <v>42403.080497685187</v>
      </c>
      <c r="Q181" s="9">
        <f t="shared" si="6"/>
        <v>20</v>
      </c>
      <c r="R181" s="9">
        <f t="shared" si="7"/>
        <v>100</v>
      </c>
      <c r="S181" s="9" t="str">
        <f>VLOOKUP(MONTH(P181),Hoja2!$A$1:$B$12,2,0)</f>
        <v>Feb</v>
      </c>
      <c r="T181" s="4" t="s">
        <v>8350</v>
      </c>
      <c r="U181" t="s">
        <v>8354</v>
      </c>
      <c r="V181" s="4">
        <f t="shared" si="8"/>
        <v>2016</v>
      </c>
    </row>
    <row r="182" spans="1:22" x14ac:dyDescent="0.3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8">
        <v>42107.791666666664</v>
      </c>
      <c r="P182" s="8">
        <v>42067.991238425922</v>
      </c>
      <c r="Q182" s="9">
        <f t="shared" si="6"/>
        <v>33.42</v>
      </c>
      <c r="R182" s="9">
        <f t="shared" si="7"/>
        <v>30.8462</v>
      </c>
      <c r="S182" s="9" t="str">
        <f>VLOOKUP(MONTH(P182),Hoja2!$A$1:$B$12,2,0)</f>
        <v>Mar</v>
      </c>
      <c r="T182" s="4" t="s">
        <v>8350</v>
      </c>
      <c r="U182" t="s">
        <v>8354</v>
      </c>
      <c r="V182" s="4">
        <f t="shared" si="8"/>
        <v>2015</v>
      </c>
    </row>
    <row r="183" spans="1:22" x14ac:dyDescent="0.3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8">
        <v>42177.741840277777</v>
      </c>
      <c r="P183" s="8">
        <v>42147.741840277777</v>
      </c>
      <c r="Q183" s="9">
        <f t="shared" si="6"/>
        <v>21.09</v>
      </c>
      <c r="R183" s="9">
        <f t="shared" si="7"/>
        <v>180.5</v>
      </c>
      <c r="S183" s="9" t="str">
        <f>VLOOKUP(MONTH(P183),Hoja2!$A$1:$B$12,2,0)</f>
        <v>May</v>
      </c>
      <c r="T183" s="4" t="s">
        <v>8350</v>
      </c>
      <c r="U183" t="s">
        <v>8354</v>
      </c>
      <c r="V183" s="4">
        <f t="shared" si="8"/>
        <v>2015</v>
      </c>
    </row>
    <row r="184" spans="1:22" x14ac:dyDescent="0.3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8">
        <v>42742.011944444443</v>
      </c>
      <c r="P184" s="8">
        <v>42712.011944444443</v>
      </c>
      <c r="Q184" s="9">
        <f t="shared" si="6"/>
        <v>0</v>
      </c>
      <c r="R184" s="9">
        <f t="shared" si="7"/>
        <v>0</v>
      </c>
      <c r="S184" s="9" t="str">
        <f>VLOOKUP(MONTH(P184),Hoja2!$A$1:$B$12,2,0)</f>
        <v>Dec</v>
      </c>
      <c r="T184" s="4" t="s">
        <v>8350</v>
      </c>
      <c r="U184" t="s">
        <v>8354</v>
      </c>
      <c r="V184" s="4">
        <f t="shared" si="8"/>
        <v>2016</v>
      </c>
    </row>
    <row r="185" spans="1:22" x14ac:dyDescent="0.3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8">
        <v>41969.851967592593</v>
      </c>
      <c r="P185" s="8">
        <v>41939.810300925928</v>
      </c>
      <c r="Q185" s="9">
        <f t="shared" si="6"/>
        <v>35.86</v>
      </c>
      <c r="R185" s="9">
        <f t="shared" si="7"/>
        <v>373.5</v>
      </c>
      <c r="S185" s="9" t="str">
        <f>VLOOKUP(MONTH(P185),Hoja2!$A$1:$B$12,2,0)</f>
        <v>Oct</v>
      </c>
      <c r="T185" s="4" t="s">
        <v>8350</v>
      </c>
      <c r="U185" t="s">
        <v>8354</v>
      </c>
      <c r="V185" s="4">
        <f t="shared" si="8"/>
        <v>2014</v>
      </c>
    </row>
    <row r="186" spans="1:22" x14ac:dyDescent="0.3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8">
        <v>41883.165972222225</v>
      </c>
      <c r="P186" s="8">
        <v>41825.791226851848</v>
      </c>
      <c r="Q186" s="9">
        <f t="shared" si="6"/>
        <v>3.4</v>
      </c>
      <c r="R186" s="9">
        <f t="shared" si="7"/>
        <v>25.5</v>
      </c>
      <c r="S186" s="9" t="str">
        <f>VLOOKUP(MONTH(P186),Hoja2!$A$1:$B$12,2,0)</f>
        <v>Jul</v>
      </c>
      <c r="T186" s="4" t="s">
        <v>8350</v>
      </c>
      <c r="U186" t="s">
        <v>8354</v>
      </c>
      <c r="V186" s="4">
        <f t="shared" si="8"/>
        <v>2014</v>
      </c>
    </row>
    <row r="187" spans="1:22" x14ac:dyDescent="0.3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8">
        <v>42600.91133101852</v>
      </c>
      <c r="P187" s="8">
        <v>42570.91133101852</v>
      </c>
      <c r="Q187" s="9">
        <f t="shared" si="6"/>
        <v>5.5</v>
      </c>
      <c r="R187" s="9">
        <f t="shared" si="7"/>
        <v>220</v>
      </c>
      <c r="S187" s="9" t="str">
        <f>VLOOKUP(MONTH(P187),Hoja2!$A$1:$B$12,2,0)</f>
        <v>Jul</v>
      </c>
      <c r="T187" s="4" t="s">
        <v>8350</v>
      </c>
      <c r="U187" t="s">
        <v>8354</v>
      </c>
      <c r="V187" s="4">
        <f t="shared" si="8"/>
        <v>2016</v>
      </c>
    </row>
    <row r="188" spans="1:22" x14ac:dyDescent="0.3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8">
        <v>42797.833333333336</v>
      </c>
      <c r="P188" s="8">
        <v>42767.812893518516</v>
      </c>
      <c r="Q188" s="9">
        <f t="shared" si="6"/>
        <v>0</v>
      </c>
      <c r="R188" s="9">
        <f t="shared" si="7"/>
        <v>0</v>
      </c>
      <c r="S188" s="9" t="str">
        <f>VLOOKUP(MONTH(P188),Hoja2!$A$1:$B$12,2,0)</f>
        <v>Feb</v>
      </c>
      <c r="T188" s="4" t="s">
        <v>8350</v>
      </c>
      <c r="U188" t="s">
        <v>8354</v>
      </c>
      <c r="V188" s="4">
        <f t="shared" si="8"/>
        <v>2017</v>
      </c>
    </row>
    <row r="189" spans="1:22" x14ac:dyDescent="0.3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8">
        <v>42206.290972222225</v>
      </c>
      <c r="P189" s="8">
        <v>42182.234456018516</v>
      </c>
      <c r="Q189" s="9">
        <f t="shared" si="6"/>
        <v>16</v>
      </c>
      <c r="R189" s="9">
        <f t="shared" si="7"/>
        <v>160</v>
      </c>
      <c r="S189" s="9" t="str">
        <f>VLOOKUP(MONTH(P189),Hoja2!$A$1:$B$12,2,0)</f>
        <v>Jun</v>
      </c>
      <c r="T189" s="4" t="s">
        <v>8350</v>
      </c>
      <c r="U189" t="s">
        <v>8354</v>
      </c>
      <c r="V189" s="4">
        <f t="shared" si="8"/>
        <v>2015</v>
      </c>
    </row>
    <row r="190" spans="1:22" x14ac:dyDescent="0.3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8">
        <v>41887.18304398148</v>
      </c>
      <c r="P190" s="8">
        <v>41857.18304398148</v>
      </c>
      <c r="Q190" s="9">
        <f t="shared" si="6"/>
        <v>0</v>
      </c>
      <c r="R190" s="9">
        <f t="shared" si="7"/>
        <v>0</v>
      </c>
      <c r="S190" s="9" t="str">
        <f>VLOOKUP(MONTH(P190),Hoja2!$A$1:$B$12,2,0)</f>
        <v>Aug</v>
      </c>
      <c r="T190" s="4" t="s">
        <v>8350</v>
      </c>
      <c r="U190" t="s">
        <v>8354</v>
      </c>
      <c r="V190" s="4">
        <f t="shared" si="8"/>
        <v>2014</v>
      </c>
    </row>
    <row r="191" spans="1:22" x14ac:dyDescent="0.3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8">
        <v>42616.690706018519</v>
      </c>
      <c r="P191" s="8">
        <v>42556.690706018519</v>
      </c>
      <c r="Q191" s="9">
        <f t="shared" si="6"/>
        <v>7.0000000000000007E-2</v>
      </c>
      <c r="R191" s="9">
        <f t="shared" si="7"/>
        <v>69</v>
      </c>
      <c r="S191" s="9" t="str">
        <f>VLOOKUP(MONTH(P191),Hoja2!$A$1:$B$12,2,0)</f>
        <v>Jul</v>
      </c>
      <c r="T191" s="4" t="s">
        <v>8350</v>
      </c>
      <c r="U191" t="s">
        <v>8354</v>
      </c>
      <c r="V191" s="4">
        <f t="shared" si="8"/>
        <v>2016</v>
      </c>
    </row>
    <row r="192" spans="1:22" x14ac:dyDescent="0.3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8">
        <v>42537.650995370372</v>
      </c>
      <c r="P192" s="8">
        <v>42527.650995370372</v>
      </c>
      <c r="Q192" s="9">
        <f t="shared" si="6"/>
        <v>0.42</v>
      </c>
      <c r="R192" s="9">
        <f t="shared" si="7"/>
        <v>50</v>
      </c>
      <c r="S192" s="9" t="str">
        <f>VLOOKUP(MONTH(P192),Hoja2!$A$1:$B$12,2,0)</f>
        <v>Jun</v>
      </c>
      <c r="T192" s="4" t="s">
        <v>8350</v>
      </c>
      <c r="U192" t="s">
        <v>8354</v>
      </c>
      <c r="V192" s="4">
        <f t="shared" si="8"/>
        <v>2016</v>
      </c>
    </row>
    <row r="193" spans="1:22" x14ac:dyDescent="0.3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8">
        <v>42279.441412037035</v>
      </c>
      <c r="P193" s="8">
        <v>42239.441412037035</v>
      </c>
      <c r="Q193" s="9">
        <f t="shared" si="6"/>
        <v>5</v>
      </c>
      <c r="R193" s="9">
        <f t="shared" si="7"/>
        <v>83.333299999999994</v>
      </c>
      <c r="S193" s="9" t="str">
        <f>VLOOKUP(MONTH(P193),Hoja2!$A$1:$B$12,2,0)</f>
        <v>Aug</v>
      </c>
      <c r="T193" s="4" t="s">
        <v>8350</v>
      </c>
      <c r="U193" t="s">
        <v>8354</v>
      </c>
      <c r="V193" s="4">
        <f t="shared" si="8"/>
        <v>2015</v>
      </c>
    </row>
    <row r="194" spans="1:22" x14ac:dyDescent="0.3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8">
        <v>41929.792037037034</v>
      </c>
      <c r="P194" s="8">
        <v>41899.792037037034</v>
      </c>
      <c r="Q194" s="9">
        <f t="shared" si="6"/>
        <v>0</v>
      </c>
      <c r="R194" s="9">
        <f t="shared" si="7"/>
        <v>5.6666999999999996</v>
      </c>
      <c r="S194" s="9" t="str">
        <f>VLOOKUP(MONTH(P194),Hoja2!$A$1:$B$12,2,0)</f>
        <v>Sep</v>
      </c>
      <c r="T194" s="4" t="s">
        <v>8350</v>
      </c>
      <c r="U194" t="s">
        <v>8354</v>
      </c>
      <c r="V194" s="4">
        <f t="shared" si="8"/>
        <v>2014</v>
      </c>
    </row>
    <row r="195" spans="1:22" x14ac:dyDescent="0.3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8">
        <v>41971.976458333331</v>
      </c>
      <c r="P195" s="8">
        <v>41911.934791666667</v>
      </c>
      <c r="Q195" s="9">
        <f t="shared" ref="Q195:Q258" si="9">ROUND(E195/D195*100,2)</f>
        <v>0</v>
      </c>
      <c r="R195" s="9">
        <f t="shared" ref="R195:R258" si="10">IFERROR(ROUND(E195/L195,4),0)</f>
        <v>0</v>
      </c>
      <c r="S195" s="9" t="str">
        <f>VLOOKUP(MONTH(P195),Hoja2!$A$1:$B$12,2,0)</f>
        <v>Sep</v>
      </c>
      <c r="T195" s="4" t="s">
        <v>8350</v>
      </c>
      <c r="U195" t="s">
        <v>8354</v>
      </c>
      <c r="V195" s="4">
        <f t="shared" ref="V195:V258" si="11">YEAR(P195)</f>
        <v>2014</v>
      </c>
    </row>
    <row r="196" spans="1:22" x14ac:dyDescent="0.3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8">
        <v>42435.996886574074</v>
      </c>
      <c r="P196" s="8">
        <v>42375.996886574074</v>
      </c>
      <c r="Q196" s="9">
        <f t="shared" si="9"/>
        <v>0.12</v>
      </c>
      <c r="R196" s="9">
        <f t="shared" si="10"/>
        <v>1</v>
      </c>
      <c r="S196" s="9" t="str">
        <f>VLOOKUP(MONTH(P196),Hoja2!$A$1:$B$12,2,0)</f>
        <v>Jan</v>
      </c>
      <c r="T196" s="4" t="s">
        <v>8350</v>
      </c>
      <c r="U196" t="s">
        <v>8354</v>
      </c>
      <c r="V196" s="4">
        <f t="shared" si="11"/>
        <v>2016</v>
      </c>
    </row>
    <row r="197" spans="1:22" x14ac:dyDescent="0.3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8">
        <v>42195.67050925926</v>
      </c>
      <c r="P197" s="8">
        <v>42135.67050925926</v>
      </c>
      <c r="Q197" s="9">
        <f t="shared" si="9"/>
        <v>0</v>
      </c>
      <c r="R197" s="9">
        <f t="shared" si="10"/>
        <v>0</v>
      </c>
      <c r="S197" s="9" t="str">
        <f>VLOOKUP(MONTH(P197),Hoja2!$A$1:$B$12,2,0)</f>
        <v>May</v>
      </c>
      <c r="T197" s="4" t="s">
        <v>8350</v>
      </c>
      <c r="U197" t="s">
        <v>8354</v>
      </c>
      <c r="V197" s="4">
        <f t="shared" si="11"/>
        <v>2015</v>
      </c>
    </row>
    <row r="198" spans="1:22" x14ac:dyDescent="0.3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8">
        <v>42287.875</v>
      </c>
      <c r="P198" s="8">
        <v>42259.542800925927</v>
      </c>
      <c r="Q198" s="9">
        <f t="shared" si="9"/>
        <v>41.86</v>
      </c>
      <c r="R198" s="9">
        <f t="shared" si="10"/>
        <v>77.1053</v>
      </c>
      <c r="S198" s="9" t="str">
        <f>VLOOKUP(MONTH(P198),Hoja2!$A$1:$B$12,2,0)</f>
        <v>Sep</v>
      </c>
      <c r="T198" s="4" t="s">
        <v>8350</v>
      </c>
      <c r="U198" t="s">
        <v>8354</v>
      </c>
      <c r="V198" s="4">
        <f t="shared" si="11"/>
        <v>2015</v>
      </c>
    </row>
    <row r="199" spans="1:22" x14ac:dyDescent="0.3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8">
        <v>42783.875</v>
      </c>
      <c r="P199" s="8">
        <v>42741.848379629628</v>
      </c>
      <c r="Q199" s="9">
        <f t="shared" si="9"/>
        <v>10.48</v>
      </c>
      <c r="R199" s="9">
        <f t="shared" si="10"/>
        <v>32.75</v>
      </c>
      <c r="S199" s="9" t="str">
        <f>VLOOKUP(MONTH(P199),Hoja2!$A$1:$B$12,2,0)</f>
        <v>Jan</v>
      </c>
      <c r="T199" s="4" t="s">
        <v>8350</v>
      </c>
      <c r="U199" t="s">
        <v>8354</v>
      </c>
      <c r="V199" s="4">
        <f t="shared" si="11"/>
        <v>2017</v>
      </c>
    </row>
    <row r="200" spans="1:22" x14ac:dyDescent="0.3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8">
        <v>41917.383356481485</v>
      </c>
      <c r="P200" s="8">
        <v>41887.383356481485</v>
      </c>
      <c r="Q200" s="9">
        <f t="shared" si="9"/>
        <v>1.1200000000000001</v>
      </c>
      <c r="R200" s="9">
        <f t="shared" si="10"/>
        <v>46.5</v>
      </c>
      <c r="S200" s="9" t="str">
        <f>VLOOKUP(MONTH(P200),Hoja2!$A$1:$B$12,2,0)</f>
        <v>Sep</v>
      </c>
      <c r="T200" s="4" t="s">
        <v>8350</v>
      </c>
      <c r="U200" t="s">
        <v>8354</v>
      </c>
      <c r="V200" s="4">
        <f t="shared" si="11"/>
        <v>2014</v>
      </c>
    </row>
    <row r="201" spans="1:22" x14ac:dyDescent="0.3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8">
        <v>42614.123865740738</v>
      </c>
      <c r="P201" s="8">
        <v>42584.123865740738</v>
      </c>
      <c r="Q201" s="9">
        <f t="shared" si="9"/>
        <v>0</v>
      </c>
      <c r="R201" s="9">
        <f t="shared" si="10"/>
        <v>0</v>
      </c>
      <c r="S201" s="9" t="str">
        <f>VLOOKUP(MONTH(P201),Hoja2!$A$1:$B$12,2,0)</f>
        <v>Aug</v>
      </c>
      <c r="T201" s="4" t="s">
        <v>8350</v>
      </c>
      <c r="U201" t="s">
        <v>8354</v>
      </c>
      <c r="V201" s="4">
        <f t="shared" si="11"/>
        <v>2016</v>
      </c>
    </row>
    <row r="202" spans="1:22" x14ac:dyDescent="0.3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8">
        <v>41897.083368055559</v>
      </c>
      <c r="P202" s="8">
        <v>41867.083368055559</v>
      </c>
      <c r="Q202" s="9">
        <f t="shared" si="9"/>
        <v>26.19</v>
      </c>
      <c r="R202" s="9">
        <f t="shared" si="10"/>
        <v>87.308300000000003</v>
      </c>
      <c r="S202" s="9" t="str">
        <f>VLOOKUP(MONTH(P202),Hoja2!$A$1:$B$12,2,0)</f>
        <v>Aug</v>
      </c>
      <c r="T202" s="4" t="s">
        <v>8350</v>
      </c>
      <c r="U202" t="s">
        <v>8354</v>
      </c>
      <c r="V202" s="4">
        <f t="shared" si="11"/>
        <v>2014</v>
      </c>
    </row>
    <row r="203" spans="1:22" x14ac:dyDescent="0.3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8">
        <v>42043.818622685183</v>
      </c>
      <c r="P203" s="8">
        <v>42023.818622685183</v>
      </c>
      <c r="Q203" s="9">
        <f t="shared" si="9"/>
        <v>58.46</v>
      </c>
      <c r="R203" s="9">
        <f t="shared" si="10"/>
        <v>54.285699999999999</v>
      </c>
      <c r="S203" s="9" t="str">
        <f>VLOOKUP(MONTH(P203),Hoja2!$A$1:$B$12,2,0)</f>
        <v>Jan</v>
      </c>
      <c r="T203" s="4" t="s">
        <v>8350</v>
      </c>
      <c r="U203" t="s">
        <v>8354</v>
      </c>
      <c r="V203" s="4">
        <f t="shared" si="11"/>
        <v>2015</v>
      </c>
    </row>
    <row r="204" spans="1:22" x14ac:dyDescent="0.3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8">
        <v>42285.874305555553</v>
      </c>
      <c r="P204" s="8">
        <v>42255.927824074075</v>
      </c>
      <c r="Q204" s="9">
        <f t="shared" si="9"/>
        <v>0</v>
      </c>
      <c r="R204" s="9">
        <f t="shared" si="10"/>
        <v>0</v>
      </c>
      <c r="S204" s="9" t="str">
        <f>VLOOKUP(MONTH(P204),Hoja2!$A$1:$B$12,2,0)</f>
        <v>Sep</v>
      </c>
      <c r="T204" s="4" t="s">
        <v>8350</v>
      </c>
      <c r="U204" t="s">
        <v>8354</v>
      </c>
      <c r="V204" s="4">
        <f t="shared" si="11"/>
        <v>2015</v>
      </c>
    </row>
    <row r="205" spans="1:22" x14ac:dyDescent="0.3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8">
        <v>42033.847962962966</v>
      </c>
      <c r="P205" s="8">
        <v>41973.847962962966</v>
      </c>
      <c r="Q205" s="9">
        <f t="shared" si="9"/>
        <v>29.84</v>
      </c>
      <c r="R205" s="9">
        <f t="shared" si="10"/>
        <v>93.25</v>
      </c>
      <c r="S205" s="9" t="str">
        <f>VLOOKUP(MONTH(P205),Hoja2!$A$1:$B$12,2,0)</f>
        <v>Nov</v>
      </c>
      <c r="T205" s="4" t="s">
        <v>8350</v>
      </c>
      <c r="U205" t="s">
        <v>8354</v>
      </c>
      <c r="V205" s="4">
        <f t="shared" si="11"/>
        <v>2014</v>
      </c>
    </row>
    <row r="206" spans="1:22" x14ac:dyDescent="0.3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8">
        <v>42586.583368055559</v>
      </c>
      <c r="P206" s="8">
        <v>42556.583368055559</v>
      </c>
      <c r="Q206" s="9">
        <f t="shared" si="9"/>
        <v>50.72</v>
      </c>
      <c r="R206" s="9">
        <f t="shared" si="10"/>
        <v>117.6837</v>
      </c>
      <c r="S206" s="9" t="str">
        <f>VLOOKUP(MONTH(P206),Hoja2!$A$1:$B$12,2,0)</f>
        <v>Jul</v>
      </c>
      <c r="T206" s="4" t="s">
        <v>8350</v>
      </c>
      <c r="U206" t="s">
        <v>8354</v>
      </c>
      <c r="V206" s="4">
        <f t="shared" si="11"/>
        <v>2016</v>
      </c>
    </row>
    <row r="207" spans="1:22" x14ac:dyDescent="0.3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8">
        <v>42283.632199074076</v>
      </c>
      <c r="P207" s="8">
        <v>42248.632199074076</v>
      </c>
      <c r="Q207" s="9">
        <f t="shared" si="9"/>
        <v>16.25</v>
      </c>
      <c r="R207" s="9">
        <f t="shared" si="10"/>
        <v>76.470600000000005</v>
      </c>
      <c r="S207" s="9" t="str">
        <f>VLOOKUP(MONTH(P207),Hoja2!$A$1:$B$12,2,0)</f>
        <v>Sep</v>
      </c>
      <c r="T207" s="4" t="s">
        <v>8350</v>
      </c>
      <c r="U207" t="s">
        <v>8354</v>
      </c>
      <c r="V207" s="4">
        <f t="shared" si="11"/>
        <v>2015</v>
      </c>
    </row>
    <row r="208" spans="1:22" x14ac:dyDescent="0.3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8">
        <v>42588.004432870373</v>
      </c>
      <c r="P208" s="8">
        <v>42567.004432870373</v>
      </c>
      <c r="Q208" s="9">
        <f t="shared" si="9"/>
        <v>0</v>
      </c>
      <c r="R208" s="9">
        <f t="shared" si="10"/>
        <v>0</v>
      </c>
      <c r="S208" s="9" t="str">
        <f>VLOOKUP(MONTH(P208),Hoja2!$A$1:$B$12,2,0)</f>
        <v>Jul</v>
      </c>
      <c r="T208" s="4" t="s">
        <v>8350</v>
      </c>
      <c r="U208" t="s">
        <v>8354</v>
      </c>
      <c r="V208" s="4">
        <f t="shared" si="11"/>
        <v>2016</v>
      </c>
    </row>
    <row r="209" spans="1:22" x14ac:dyDescent="0.3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8">
        <v>42008.197199074071</v>
      </c>
      <c r="P209" s="8">
        <v>41978.197199074071</v>
      </c>
      <c r="Q209" s="9">
        <f t="shared" si="9"/>
        <v>15.21</v>
      </c>
      <c r="R209" s="9">
        <f t="shared" si="10"/>
        <v>163.84620000000001</v>
      </c>
      <c r="S209" s="9" t="str">
        <f>VLOOKUP(MONTH(P209),Hoja2!$A$1:$B$12,2,0)</f>
        <v>Dec</v>
      </c>
      <c r="T209" s="4" t="s">
        <v>8350</v>
      </c>
      <c r="U209" t="s">
        <v>8354</v>
      </c>
      <c r="V209" s="4">
        <f t="shared" si="11"/>
        <v>2014</v>
      </c>
    </row>
    <row r="210" spans="1:22" x14ac:dyDescent="0.3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8">
        <v>41989.369988425926</v>
      </c>
      <c r="P210" s="8">
        <v>41959.369988425926</v>
      </c>
      <c r="Q210" s="9">
        <f t="shared" si="9"/>
        <v>0</v>
      </c>
      <c r="R210" s="9">
        <f t="shared" si="10"/>
        <v>0</v>
      </c>
      <c r="S210" s="9" t="str">
        <f>VLOOKUP(MONTH(P210),Hoja2!$A$1:$B$12,2,0)</f>
        <v>Nov</v>
      </c>
      <c r="T210" s="4" t="s">
        <v>8350</v>
      </c>
      <c r="U210" t="s">
        <v>8354</v>
      </c>
      <c r="V210" s="4">
        <f t="shared" si="11"/>
        <v>2014</v>
      </c>
    </row>
    <row r="211" spans="1:22" x14ac:dyDescent="0.3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8">
        <v>42195.922858796293</v>
      </c>
      <c r="P211" s="8">
        <v>42165.922858796293</v>
      </c>
      <c r="Q211" s="9">
        <f t="shared" si="9"/>
        <v>0</v>
      </c>
      <c r="R211" s="9">
        <f t="shared" si="10"/>
        <v>0</v>
      </c>
      <c r="S211" s="9" t="str">
        <f>VLOOKUP(MONTH(P211),Hoja2!$A$1:$B$12,2,0)</f>
        <v>Jun</v>
      </c>
      <c r="T211" s="4" t="s">
        <v>8350</v>
      </c>
      <c r="U211" t="s">
        <v>8354</v>
      </c>
      <c r="V211" s="4">
        <f t="shared" si="11"/>
        <v>2015</v>
      </c>
    </row>
    <row r="212" spans="1:22" x14ac:dyDescent="0.3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8">
        <v>42278.208333333336</v>
      </c>
      <c r="P212" s="8">
        <v>42249.064722222225</v>
      </c>
      <c r="Q212" s="9">
        <f t="shared" si="9"/>
        <v>25.25</v>
      </c>
      <c r="R212" s="9">
        <f t="shared" si="10"/>
        <v>91.818200000000004</v>
      </c>
      <c r="S212" s="9" t="str">
        <f>VLOOKUP(MONTH(P212),Hoja2!$A$1:$B$12,2,0)</f>
        <v>Sep</v>
      </c>
      <c r="T212" s="4" t="s">
        <v>8350</v>
      </c>
      <c r="U212" t="s">
        <v>8354</v>
      </c>
      <c r="V212" s="4">
        <f t="shared" si="11"/>
        <v>2015</v>
      </c>
    </row>
    <row r="213" spans="1:22" x14ac:dyDescent="0.3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8">
        <v>42266.159918981481</v>
      </c>
      <c r="P213" s="8">
        <v>42236.159918981481</v>
      </c>
      <c r="Q213" s="9">
        <f t="shared" si="9"/>
        <v>44.6</v>
      </c>
      <c r="R213" s="9">
        <f t="shared" si="10"/>
        <v>185.83330000000001</v>
      </c>
      <c r="S213" s="9" t="str">
        <f>VLOOKUP(MONTH(P213),Hoja2!$A$1:$B$12,2,0)</f>
        <v>Aug</v>
      </c>
      <c r="T213" s="4" t="s">
        <v>8350</v>
      </c>
      <c r="U213" t="s">
        <v>8354</v>
      </c>
      <c r="V213" s="4">
        <f t="shared" si="11"/>
        <v>2015</v>
      </c>
    </row>
    <row r="214" spans="1:22" x14ac:dyDescent="0.3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8">
        <v>42476.83935185185</v>
      </c>
      <c r="P214" s="8">
        <v>42416.881018518521</v>
      </c>
      <c r="Q214" s="9">
        <f t="shared" si="9"/>
        <v>0.02</v>
      </c>
      <c r="R214" s="9">
        <f t="shared" si="10"/>
        <v>1</v>
      </c>
      <c r="S214" s="9" t="str">
        <f>VLOOKUP(MONTH(P214),Hoja2!$A$1:$B$12,2,0)</f>
        <v>Feb</v>
      </c>
      <c r="T214" s="4" t="s">
        <v>8350</v>
      </c>
      <c r="U214" t="s">
        <v>8354</v>
      </c>
      <c r="V214" s="4">
        <f t="shared" si="11"/>
        <v>2016</v>
      </c>
    </row>
    <row r="215" spans="1:22" x14ac:dyDescent="0.3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8">
        <v>42232.58797453704</v>
      </c>
      <c r="P215" s="8">
        <v>42202.594293981485</v>
      </c>
      <c r="Q215" s="9">
        <f t="shared" si="9"/>
        <v>0.04</v>
      </c>
      <c r="R215" s="9">
        <f t="shared" si="10"/>
        <v>20</v>
      </c>
      <c r="S215" s="9" t="str">
        <f>VLOOKUP(MONTH(P215),Hoja2!$A$1:$B$12,2,0)</f>
        <v>Jul</v>
      </c>
      <c r="T215" s="4" t="s">
        <v>8350</v>
      </c>
      <c r="U215" t="s">
        <v>8354</v>
      </c>
      <c r="V215" s="4">
        <f t="shared" si="11"/>
        <v>2015</v>
      </c>
    </row>
    <row r="216" spans="1:22" x14ac:dyDescent="0.3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8">
        <v>42069.640613425923</v>
      </c>
      <c r="P216" s="8">
        <v>42009.640613425923</v>
      </c>
      <c r="Q216" s="9">
        <f t="shared" si="9"/>
        <v>0.01</v>
      </c>
      <c r="R216" s="9">
        <f t="shared" si="10"/>
        <v>1</v>
      </c>
      <c r="S216" s="9" t="str">
        <f>VLOOKUP(MONTH(P216),Hoja2!$A$1:$B$12,2,0)</f>
        <v>Jan</v>
      </c>
      <c r="T216" s="4" t="s">
        <v>8350</v>
      </c>
      <c r="U216" t="s">
        <v>8354</v>
      </c>
      <c r="V216" s="4">
        <f t="shared" si="11"/>
        <v>2015</v>
      </c>
    </row>
    <row r="217" spans="1:22" x14ac:dyDescent="0.3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8">
        <v>42417.999305555553</v>
      </c>
      <c r="P217" s="8">
        <v>42375.230115740742</v>
      </c>
      <c r="Q217" s="9">
        <f t="shared" si="9"/>
        <v>0.23</v>
      </c>
      <c r="R217" s="9">
        <f t="shared" si="10"/>
        <v>10</v>
      </c>
      <c r="S217" s="9" t="str">
        <f>VLOOKUP(MONTH(P217),Hoja2!$A$1:$B$12,2,0)</f>
        <v>Jan</v>
      </c>
      <c r="T217" s="4" t="s">
        <v>8350</v>
      </c>
      <c r="U217" t="s">
        <v>8354</v>
      </c>
      <c r="V217" s="4">
        <f t="shared" si="11"/>
        <v>2016</v>
      </c>
    </row>
    <row r="218" spans="1:22" x14ac:dyDescent="0.3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8">
        <v>42116.917094907411</v>
      </c>
      <c r="P218" s="8">
        <v>42066.958761574075</v>
      </c>
      <c r="Q218" s="9">
        <f t="shared" si="9"/>
        <v>55.7</v>
      </c>
      <c r="R218" s="9">
        <f t="shared" si="10"/>
        <v>331.53829999999999</v>
      </c>
      <c r="S218" s="9" t="str">
        <f>VLOOKUP(MONTH(P218),Hoja2!$A$1:$B$12,2,0)</f>
        <v>Mar</v>
      </c>
      <c r="T218" s="4" t="s">
        <v>8350</v>
      </c>
      <c r="U218" t="s">
        <v>8354</v>
      </c>
      <c r="V218" s="4">
        <f t="shared" si="11"/>
        <v>2015</v>
      </c>
    </row>
    <row r="219" spans="1:22" x14ac:dyDescent="0.3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8">
        <v>42001.640613425923</v>
      </c>
      <c r="P219" s="8">
        <v>41970.640613425923</v>
      </c>
      <c r="Q219" s="9">
        <f t="shared" si="9"/>
        <v>11.94</v>
      </c>
      <c r="R219" s="9">
        <f t="shared" si="10"/>
        <v>314.28949999999998</v>
      </c>
      <c r="S219" s="9" t="str">
        <f>VLOOKUP(MONTH(P219),Hoja2!$A$1:$B$12,2,0)</f>
        <v>Nov</v>
      </c>
      <c r="T219" s="4" t="s">
        <v>8350</v>
      </c>
      <c r="U219" t="s">
        <v>8354</v>
      </c>
      <c r="V219" s="4">
        <f t="shared" si="11"/>
        <v>2014</v>
      </c>
    </row>
    <row r="220" spans="1:22" x14ac:dyDescent="0.3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8">
        <v>42139.628344907411</v>
      </c>
      <c r="P220" s="8">
        <v>42079.628344907411</v>
      </c>
      <c r="Q220" s="9">
        <f t="shared" si="9"/>
        <v>2</v>
      </c>
      <c r="R220" s="9">
        <f t="shared" si="10"/>
        <v>100</v>
      </c>
      <c r="S220" s="9" t="str">
        <f>VLOOKUP(MONTH(P220),Hoja2!$A$1:$B$12,2,0)</f>
        <v>Mar</v>
      </c>
      <c r="T220" s="4" t="s">
        <v>8350</v>
      </c>
      <c r="U220" t="s">
        <v>8354</v>
      </c>
      <c r="V220" s="4">
        <f t="shared" si="11"/>
        <v>2015</v>
      </c>
    </row>
    <row r="221" spans="1:22" x14ac:dyDescent="0.3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8">
        <v>42461.290972222225</v>
      </c>
      <c r="P221" s="8">
        <v>42429.326678240737</v>
      </c>
      <c r="Q221" s="9">
        <f t="shared" si="9"/>
        <v>17.63</v>
      </c>
      <c r="R221" s="9">
        <f t="shared" si="10"/>
        <v>115.9868</v>
      </c>
      <c r="S221" s="9" t="str">
        <f>VLOOKUP(MONTH(P221),Hoja2!$A$1:$B$12,2,0)</f>
        <v>Feb</v>
      </c>
      <c r="T221" s="4" t="s">
        <v>8350</v>
      </c>
      <c r="U221" t="s">
        <v>8354</v>
      </c>
      <c r="V221" s="4">
        <f t="shared" si="11"/>
        <v>2016</v>
      </c>
    </row>
    <row r="222" spans="1:22" x14ac:dyDescent="0.3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8">
        <v>42236.837500000001</v>
      </c>
      <c r="P222" s="8">
        <v>42195.643865740742</v>
      </c>
      <c r="Q222" s="9">
        <f t="shared" si="9"/>
        <v>0.72</v>
      </c>
      <c r="R222" s="9">
        <f t="shared" si="10"/>
        <v>120</v>
      </c>
      <c r="S222" s="9" t="str">
        <f>VLOOKUP(MONTH(P222),Hoja2!$A$1:$B$12,2,0)</f>
        <v>Jul</v>
      </c>
      <c r="T222" s="4" t="s">
        <v>8350</v>
      </c>
      <c r="U222" t="s">
        <v>8354</v>
      </c>
      <c r="V222" s="4">
        <f t="shared" si="11"/>
        <v>2015</v>
      </c>
    </row>
    <row r="223" spans="1:22" x14ac:dyDescent="0.3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8">
        <v>42091.79587962963</v>
      </c>
      <c r="P223" s="8">
        <v>42031.837546296294</v>
      </c>
      <c r="Q223" s="9">
        <f t="shared" si="9"/>
        <v>0</v>
      </c>
      <c r="R223" s="9">
        <f t="shared" si="10"/>
        <v>0</v>
      </c>
      <c r="S223" s="9" t="str">
        <f>VLOOKUP(MONTH(P223),Hoja2!$A$1:$B$12,2,0)</f>
        <v>Jan</v>
      </c>
      <c r="T223" s="4" t="s">
        <v>8350</v>
      </c>
      <c r="U223" t="s">
        <v>8354</v>
      </c>
      <c r="V223" s="4">
        <f t="shared" si="11"/>
        <v>2015</v>
      </c>
    </row>
    <row r="224" spans="1:22" x14ac:dyDescent="0.3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8">
        <v>42090.11041666667</v>
      </c>
      <c r="P224" s="8">
        <v>42031.769884259258</v>
      </c>
      <c r="Q224" s="9">
        <f t="shared" si="9"/>
        <v>13</v>
      </c>
      <c r="R224" s="9">
        <f t="shared" si="10"/>
        <v>65</v>
      </c>
      <c r="S224" s="9" t="str">
        <f>VLOOKUP(MONTH(P224),Hoja2!$A$1:$B$12,2,0)</f>
        <v>Jan</v>
      </c>
      <c r="T224" s="4" t="s">
        <v>8350</v>
      </c>
      <c r="U224" t="s">
        <v>8354</v>
      </c>
      <c r="V224" s="4">
        <f t="shared" si="11"/>
        <v>2015</v>
      </c>
    </row>
    <row r="225" spans="1:22" x14ac:dyDescent="0.3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8">
        <v>42512.045138888891</v>
      </c>
      <c r="P225" s="8">
        <v>42482.048032407409</v>
      </c>
      <c r="Q225" s="9">
        <f t="shared" si="9"/>
        <v>0</v>
      </c>
      <c r="R225" s="9">
        <f t="shared" si="10"/>
        <v>0</v>
      </c>
      <c r="S225" s="9" t="str">
        <f>VLOOKUP(MONTH(P225),Hoja2!$A$1:$B$12,2,0)</f>
        <v>Apr</v>
      </c>
      <c r="T225" s="4" t="s">
        <v>8350</v>
      </c>
      <c r="U225" t="s">
        <v>8354</v>
      </c>
      <c r="V225" s="4">
        <f t="shared" si="11"/>
        <v>2016</v>
      </c>
    </row>
    <row r="226" spans="1:22" x14ac:dyDescent="0.3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8">
        <v>42195.235254629632</v>
      </c>
      <c r="P226" s="8">
        <v>42135.235254629632</v>
      </c>
      <c r="Q226" s="9">
        <f t="shared" si="9"/>
        <v>0</v>
      </c>
      <c r="R226" s="9">
        <f t="shared" si="10"/>
        <v>0</v>
      </c>
      <c r="S226" s="9" t="str">
        <f>VLOOKUP(MONTH(P226),Hoja2!$A$1:$B$12,2,0)</f>
        <v>May</v>
      </c>
      <c r="T226" s="4" t="s">
        <v>8350</v>
      </c>
      <c r="U226" t="s">
        <v>8354</v>
      </c>
      <c r="V226" s="4">
        <f t="shared" si="11"/>
        <v>2015</v>
      </c>
    </row>
    <row r="227" spans="1:22" x14ac:dyDescent="0.3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8">
        <v>42468.919606481482</v>
      </c>
      <c r="P227" s="8">
        <v>42438.961273148147</v>
      </c>
      <c r="Q227" s="9">
        <f t="shared" si="9"/>
        <v>0</v>
      </c>
      <c r="R227" s="9">
        <f t="shared" si="10"/>
        <v>0</v>
      </c>
      <c r="S227" s="9" t="str">
        <f>VLOOKUP(MONTH(P227),Hoja2!$A$1:$B$12,2,0)</f>
        <v>Mar</v>
      </c>
      <c r="T227" s="4" t="s">
        <v>8350</v>
      </c>
      <c r="U227" t="s">
        <v>8354</v>
      </c>
      <c r="V227" s="4">
        <f t="shared" si="11"/>
        <v>2016</v>
      </c>
    </row>
    <row r="228" spans="1:22" x14ac:dyDescent="0.3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8">
        <v>42155.395138888889</v>
      </c>
      <c r="P228" s="8">
        <v>42106.666018518517</v>
      </c>
      <c r="Q228" s="9">
        <f t="shared" si="9"/>
        <v>0.86</v>
      </c>
      <c r="R228" s="9">
        <f t="shared" si="10"/>
        <v>125</v>
      </c>
      <c r="S228" s="9" t="str">
        <f>VLOOKUP(MONTH(P228),Hoja2!$A$1:$B$12,2,0)</f>
        <v>Apr</v>
      </c>
      <c r="T228" s="4" t="s">
        <v>8350</v>
      </c>
      <c r="U228" t="s">
        <v>8354</v>
      </c>
      <c r="V228" s="4">
        <f t="shared" si="11"/>
        <v>2015</v>
      </c>
    </row>
    <row r="229" spans="1:22" x14ac:dyDescent="0.3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8">
        <v>42194.893993055557</v>
      </c>
      <c r="P229" s="8">
        <v>42164.893993055557</v>
      </c>
      <c r="Q229" s="9">
        <f t="shared" si="9"/>
        <v>0</v>
      </c>
      <c r="R229" s="9">
        <f t="shared" si="10"/>
        <v>0</v>
      </c>
      <c r="S229" s="9" t="str">
        <f>VLOOKUP(MONTH(P229),Hoja2!$A$1:$B$12,2,0)</f>
        <v>Jun</v>
      </c>
      <c r="T229" s="4" t="s">
        <v>8350</v>
      </c>
      <c r="U229" t="s">
        <v>8354</v>
      </c>
      <c r="V229" s="4">
        <f t="shared" si="11"/>
        <v>2015</v>
      </c>
    </row>
    <row r="230" spans="1:22" x14ac:dyDescent="0.3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8">
        <v>42156.686400462961</v>
      </c>
      <c r="P230" s="8">
        <v>42096.686400462961</v>
      </c>
      <c r="Q230" s="9">
        <f t="shared" si="9"/>
        <v>0</v>
      </c>
      <c r="R230" s="9">
        <f t="shared" si="10"/>
        <v>0</v>
      </c>
      <c r="S230" s="9" t="str">
        <f>VLOOKUP(MONTH(P230),Hoja2!$A$1:$B$12,2,0)</f>
        <v>Apr</v>
      </c>
      <c r="T230" s="4" t="s">
        <v>8350</v>
      </c>
      <c r="U230" t="s">
        <v>8354</v>
      </c>
      <c r="V230" s="4">
        <f t="shared" si="11"/>
        <v>2015</v>
      </c>
    </row>
    <row r="231" spans="1:22" x14ac:dyDescent="0.3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8">
        <v>42413.933993055558</v>
      </c>
      <c r="P231" s="8">
        <v>42383.933993055558</v>
      </c>
      <c r="Q231" s="9">
        <f t="shared" si="9"/>
        <v>0</v>
      </c>
      <c r="R231" s="9">
        <f t="shared" si="10"/>
        <v>0</v>
      </c>
      <c r="S231" s="9" t="str">
        <f>VLOOKUP(MONTH(P231),Hoja2!$A$1:$B$12,2,0)</f>
        <v>Jan</v>
      </c>
      <c r="T231" s="4" t="s">
        <v>8350</v>
      </c>
      <c r="U231" t="s">
        <v>8354</v>
      </c>
      <c r="V231" s="4">
        <f t="shared" si="11"/>
        <v>2016</v>
      </c>
    </row>
    <row r="232" spans="1:22" x14ac:dyDescent="0.3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8">
        <v>42159.77721064815</v>
      </c>
      <c r="P232" s="8">
        <v>42129.77721064815</v>
      </c>
      <c r="Q232" s="9">
        <f t="shared" si="9"/>
        <v>0.4</v>
      </c>
      <c r="R232" s="9">
        <f t="shared" si="10"/>
        <v>30</v>
      </c>
      <c r="S232" s="9" t="str">
        <f>VLOOKUP(MONTH(P232),Hoja2!$A$1:$B$12,2,0)</f>
        <v>May</v>
      </c>
      <c r="T232" s="4" t="s">
        <v>8350</v>
      </c>
      <c r="U232" t="s">
        <v>8354</v>
      </c>
      <c r="V232" s="4">
        <f t="shared" si="11"/>
        <v>2015</v>
      </c>
    </row>
    <row r="233" spans="1:22" x14ac:dyDescent="0.3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8">
        <v>42371.958923611113</v>
      </c>
      <c r="P233" s="8">
        <v>42341.958923611113</v>
      </c>
      <c r="Q233" s="9">
        <f t="shared" si="9"/>
        <v>0</v>
      </c>
      <c r="R233" s="9">
        <f t="shared" si="10"/>
        <v>0</v>
      </c>
      <c r="S233" s="9" t="str">
        <f>VLOOKUP(MONTH(P233),Hoja2!$A$1:$B$12,2,0)</f>
        <v>Dec</v>
      </c>
      <c r="T233" s="4" t="s">
        <v>8350</v>
      </c>
      <c r="U233" t="s">
        <v>8354</v>
      </c>
      <c r="V233" s="4">
        <f t="shared" si="11"/>
        <v>2015</v>
      </c>
    </row>
    <row r="234" spans="1:22" x14ac:dyDescent="0.3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8">
        <v>42062.82576388889</v>
      </c>
      <c r="P234" s="8">
        <v>42032.82576388889</v>
      </c>
      <c r="Q234" s="9">
        <f t="shared" si="9"/>
        <v>2.75</v>
      </c>
      <c r="R234" s="9">
        <f t="shared" si="10"/>
        <v>15.7143</v>
      </c>
      <c r="S234" s="9" t="str">
        <f>VLOOKUP(MONTH(P234),Hoja2!$A$1:$B$12,2,0)</f>
        <v>Jan</v>
      </c>
      <c r="T234" s="4" t="s">
        <v>8350</v>
      </c>
      <c r="U234" t="s">
        <v>8354</v>
      </c>
      <c r="V234" s="4">
        <f t="shared" si="11"/>
        <v>2015</v>
      </c>
    </row>
    <row r="235" spans="1:22" x14ac:dyDescent="0.3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8">
        <v>42642.911712962959</v>
      </c>
      <c r="P235" s="8">
        <v>42612.911712962959</v>
      </c>
      <c r="Q235" s="9">
        <f t="shared" si="9"/>
        <v>0</v>
      </c>
      <c r="R235" s="9">
        <f t="shared" si="10"/>
        <v>0</v>
      </c>
      <c r="S235" s="9" t="str">
        <f>VLOOKUP(MONTH(P235),Hoja2!$A$1:$B$12,2,0)</f>
        <v>Aug</v>
      </c>
      <c r="T235" s="4" t="s">
        <v>8350</v>
      </c>
      <c r="U235" t="s">
        <v>8354</v>
      </c>
      <c r="V235" s="4">
        <f t="shared" si="11"/>
        <v>2016</v>
      </c>
    </row>
    <row r="236" spans="1:22" x14ac:dyDescent="0.3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8">
        <v>42176.035405092596</v>
      </c>
      <c r="P236" s="8">
        <v>42136.035405092596</v>
      </c>
      <c r="Q236" s="9">
        <f t="shared" si="9"/>
        <v>40.1</v>
      </c>
      <c r="R236" s="9">
        <f t="shared" si="10"/>
        <v>80.2</v>
      </c>
      <c r="S236" s="9" t="str">
        <f>VLOOKUP(MONTH(P236),Hoja2!$A$1:$B$12,2,0)</f>
        <v>May</v>
      </c>
      <c r="T236" s="4" t="s">
        <v>8350</v>
      </c>
      <c r="U236" t="s">
        <v>8354</v>
      </c>
      <c r="V236" s="4">
        <f t="shared" si="11"/>
        <v>2015</v>
      </c>
    </row>
    <row r="237" spans="1:22" x14ac:dyDescent="0.3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8">
        <v>42194.908530092594</v>
      </c>
      <c r="P237" s="8">
        <v>42164.908530092594</v>
      </c>
      <c r="Q237" s="9">
        <f t="shared" si="9"/>
        <v>0</v>
      </c>
      <c r="R237" s="9">
        <f t="shared" si="10"/>
        <v>0</v>
      </c>
      <c r="S237" s="9" t="str">
        <f>VLOOKUP(MONTH(P237),Hoja2!$A$1:$B$12,2,0)</f>
        <v>Jun</v>
      </c>
      <c r="T237" s="4" t="s">
        <v>8350</v>
      </c>
      <c r="U237" t="s">
        <v>8354</v>
      </c>
      <c r="V237" s="4">
        <f t="shared" si="11"/>
        <v>2015</v>
      </c>
    </row>
    <row r="238" spans="1:22" x14ac:dyDescent="0.3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8">
        <v>42374</v>
      </c>
      <c r="P238" s="8">
        <v>42321.084479166668</v>
      </c>
      <c r="Q238" s="9">
        <f t="shared" si="9"/>
        <v>0</v>
      </c>
      <c r="R238" s="9">
        <f t="shared" si="10"/>
        <v>0</v>
      </c>
      <c r="S238" s="9" t="str">
        <f>VLOOKUP(MONTH(P238),Hoja2!$A$1:$B$12,2,0)</f>
        <v>Nov</v>
      </c>
      <c r="T238" s="4" t="s">
        <v>8350</v>
      </c>
      <c r="U238" t="s">
        <v>8354</v>
      </c>
      <c r="V238" s="4">
        <f t="shared" si="11"/>
        <v>2015</v>
      </c>
    </row>
    <row r="239" spans="1:22" x14ac:dyDescent="0.3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8">
        <v>42437.577187499999</v>
      </c>
      <c r="P239" s="8">
        <v>42377.577187499999</v>
      </c>
      <c r="Q239" s="9">
        <f t="shared" si="9"/>
        <v>0.33</v>
      </c>
      <c r="R239" s="9">
        <f t="shared" si="10"/>
        <v>50</v>
      </c>
      <c r="S239" s="9" t="str">
        <f>VLOOKUP(MONTH(P239),Hoja2!$A$1:$B$12,2,0)</f>
        <v>Jan</v>
      </c>
      <c r="T239" s="4" t="s">
        <v>8350</v>
      </c>
      <c r="U239" t="s">
        <v>8354</v>
      </c>
      <c r="V239" s="4">
        <f t="shared" si="11"/>
        <v>2016</v>
      </c>
    </row>
    <row r="240" spans="1:22" x14ac:dyDescent="0.3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8">
        <v>42734.375</v>
      </c>
      <c r="P240" s="8">
        <v>42713.962500000001</v>
      </c>
      <c r="Q240" s="9">
        <f t="shared" si="9"/>
        <v>0</v>
      </c>
      <c r="R240" s="9">
        <f t="shared" si="10"/>
        <v>0</v>
      </c>
      <c r="S240" s="9" t="str">
        <f>VLOOKUP(MONTH(P240),Hoja2!$A$1:$B$12,2,0)</f>
        <v>Dec</v>
      </c>
      <c r="T240" s="4" t="s">
        <v>8350</v>
      </c>
      <c r="U240" t="s">
        <v>8354</v>
      </c>
      <c r="V240" s="4">
        <f t="shared" si="11"/>
        <v>2016</v>
      </c>
    </row>
    <row r="241" spans="1:22" x14ac:dyDescent="0.3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8">
        <v>42316.5</v>
      </c>
      <c r="P241" s="8">
        <v>42297.110300925924</v>
      </c>
      <c r="Q241" s="9">
        <f t="shared" si="9"/>
        <v>25</v>
      </c>
      <c r="R241" s="9">
        <f t="shared" si="10"/>
        <v>50</v>
      </c>
      <c r="S241" s="9" t="str">
        <f>VLOOKUP(MONTH(P241),Hoja2!$A$1:$B$12,2,0)</f>
        <v>Oct</v>
      </c>
      <c r="T241" s="4" t="s">
        <v>8350</v>
      </c>
      <c r="U241" t="s">
        <v>8354</v>
      </c>
      <c r="V241" s="4">
        <f t="shared" si="11"/>
        <v>2015</v>
      </c>
    </row>
    <row r="242" spans="1:22" x14ac:dyDescent="0.3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8">
        <v>41399.708460648151</v>
      </c>
      <c r="P242" s="8">
        <v>41354.708460648151</v>
      </c>
      <c r="Q242" s="9">
        <f t="shared" si="9"/>
        <v>107.63</v>
      </c>
      <c r="R242" s="9">
        <f t="shared" si="10"/>
        <v>117.8476</v>
      </c>
      <c r="S242" s="9" t="str">
        <f>VLOOKUP(MONTH(P242),Hoja2!$A$1:$B$12,2,0)</f>
        <v>Mar</v>
      </c>
      <c r="T242" s="4" t="s">
        <v>8350</v>
      </c>
      <c r="U242" t="s">
        <v>8355</v>
      </c>
      <c r="V242" s="4">
        <f t="shared" si="11"/>
        <v>2013</v>
      </c>
    </row>
    <row r="243" spans="1:22" x14ac:dyDescent="0.3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8">
        <v>41994.697962962964</v>
      </c>
      <c r="P243" s="8">
        <v>41949.697962962964</v>
      </c>
      <c r="Q243" s="9">
        <f t="shared" si="9"/>
        <v>112.64</v>
      </c>
      <c r="R243" s="9">
        <f t="shared" si="10"/>
        <v>109.04259999999999</v>
      </c>
      <c r="S243" s="9" t="str">
        <f>VLOOKUP(MONTH(P243),Hoja2!$A$1:$B$12,2,0)</f>
        <v>Nov</v>
      </c>
      <c r="T243" s="4" t="s">
        <v>8350</v>
      </c>
      <c r="U243" t="s">
        <v>8355</v>
      </c>
      <c r="V243" s="4">
        <f t="shared" si="11"/>
        <v>2014</v>
      </c>
    </row>
    <row r="244" spans="1:22" x14ac:dyDescent="0.3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8">
        <v>40897.492939814816</v>
      </c>
      <c r="P244" s="8">
        <v>40862.492939814816</v>
      </c>
      <c r="Q244" s="9">
        <f t="shared" si="9"/>
        <v>113.46</v>
      </c>
      <c r="R244" s="9">
        <f t="shared" si="10"/>
        <v>73.019800000000004</v>
      </c>
      <c r="S244" s="9" t="str">
        <f>VLOOKUP(MONTH(P244),Hoja2!$A$1:$B$12,2,0)</f>
        <v>Nov</v>
      </c>
      <c r="T244" s="4" t="s">
        <v>8350</v>
      </c>
      <c r="U244" t="s">
        <v>8355</v>
      </c>
      <c r="V244" s="4">
        <f t="shared" si="11"/>
        <v>2011</v>
      </c>
    </row>
    <row r="245" spans="1:22" x14ac:dyDescent="0.3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8">
        <v>41692.047500000001</v>
      </c>
      <c r="P245" s="8">
        <v>41662.047500000001</v>
      </c>
      <c r="Q245" s="9">
        <f t="shared" si="9"/>
        <v>102.59</v>
      </c>
      <c r="R245" s="9">
        <f t="shared" si="10"/>
        <v>78.195099999999996</v>
      </c>
      <c r="S245" s="9" t="str">
        <f>VLOOKUP(MONTH(P245),Hoja2!$A$1:$B$12,2,0)</f>
        <v>Jan</v>
      </c>
      <c r="T245" s="4" t="s">
        <v>8350</v>
      </c>
      <c r="U245" t="s">
        <v>8355</v>
      </c>
      <c r="V245" s="4">
        <f t="shared" si="11"/>
        <v>2014</v>
      </c>
    </row>
    <row r="246" spans="1:22" x14ac:dyDescent="0.3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8">
        <v>40253.29583333333</v>
      </c>
      <c r="P246" s="8">
        <v>40213.323599537034</v>
      </c>
      <c r="Q246" s="9">
        <f t="shared" si="9"/>
        <v>113.76</v>
      </c>
      <c r="R246" s="9">
        <f t="shared" si="10"/>
        <v>47.398800000000001</v>
      </c>
      <c r="S246" s="9" t="str">
        <f>VLOOKUP(MONTH(P246),Hoja2!$A$1:$B$12,2,0)</f>
        <v>Feb</v>
      </c>
      <c r="T246" s="4" t="s">
        <v>8350</v>
      </c>
      <c r="U246" t="s">
        <v>8355</v>
      </c>
      <c r="V246" s="4">
        <f t="shared" si="11"/>
        <v>2010</v>
      </c>
    </row>
    <row r="247" spans="1:22" x14ac:dyDescent="0.3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8">
        <v>41137.053067129629</v>
      </c>
      <c r="P247" s="8">
        <v>41107.053067129629</v>
      </c>
      <c r="Q247" s="9">
        <f t="shared" si="9"/>
        <v>103.72</v>
      </c>
      <c r="R247" s="9">
        <f t="shared" si="10"/>
        <v>54.020800000000001</v>
      </c>
      <c r="S247" s="9" t="str">
        <f>VLOOKUP(MONTH(P247),Hoja2!$A$1:$B$12,2,0)</f>
        <v>Jul</v>
      </c>
      <c r="T247" s="4" t="s">
        <v>8350</v>
      </c>
      <c r="U247" t="s">
        <v>8355</v>
      </c>
      <c r="V247" s="4">
        <f t="shared" si="11"/>
        <v>2012</v>
      </c>
    </row>
    <row r="248" spans="1:22" x14ac:dyDescent="0.3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8">
        <v>40530.405150462961</v>
      </c>
      <c r="P248" s="8">
        <v>40480.363483796296</v>
      </c>
      <c r="Q248" s="9">
        <f t="shared" si="9"/>
        <v>305.45999999999998</v>
      </c>
      <c r="R248" s="9">
        <f t="shared" si="10"/>
        <v>68.488799999999998</v>
      </c>
      <c r="S248" s="9" t="str">
        <f>VLOOKUP(MONTH(P248),Hoja2!$A$1:$B$12,2,0)</f>
        <v>Oct</v>
      </c>
      <c r="T248" s="4" t="s">
        <v>8350</v>
      </c>
      <c r="U248" t="s">
        <v>8355</v>
      </c>
      <c r="V248" s="4">
        <f t="shared" si="11"/>
        <v>2010</v>
      </c>
    </row>
    <row r="249" spans="1:22" x14ac:dyDescent="0.3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8">
        <v>40467.152083333334</v>
      </c>
      <c r="P249" s="8">
        <v>40430.604328703703</v>
      </c>
      <c r="Q249" s="9">
        <f t="shared" si="9"/>
        <v>134.1</v>
      </c>
      <c r="R249" s="9">
        <f t="shared" si="10"/>
        <v>108.1452</v>
      </c>
      <c r="S249" s="9" t="str">
        <f>VLOOKUP(MONTH(P249),Hoja2!$A$1:$B$12,2,0)</f>
        <v>Sep</v>
      </c>
      <c r="T249" s="4" t="s">
        <v>8350</v>
      </c>
      <c r="U249" t="s">
        <v>8355</v>
      </c>
      <c r="V249" s="4">
        <f t="shared" si="11"/>
        <v>2010</v>
      </c>
    </row>
    <row r="250" spans="1:22" x14ac:dyDescent="0.3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8">
        <v>40915.774409722224</v>
      </c>
      <c r="P250" s="8">
        <v>40870.774409722224</v>
      </c>
      <c r="Q250" s="9">
        <f t="shared" si="9"/>
        <v>101.33</v>
      </c>
      <c r="R250" s="9">
        <f t="shared" si="10"/>
        <v>589.95209999999997</v>
      </c>
      <c r="S250" s="9" t="str">
        <f>VLOOKUP(MONTH(P250),Hoja2!$A$1:$B$12,2,0)</f>
        <v>Nov</v>
      </c>
      <c r="T250" s="4" t="s">
        <v>8350</v>
      </c>
      <c r="U250" t="s">
        <v>8355</v>
      </c>
      <c r="V250" s="4">
        <f t="shared" si="11"/>
        <v>2011</v>
      </c>
    </row>
    <row r="251" spans="1:22" x14ac:dyDescent="0.3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8">
        <v>40412.736111111109</v>
      </c>
      <c r="P251" s="8">
        <v>40332.923842592594</v>
      </c>
      <c r="Q251" s="9">
        <f t="shared" si="9"/>
        <v>112.92</v>
      </c>
      <c r="R251" s="9">
        <f t="shared" si="10"/>
        <v>48.051099999999998</v>
      </c>
      <c r="S251" s="9" t="str">
        <f>VLOOKUP(MONTH(P251),Hoja2!$A$1:$B$12,2,0)</f>
        <v>Jun</v>
      </c>
      <c r="T251" s="4" t="s">
        <v>8350</v>
      </c>
      <c r="U251" t="s">
        <v>8355</v>
      </c>
      <c r="V251" s="4">
        <f t="shared" si="11"/>
        <v>2010</v>
      </c>
    </row>
    <row r="252" spans="1:22" x14ac:dyDescent="0.3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8">
        <v>41431.565868055557</v>
      </c>
      <c r="P252" s="8">
        <v>41401.565868055557</v>
      </c>
      <c r="Q252" s="9">
        <f t="shared" si="9"/>
        <v>105.58</v>
      </c>
      <c r="R252" s="9">
        <f t="shared" si="10"/>
        <v>72.482799999999997</v>
      </c>
      <c r="S252" s="9" t="str">
        <f>VLOOKUP(MONTH(P252),Hoja2!$A$1:$B$12,2,0)</f>
        <v>May</v>
      </c>
      <c r="T252" s="4" t="s">
        <v>8350</v>
      </c>
      <c r="U252" t="s">
        <v>8355</v>
      </c>
      <c r="V252" s="4">
        <f t="shared" si="11"/>
        <v>2013</v>
      </c>
    </row>
    <row r="253" spans="1:22" x14ac:dyDescent="0.3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8">
        <v>41045.791666666664</v>
      </c>
      <c r="P253" s="8">
        <v>41013.787569444445</v>
      </c>
      <c r="Q253" s="9">
        <f t="shared" si="9"/>
        <v>125.57</v>
      </c>
      <c r="R253" s="9">
        <f t="shared" si="10"/>
        <v>57.0779</v>
      </c>
      <c r="S253" s="9" t="str">
        <f>VLOOKUP(MONTH(P253),Hoja2!$A$1:$B$12,2,0)</f>
        <v>Apr</v>
      </c>
      <c r="T253" s="4" t="s">
        <v>8350</v>
      </c>
      <c r="U253" t="s">
        <v>8355</v>
      </c>
      <c r="V253" s="4">
        <f t="shared" si="11"/>
        <v>2012</v>
      </c>
    </row>
    <row r="254" spans="1:22" x14ac:dyDescent="0.3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8">
        <v>40330.165972222225</v>
      </c>
      <c r="P254" s="8">
        <v>40266.662708333337</v>
      </c>
      <c r="Q254" s="9">
        <f t="shared" si="9"/>
        <v>184.56</v>
      </c>
      <c r="R254" s="9">
        <f t="shared" si="10"/>
        <v>85.444400000000002</v>
      </c>
      <c r="S254" s="9" t="str">
        <f>VLOOKUP(MONTH(P254),Hoja2!$A$1:$B$12,2,0)</f>
        <v>Mar</v>
      </c>
      <c r="T254" s="4" t="s">
        <v>8350</v>
      </c>
      <c r="U254" t="s">
        <v>8355</v>
      </c>
      <c r="V254" s="4">
        <f t="shared" si="11"/>
        <v>2010</v>
      </c>
    </row>
    <row r="255" spans="1:22" x14ac:dyDescent="0.3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8">
        <v>40954.650868055556</v>
      </c>
      <c r="P255" s="8">
        <v>40924.650868055556</v>
      </c>
      <c r="Q255" s="9">
        <f t="shared" si="9"/>
        <v>100.73</v>
      </c>
      <c r="R255" s="9">
        <f t="shared" si="10"/>
        <v>215.8571</v>
      </c>
      <c r="S255" s="9" t="str">
        <f>VLOOKUP(MONTH(P255),Hoja2!$A$1:$B$12,2,0)</f>
        <v>Jan</v>
      </c>
      <c r="T255" s="4" t="s">
        <v>8350</v>
      </c>
      <c r="U255" t="s">
        <v>8355</v>
      </c>
      <c r="V255" s="4">
        <f t="shared" si="11"/>
        <v>2012</v>
      </c>
    </row>
    <row r="256" spans="1:22" x14ac:dyDescent="0.3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8">
        <v>42294.083333333336</v>
      </c>
      <c r="P256" s="8">
        <v>42263.952662037038</v>
      </c>
      <c r="Q256" s="9">
        <f t="shared" si="9"/>
        <v>116.95</v>
      </c>
      <c r="R256" s="9">
        <f t="shared" si="10"/>
        <v>89.386399999999995</v>
      </c>
      <c r="S256" s="9" t="str">
        <f>VLOOKUP(MONTH(P256),Hoja2!$A$1:$B$12,2,0)</f>
        <v>Sep</v>
      </c>
      <c r="T256" s="4" t="s">
        <v>8350</v>
      </c>
      <c r="U256" t="s">
        <v>8355</v>
      </c>
      <c r="V256" s="4">
        <f t="shared" si="11"/>
        <v>2015</v>
      </c>
    </row>
    <row r="257" spans="1:22" x14ac:dyDescent="0.3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8">
        <v>40618.48474537037</v>
      </c>
      <c r="P257" s="8">
        <v>40588.526412037034</v>
      </c>
      <c r="Q257" s="9">
        <f t="shared" si="9"/>
        <v>106.73</v>
      </c>
      <c r="R257" s="9">
        <f t="shared" si="10"/>
        <v>45.418399999999998</v>
      </c>
      <c r="S257" s="9" t="str">
        <f>VLOOKUP(MONTH(P257),Hoja2!$A$1:$B$12,2,0)</f>
        <v>Feb</v>
      </c>
      <c r="T257" s="4" t="s">
        <v>8350</v>
      </c>
      <c r="U257" t="s">
        <v>8355</v>
      </c>
      <c r="V257" s="4">
        <f t="shared" si="11"/>
        <v>2011</v>
      </c>
    </row>
    <row r="258" spans="1:22" x14ac:dyDescent="0.3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8">
        <v>41349.769293981481</v>
      </c>
      <c r="P258" s="8">
        <v>41319.769293981481</v>
      </c>
      <c r="Q258" s="9">
        <f t="shared" si="9"/>
        <v>139.1</v>
      </c>
      <c r="R258" s="9">
        <f t="shared" si="10"/>
        <v>65.756399999999999</v>
      </c>
      <c r="S258" s="9" t="str">
        <f>VLOOKUP(MONTH(P258),Hoja2!$A$1:$B$12,2,0)</f>
        <v>Feb</v>
      </c>
      <c r="T258" s="4" t="s">
        <v>8350</v>
      </c>
      <c r="U258" t="s">
        <v>8355</v>
      </c>
      <c r="V258" s="4">
        <f t="shared" si="11"/>
        <v>2013</v>
      </c>
    </row>
    <row r="259" spans="1:22" x14ac:dyDescent="0.3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8">
        <v>42509.626875000002</v>
      </c>
      <c r="P259" s="8">
        <v>42479.626875000002</v>
      </c>
      <c r="Q259" s="9">
        <f t="shared" ref="Q259:Q322" si="12">ROUND(E259/D259*100,2)</f>
        <v>106.73</v>
      </c>
      <c r="R259" s="9">
        <f t="shared" ref="R259:R322" si="13">IFERROR(ROUND(E259/L259,4),0)</f>
        <v>66.704099999999997</v>
      </c>
      <c r="S259" s="9" t="str">
        <f>VLOOKUP(MONTH(P259),Hoja2!$A$1:$B$12,2,0)</f>
        <v>Apr</v>
      </c>
      <c r="T259" s="4" t="s">
        <v>8350</v>
      </c>
      <c r="U259" t="s">
        <v>8355</v>
      </c>
      <c r="V259" s="4">
        <f t="shared" ref="V259:V322" si="14">YEAR(P259)</f>
        <v>2016</v>
      </c>
    </row>
    <row r="260" spans="1:22" x14ac:dyDescent="0.3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8">
        <v>40712.051689814813</v>
      </c>
      <c r="P260" s="8">
        <v>40682.051689814813</v>
      </c>
      <c r="Q260" s="9">
        <f t="shared" si="12"/>
        <v>191.14</v>
      </c>
      <c r="R260" s="9">
        <f t="shared" si="13"/>
        <v>83.3459</v>
      </c>
      <c r="S260" s="9" t="str">
        <f>VLOOKUP(MONTH(P260),Hoja2!$A$1:$B$12,2,0)</f>
        <v>May</v>
      </c>
      <c r="T260" s="4" t="s">
        <v>8350</v>
      </c>
      <c r="U260" t="s">
        <v>8355</v>
      </c>
      <c r="V260" s="4">
        <f t="shared" si="14"/>
        <v>2011</v>
      </c>
    </row>
    <row r="261" spans="1:22" x14ac:dyDescent="0.3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8">
        <v>42102.738067129627</v>
      </c>
      <c r="P261" s="8">
        <v>42072.738067129627</v>
      </c>
      <c r="Q261" s="9">
        <f t="shared" si="12"/>
        <v>131.94</v>
      </c>
      <c r="R261" s="9">
        <f t="shared" si="13"/>
        <v>105.0461</v>
      </c>
      <c r="S261" s="9" t="str">
        <f>VLOOKUP(MONTH(P261),Hoja2!$A$1:$B$12,2,0)</f>
        <v>Mar</v>
      </c>
      <c r="T261" s="4" t="s">
        <v>8350</v>
      </c>
      <c r="U261" t="s">
        <v>8355</v>
      </c>
      <c r="V261" s="4">
        <f t="shared" si="14"/>
        <v>2015</v>
      </c>
    </row>
    <row r="262" spans="1:22" x14ac:dyDescent="0.3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8">
        <v>40376.415972222225</v>
      </c>
      <c r="P262" s="8">
        <v>40330.755543981482</v>
      </c>
      <c r="Q262" s="9">
        <f t="shared" si="12"/>
        <v>106.4</v>
      </c>
      <c r="R262" s="9">
        <f t="shared" si="13"/>
        <v>120.9091</v>
      </c>
      <c r="S262" s="9" t="str">
        <f>VLOOKUP(MONTH(P262),Hoja2!$A$1:$B$12,2,0)</f>
        <v>Jun</v>
      </c>
      <c r="T262" s="4" t="s">
        <v>8350</v>
      </c>
      <c r="U262" t="s">
        <v>8355</v>
      </c>
      <c r="V262" s="4">
        <f t="shared" si="14"/>
        <v>2010</v>
      </c>
    </row>
    <row r="263" spans="1:22" x14ac:dyDescent="0.3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8">
        <v>41067.621527777781</v>
      </c>
      <c r="P263" s="8">
        <v>41017.885462962964</v>
      </c>
      <c r="Q263" s="9">
        <f t="shared" si="12"/>
        <v>107.4</v>
      </c>
      <c r="R263" s="9">
        <f t="shared" si="13"/>
        <v>97.636399999999995</v>
      </c>
      <c r="S263" s="9" t="str">
        <f>VLOOKUP(MONTH(P263),Hoja2!$A$1:$B$12,2,0)</f>
        <v>Apr</v>
      </c>
      <c r="T263" s="4" t="s">
        <v>8350</v>
      </c>
      <c r="U263" t="s">
        <v>8355</v>
      </c>
      <c r="V263" s="4">
        <f t="shared" si="14"/>
        <v>2012</v>
      </c>
    </row>
    <row r="264" spans="1:22" x14ac:dyDescent="0.3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8">
        <v>40600.24800925926</v>
      </c>
      <c r="P264" s="8">
        <v>40555.24800925926</v>
      </c>
      <c r="Q264" s="9">
        <f t="shared" si="12"/>
        <v>240</v>
      </c>
      <c r="R264" s="9">
        <f t="shared" si="13"/>
        <v>41.379300000000001</v>
      </c>
      <c r="S264" s="9" t="str">
        <f>VLOOKUP(MONTH(P264),Hoja2!$A$1:$B$12,2,0)</f>
        <v>Jan</v>
      </c>
      <c r="T264" s="4" t="s">
        <v>8350</v>
      </c>
      <c r="U264" t="s">
        <v>8355</v>
      </c>
      <c r="V264" s="4">
        <f t="shared" si="14"/>
        <v>2011</v>
      </c>
    </row>
    <row r="265" spans="1:22" x14ac:dyDescent="0.3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8">
        <v>41179.954791666663</v>
      </c>
      <c r="P265" s="8">
        <v>41149.954791666663</v>
      </c>
      <c r="Q265" s="9">
        <f t="shared" si="12"/>
        <v>118.08</v>
      </c>
      <c r="R265" s="9">
        <f t="shared" si="13"/>
        <v>30.654499999999999</v>
      </c>
      <c r="S265" s="9" t="str">
        <f>VLOOKUP(MONTH(P265),Hoja2!$A$1:$B$12,2,0)</f>
        <v>Aug</v>
      </c>
      <c r="T265" s="4" t="s">
        <v>8350</v>
      </c>
      <c r="U265" t="s">
        <v>8355</v>
      </c>
      <c r="V265" s="4">
        <f t="shared" si="14"/>
        <v>2012</v>
      </c>
    </row>
    <row r="266" spans="1:22" x14ac:dyDescent="0.3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8">
        <v>41040.620312500003</v>
      </c>
      <c r="P266" s="8">
        <v>41010.620312500003</v>
      </c>
      <c r="Q266" s="9">
        <f t="shared" si="12"/>
        <v>118.2</v>
      </c>
      <c r="R266" s="9">
        <f t="shared" si="13"/>
        <v>64.945099999999996</v>
      </c>
      <c r="S266" s="9" t="str">
        <f>VLOOKUP(MONTH(P266),Hoja2!$A$1:$B$12,2,0)</f>
        <v>Apr</v>
      </c>
      <c r="T266" s="4" t="s">
        <v>8350</v>
      </c>
      <c r="U266" t="s">
        <v>8355</v>
      </c>
      <c r="V266" s="4">
        <f t="shared" si="14"/>
        <v>2012</v>
      </c>
    </row>
    <row r="267" spans="1:22" x14ac:dyDescent="0.3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8">
        <v>40308.844444444447</v>
      </c>
      <c r="P267" s="8">
        <v>40267.245717592596</v>
      </c>
      <c r="Q267" s="9">
        <f t="shared" si="12"/>
        <v>111.1</v>
      </c>
      <c r="R267" s="9">
        <f t="shared" si="13"/>
        <v>95.775899999999993</v>
      </c>
      <c r="S267" s="9" t="str">
        <f>VLOOKUP(MONTH(P267),Hoja2!$A$1:$B$12,2,0)</f>
        <v>Mar</v>
      </c>
      <c r="T267" s="4" t="s">
        <v>8350</v>
      </c>
      <c r="U267" t="s">
        <v>8355</v>
      </c>
      <c r="V267" s="4">
        <f t="shared" si="14"/>
        <v>2010</v>
      </c>
    </row>
    <row r="268" spans="1:22" x14ac:dyDescent="0.3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8">
        <v>40291.160416666666</v>
      </c>
      <c r="P268" s="8">
        <v>40205.174849537034</v>
      </c>
      <c r="Q268" s="9">
        <f t="shared" si="12"/>
        <v>145.5</v>
      </c>
      <c r="R268" s="9">
        <f t="shared" si="13"/>
        <v>40.416699999999999</v>
      </c>
      <c r="S268" s="9" t="str">
        <f>VLOOKUP(MONTH(P268),Hoja2!$A$1:$B$12,2,0)</f>
        <v>Jan</v>
      </c>
      <c r="T268" s="4" t="s">
        <v>8350</v>
      </c>
      <c r="U268" t="s">
        <v>8355</v>
      </c>
      <c r="V268" s="4">
        <f t="shared" si="14"/>
        <v>2010</v>
      </c>
    </row>
    <row r="269" spans="1:22" x14ac:dyDescent="0.3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8">
        <v>41815.452534722222</v>
      </c>
      <c r="P269" s="8">
        <v>41785.452534722222</v>
      </c>
      <c r="Q269" s="9">
        <f t="shared" si="12"/>
        <v>131.63</v>
      </c>
      <c r="R269" s="9">
        <f t="shared" si="13"/>
        <v>78.578400000000002</v>
      </c>
      <c r="S269" s="9" t="str">
        <f>VLOOKUP(MONTH(P269),Hoja2!$A$1:$B$12,2,0)</f>
        <v>May</v>
      </c>
      <c r="T269" s="4" t="s">
        <v>8350</v>
      </c>
      <c r="U269" t="s">
        <v>8355</v>
      </c>
      <c r="V269" s="4">
        <f t="shared" si="14"/>
        <v>2014</v>
      </c>
    </row>
    <row r="270" spans="1:22" x14ac:dyDescent="0.3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8">
        <v>40854.194189814814</v>
      </c>
      <c r="P270" s="8">
        <v>40809.15252314815</v>
      </c>
      <c r="Q270" s="9">
        <f t="shared" si="12"/>
        <v>111.4</v>
      </c>
      <c r="R270" s="9">
        <f t="shared" si="13"/>
        <v>50.180199999999999</v>
      </c>
      <c r="S270" s="9" t="str">
        <f>VLOOKUP(MONTH(P270),Hoja2!$A$1:$B$12,2,0)</f>
        <v>Sep</v>
      </c>
      <c r="T270" s="4" t="s">
        <v>8350</v>
      </c>
      <c r="U270" t="s">
        <v>8355</v>
      </c>
      <c r="V270" s="4">
        <f t="shared" si="14"/>
        <v>2011</v>
      </c>
    </row>
    <row r="271" spans="1:22" x14ac:dyDescent="0.3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8">
        <v>42788.197013888886</v>
      </c>
      <c r="P271" s="8">
        <v>42758.197013888886</v>
      </c>
      <c r="Q271" s="9">
        <f t="shared" si="12"/>
        <v>147.22999999999999</v>
      </c>
      <c r="R271" s="9">
        <f t="shared" si="13"/>
        <v>92.2517</v>
      </c>
      <c r="S271" s="9" t="str">
        <f>VLOOKUP(MONTH(P271),Hoja2!$A$1:$B$12,2,0)</f>
        <v>Jan</v>
      </c>
      <c r="T271" s="4" t="s">
        <v>8350</v>
      </c>
      <c r="U271" t="s">
        <v>8355</v>
      </c>
      <c r="V271" s="4">
        <f t="shared" si="14"/>
        <v>2017</v>
      </c>
    </row>
    <row r="272" spans="1:22" x14ac:dyDescent="0.3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8">
        <v>40688.166666666664</v>
      </c>
      <c r="P272" s="8">
        <v>40637.866550925923</v>
      </c>
      <c r="Q272" s="9">
        <f t="shared" si="12"/>
        <v>152.61000000000001</v>
      </c>
      <c r="R272" s="9">
        <f t="shared" si="13"/>
        <v>57.540999999999997</v>
      </c>
      <c r="S272" s="9" t="str">
        <f>VLOOKUP(MONTH(P272),Hoja2!$A$1:$B$12,2,0)</f>
        <v>Apr</v>
      </c>
      <c r="T272" s="4" t="s">
        <v>8350</v>
      </c>
      <c r="U272" t="s">
        <v>8355</v>
      </c>
      <c r="V272" s="4">
        <f t="shared" si="14"/>
        <v>2011</v>
      </c>
    </row>
    <row r="273" spans="1:22" x14ac:dyDescent="0.3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8">
        <v>41641.333333333336</v>
      </c>
      <c r="P273" s="8">
        <v>41612.100243055553</v>
      </c>
      <c r="Q273" s="9">
        <f t="shared" si="12"/>
        <v>104.68</v>
      </c>
      <c r="R273" s="9">
        <f t="shared" si="13"/>
        <v>109.4216</v>
      </c>
      <c r="S273" s="9" t="str">
        <f>VLOOKUP(MONTH(P273),Hoja2!$A$1:$B$12,2,0)</f>
        <v>Dec</v>
      </c>
      <c r="T273" s="4" t="s">
        <v>8350</v>
      </c>
      <c r="U273" t="s">
        <v>8355</v>
      </c>
      <c r="V273" s="4">
        <f t="shared" si="14"/>
        <v>2013</v>
      </c>
    </row>
    <row r="274" spans="1:22" x14ac:dyDescent="0.3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8">
        <v>40296.78402777778</v>
      </c>
      <c r="P274" s="8">
        <v>40235.900358796294</v>
      </c>
      <c r="Q274" s="9">
        <f t="shared" si="12"/>
        <v>177.43</v>
      </c>
      <c r="R274" s="9">
        <f t="shared" si="13"/>
        <v>81.892499999999998</v>
      </c>
      <c r="S274" s="9" t="str">
        <f>VLOOKUP(MONTH(P274),Hoja2!$A$1:$B$12,2,0)</f>
        <v>Feb</v>
      </c>
      <c r="T274" s="4" t="s">
        <v>8350</v>
      </c>
      <c r="U274" t="s">
        <v>8355</v>
      </c>
      <c r="V274" s="4">
        <f t="shared" si="14"/>
        <v>2010</v>
      </c>
    </row>
    <row r="275" spans="1:22" x14ac:dyDescent="0.3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8">
        <v>40727.498449074075</v>
      </c>
      <c r="P275" s="8">
        <v>40697.498449074075</v>
      </c>
      <c r="Q275" s="9">
        <f t="shared" si="12"/>
        <v>107.78</v>
      </c>
      <c r="R275" s="9">
        <f t="shared" si="13"/>
        <v>45.667700000000004</v>
      </c>
      <c r="S275" s="9" t="str">
        <f>VLOOKUP(MONTH(P275),Hoja2!$A$1:$B$12,2,0)</f>
        <v>Jun</v>
      </c>
      <c r="T275" s="4" t="s">
        <v>8350</v>
      </c>
      <c r="U275" t="s">
        <v>8355</v>
      </c>
      <c r="V275" s="4">
        <f t="shared" si="14"/>
        <v>2011</v>
      </c>
    </row>
    <row r="276" spans="1:22" x14ac:dyDescent="0.3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8">
        <v>41004.290972222225</v>
      </c>
      <c r="P276" s="8">
        <v>40969.912372685183</v>
      </c>
      <c r="Q276" s="9">
        <f t="shared" si="12"/>
        <v>156</v>
      </c>
      <c r="R276" s="9">
        <f t="shared" si="13"/>
        <v>55.221200000000003</v>
      </c>
      <c r="S276" s="9" t="str">
        <f>VLOOKUP(MONTH(P276),Hoja2!$A$1:$B$12,2,0)</f>
        <v>Mar</v>
      </c>
      <c r="T276" s="4" t="s">
        <v>8350</v>
      </c>
      <c r="U276" t="s">
        <v>8355</v>
      </c>
      <c r="V276" s="4">
        <f t="shared" si="14"/>
        <v>2012</v>
      </c>
    </row>
    <row r="277" spans="1:22" x14ac:dyDescent="0.3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8">
        <v>41223.073680555557</v>
      </c>
      <c r="P277" s="8">
        <v>41193.032013888886</v>
      </c>
      <c r="Q277" s="9">
        <f t="shared" si="12"/>
        <v>108.4</v>
      </c>
      <c r="R277" s="9">
        <f t="shared" si="13"/>
        <v>65.298199999999994</v>
      </c>
      <c r="S277" s="9" t="str">
        <f>VLOOKUP(MONTH(P277),Hoja2!$A$1:$B$12,2,0)</f>
        <v>Oct</v>
      </c>
      <c r="T277" s="4" t="s">
        <v>8350</v>
      </c>
      <c r="U277" t="s">
        <v>8355</v>
      </c>
      <c r="V277" s="4">
        <f t="shared" si="14"/>
        <v>2012</v>
      </c>
    </row>
    <row r="278" spans="1:22" x14ac:dyDescent="0.3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8">
        <v>41027.040208333332</v>
      </c>
      <c r="P278" s="8">
        <v>40967.081875000003</v>
      </c>
      <c r="Q278" s="9">
        <f t="shared" si="12"/>
        <v>147.6</v>
      </c>
      <c r="R278" s="9">
        <f t="shared" si="13"/>
        <v>95.225800000000007</v>
      </c>
      <c r="S278" s="9" t="str">
        <f>VLOOKUP(MONTH(P278),Hoja2!$A$1:$B$12,2,0)</f>
        <v>Feb</v>
      </c>
      <c r="T278" s="4" t="s">
        <v>8350</v>
      </c>
      <c r="U278" t="s">
        <v>8355</v>
      </c>
      <c r="V278" s="4">
        <f t="shared" si="14"/>
        <v>2012</v>
      </c>
    </row>
    <row r="279" spans="1:22" x14ac:dyDescent="0.3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8">
        <v>42147.891423611109</v>
      </c>
      <c r="P279" s="8">
        <v>42117.891423611109</v>
      </c>
      <c r="Q279" s="9">
        <f t="shared" si="12"/>
        <v>110.38</v>
      </c>
      <c r="R279" s="9">
        <f t="shared" si="13"/>
        <v>75.444800000000001</v>
      </c>
      <c r="S279" s="9" t="str">
        <f>VLOOKUP(MONTH(P279),Hoja2!$A$1:$B$12,2,0)</f>
        <v>Apr</v>
      </c>
      <c r="T279" s="4" t="s">
        <v>8350</v>
      </c>
      <c r="U279" t="s">
        <v>8355</v>
      </c>
      <c r="V279" s="4">
        <f t="shared" si="14"/>
        <v>2015</v>
      </c>
    </row>
    <row r="280" spans="1:22" x14ac:dyDescent="0.3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8">
        <v>41194.040960648148</v>
      </c>
      <c r="P280" s="8">
        <v>41164.040960648148</v>
      </c>
      <c r="Q280" s="9">
        <f t="shared" si="12"/>
        <v>150.35</v>
      </c>
      <c r="R280" s="9">
        <f t="shared" si="13"/>
        <v>97.816900000000004</v>
      </c>
      <c r="S280" s="9" t="str">
        <f>VLOOKUP(MONTH(P280),Hoja2!$A$1:$B$12,2,0)</f>
        <v>Sep</v>
      </c>
      <c r="T280" s="4" t="s">
        <v>8350</v>
      </c>
      <c r="U280" t="s">
        <v>8355</v>
      </c>
      <c r="V280" s="4">
        <f t="shared" si="14"/>
        <v>2012</v>
      </c>
    </row>
    <row r="281" spans="1:22" x14ac:dyDescent="0.3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8">
        <v>42793.084027777775</v>
      </c>
      <c r="P281" s="8">
        <v>42759.244166666664</v>
      </c>
      <c r="Q281" s="9">
        <f t="shared" si="12"/>
        <v>157.32</v>
      </c>
      <c r="R281" s="9">
        <f t="shared" si="13"/>
        <v>87.685599999999994</v>
      </c>
      <c r="S281" s="9" t="str">
        <f>VLOOKUP(MONTH(P281),Hoja2!$A$1:$B$12,2,0)</f>
        <v>Jan</v>
      </c>
      <c r="T281" s="4" t="s">
        <v>8350</v>
      </c>
      <c r="U281" t="s">
        <v>8355</v>
      </c>
      <c r="V281" s="4">
        <f t="shared" si="14"/>
        <v>2017</v>
      </c>
    </row>
    <row r="282" spans="1:22" x14ac:dyDescent="0.3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8">
        <v>41789.590682870374</v>
      </c>
      <c r="P282" s="8">
        <v>41744.590682870374</v>
      </c>
      <c r="Q282" s="9">
        <f t="shared" si="12"/>
        <v>156.13999999999999</v>
      </c>
      <c r="R282" s="9">
        <f t="shared" si="13"/>
        <v>54.748899999999999</v>
      </c>
      <c r="S282" s="9" t="str">
        <f>VLOOKUP(MONTH(P282),Hoja2!$A$1:$B$12,2,0)</f>
        <v>Apr</v>
      </c>
      <c r="T282" s="4" t="s">
        <v>8350</v>
      </c>
      <c r="U282" t="s">
        <v>8355</v>
      </c>
      <c r="V282" s="4">
        <f t="shared" si="14"/>
        <v>2014</v>
      </c>
    </row>
    <row r="283" spans="1:22" x14ac:dyDescent="0.3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8">
        <v>40035.80972222222</v>
      </c>
      <c r="P283" s="8">
        <v>39950.163344907407</v>
      </c>
      <c r="Q283" s="9">
        <f t="shared" si="12"/>
        <v>120.59</v>
      </c>
      <c r="R283" s="9">
        <f t="shared" si="13"/>
        <v>83.953400000000002</v>
      </c>
      <c r="S283" s="9" t="str">
        <f>VLOOKUP(MONTH(P283),Hoja2!$A$1:$B$12,2,0)</f>
        <v>May</v>
      </c>
      <c r="T283" s="4" t="s">
        <v>8350</v>
      </c>
      <c r="U283" t="s">
        <v>8355</v>
      </c>
      <c r="V283" s="4">
        <f t="shared" si="14"/>
        <v>2009</v>
      </c>
    </row>
    <row r="284" spans="1:22" x14ac:dyDescent="0.3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8">
        <v>40231.916666666664</v>
      </c>
      <c r="P284" s="8">
        <v>40194.920046296298</v>
      </c>
      <c r="Q284" s="9">
        <f t="shared" si="12"/>
        <v>101.19</v>
      </c>
      <c r="R284" s="9">
        <f t="shared" si="13"/>
        <v>254.38550000000001</v>
      </c>
      <c r="S284" s="9" t="str">
        <f>VLOOKUP(MONTH(P284),Hoja2!$A$1:$B$12,2,0)</f>
        <v>Jan</v>
      </c>
      <c r="T284" s="4" t="s">
        <v>8350</v>
      </c>
      <c r="U284" t="s">
        <v>8355</v>
      </c>
      <c r="V284" s="4">
        <f t="shared" si="14"/>
        <v>2010</v>
      </c>
    </row>
    <row r="285" spans="1:22" x14ac:dyDescent="0.3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8">
        <v>40695.207638888889</v>
      </c>
      <c r="P285" s="8">
        <v>40675.71</v>
      </c>
      <c r="Q285" s="9">
        <f t="shared" si="12"/>
        <v>114.27</v>
      </c>
      <c r="R285" s="9">
        <f t="shared" si="13"/>
        <v>101.827</v>
      </c>
      <c r="S285" s="9" t="str">
        <f>VLOOKUP(MONTH(P285),Hoja2!$A$1:$B$12,2,0)</f>
        <v>May</v>
      </c>
      <c r="T285" s="4" t="s">
        <v>8350</v>
      </c>
      <c r="U285" t="s">
        <v>8355</v>
      </c>
      <c r="V285" s="4">
        <f t="shared" si="14"/>
        <v>2011</v>
      </c>
    </row>
    <row r="286" spans="1:22" x14ac:dyDescent="0.3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8">
        <v>40929.738194444442</v>
      </c>
      <c r="P286" s="8">
        <v>40904.738194444442</v>
      </c>
      <c r="Q286" s="9">
        <f t="shared" si="12"/>
        <v>104.63</v>
      </c>
      <c r="R286" s="9">
        <f t="shared" si="13"/>
        <v>55.066400000000002</v>
      </c>
      <c r="S286" s="9" t="str">
        <f>VLOOKUP(MONTH(P286),Hoja2!$A$1:$B$12,2,0)</f>
        <v>Dec</v>
      </c>
      <c r="T286" s="4" t="s">
        <v>8350</v>
      </c>
      <c r="U286" t="s">
        <v>8355</v>
      </c>
      <c r="V286" s="4">
        <f t="shared" si="14"/>
        <v>2011</v>
      </c>
    </row>
    <row r="287" spans="1:22" x14ac:dyDescent="0.3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8">
        <v>41536.756111111114</v>
      </c>
      <c r="P287" s="8">
        <v>41506.756111111114</v>
      </c>
      <c r="Q287" s="9">
        <f t="shared" si="12"/>
        <v>228.83</v>
      </c>
      <c r="R287" s="9">
        <f t="shared" si="13"/>
        <v>56.901400000000002</v>
      </c>
      <c r="S287" s="9" t="str">
        <f>VLOOKUP(MONTH(P287),Hoja2!$A$1:$B$12,2,0)</f>
        <v>Aug</v>
      </c>
      <c r="T287" s="4" t="s">
        <v>8350</v>
      </c>
      <c r="U287" t="s">
        <v>8355</v>
      </c>
      <c r="V287" s="4">
        <f t="shared" si="14"/>
        <v>2013</v>
      </c>
    </row>
    <row r="288" spans="1:22" x14ac:dyDescent="0.3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8">
        <v>41358.774583333332</v>
      </c>
      <c r="P288" s="8">
        <v>41313.816250000003</v>
      </c>
      <c r="Q288" s="9">
        <f t="shared" si="12"/>
        <v>109.15</v>
      </c>
      <c r="R288" s="9">
        <f t="shared" si="13"/>
        <v>121.28149999999999</v>
      </c>
      <c r="S288" s="9" t="str">
        <f>VLOOKUP(MONTH(P288),Hoja2!$A$1:$B$12,2,0)</f>
        <v>Feb</v>
      </c>
      <c r="T288" s="4" t="s">
        <v>8350</v>
      </c>
      <c r="U288" t="s">
        <v>8355</v>
      </c>
      <c r="V288" s="4">
        <f t="shared" si="14"/>
        <v>2013</v>
      </c>
    </row>
    <row r="289" spans="1:22" x14ac:dyDescent="0.3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8">
        <v>41215.166666666664</v>
      </c>
      <c r="P289" s="8">
        <v>41184.277986111112</v>
      </c>
      <c r="Q289" s="9">
        <f t="shared" si="12"/>
        <v>176.3</v>
      </c>
      <c r="R289" s="9">
        <f t="shared" si="13"/>
        <v>91.189700000000002</v>
      </c>
      <c r="S289" s="9" t="str">
        <f>VLOOKUP(MONTH(P289),Hoja2!$A$1:$B$12,2,0)</f>
        <v>Oct</v>
      </c>
      <c r="T289" s="4" t="s">
        <v>8350</v>
      </c>
      <c r="U289" t="s">
        <v>8355</v>
      </c>
      <c r="V289" s="4">
        <f t="shared" si="14"/>
        <v>2012</v>
      </c>
    </row>
    <row r="290" spans="1:22" x14ac:dyDescent="0.3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8">
        <v>41086.168900462966</v>
      </c>
      <c r="P290" s="8">
        <v>41051.168900462966</v>
      </c>
      <c r="Q290" s="9">
        <f t="shared" si="12"/>
        <v>103.21</v>
      </c>
      <c r="R290" s="9">
        <f t="shared" si="13"/>
        <v>115.4481</v>
      </c>
      <c r="S290" s="9" t="str">
        <f>VLOOKUP(MONTH(P290),Hoja2!$A$1:$B$12,2,0)</f>
        <v>May</v>
      </c>
      <c r="T290" s="4" t="s">
        <v>8350</v>
      </c>
      <c r="U290" t="s">
        <v>8355</v>
      </c>
      <c r="V290" s="4">
        <f t="shared" si="14"/>
        <v>2012</v>
      </c>
    </row>
    <row r="291" spans="1:22" x14ac:dyDescent="0.3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8">
        <v>41580.456412037034</v>
      </c>
      <c r="P291" s="8">
        <v>41550.456412037034</v>
      </c>
      <c r="Q291" s="9">
        <f t="shared" si="12"/>
        <v>104.82</v>
      </c>
      <c r="R291" s="9">
        <f t="shared" si="13"/>
        <v>67.771600000000007</v>
      </c>
      <c r="S291" s="9" t="str">
        <f>VLOOKUP(MONTH(P291),Hoja2!$A$1:$B$12,2,0)</f>
        <v>Oct</v>
      </c>
      <c r="T291" s="4" t="s">
        <v>8350</v>
      </c>
      <c r="U291" t="s">
        <v>8355</v>
      </c>
      <c r="V291" s="4">
        <f t="shared" si="14"/>
        <v>2013</v>
      </c>
    </row>
    <row r="292" spans="1:22" x14ac:dyDescent="0.3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8">
        <v>40576.332638888889</v>
      </c>
      <c r="P292" s="8">
        <v>40526.36917824074</v>
      </c>
      <c r="Q292" s="9">
        <f t="shared" si="12"/>
        <v>106.68</v>
      </c>
      <c r="R292" s="9">
        <f t="shared" si="13"/>
        <v>28.5762</v>
      </c>
      <c r="S292" s="9" t="str">
        <f>VLOOKUP(MONTH(P292),Hoja2!$A$1:$B$12,2,0)</f>
        <v>Dec</v>
      </c>
      <c r="T292" s="4" t="s">
        <v>8350</v>
      </c>
      <c r="U292" t="s">
        <v>8355</v>
      </c>
      <c r="V292" s="4">
        <f t="shared" si="14"/>
        <v>2010</v>
      </c>
    </row>
    <row r="293" spans="1:22" x14ac:dyDescent="0.3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8">
        <v>41395.000694444447</v>
      </c>
      <c r="P293" s="8">
        <v>41376.769050925926</v>
      </c>
      <c r="Q293" s="9">
        <f t="shared" si="12"/>
        <v>120.02</v>
      </c>
      <c r="R293" s="9">
        <f t="shared" si="13"/>
        <v>46.882800000000003</v>
      </c>
      <c r="S293" s="9" t="str">
        <f>VLOOKUP(MONTH(P293),Hoja2!$A$1:$B$12,2,0)</f>
        <v>Apr</v>
      </c>
      <c r="T293" s="4" t="s">
        <v>8350</v>
      </c>
      <c r="U293" t="s">
        <v>8355</v>
      </c>
      <c r="V293" s="4">
        <f t="shared" si="14"/>
        <v>2013</v>
      </c>
    </row>
    <row r="294" spans="1:22" x14ac:dyDescent="0.3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8">
        <v>40845.165972222225</v>
      </c>
      <c r="P294" s="8">
        <v>40812.803229166668</v>
      </c>
      <c r="Q294" s="9">
        <f t="shared" si="12"/>
        <v>101.51</v>
      </c>
      <c r="R294" s="9">
        <f t="shared" si="13"/>
        <v>154.42230000000001</v>
      </c>
      <c r="S294" s="9" t="str">
        <f>VLOOKUP(MONTH(P294),Hoja2!$A$1:$B$12,2,0)</f>
        <v>Sep</v>
      </c>
      <c r="T294" s="4" t="s">
        <v>8350</v>
      </c>
      <c r="U294" t="s">
        <v>8355</v>
      </c>
      <c r="V294" s="4">
        <f t="shared" si="14"/>
        <v>2011</v>
      </c>
    </row>
    <row r="295" spans="1:22" x14ac:dyDescent="0.3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8">
        <v>41749.667986111112</v>
      </c>
      <c r="P295" s="8">
        <v>41719.667986111112</v>
      </c>
      <c r="Q295" s="9">
        <f t="shared" si="12"/>
        <v>101.38</v>
      </c>
      <c r="R295" s="9">
        <f t="shared" si="13"/>
        <v>201.22139999999999</v>
      </c>
      <c r="S295" s="9" t="str">
        <f>VLOOKUP(MONTH(P295),Hoja2!$A$1:$B$12,2,0)</f>
        <v>Mar</v>
      </c>
      <c r="T295" s="4" t="s">
        <v>8350</v>
      </c>
      <c r="U295" t="s">
        <v>8355</v>
      </c>
      <c r="V295" s="4">
        <f t="shared" si="14"/>
        <v>2014</v>
      </c>
    </row>
    <row r="296" spans="1:22" x14ac:dyDescent="0.3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8">
        <v>40378.666666666664</v>
      </c>
      <c r="P296" s="8">
        <v>40343.084421296298</v>
      </c>
      <c r="Q296" s="9">
        <f t="shared" si="12"/>
        <v>100</v>
      </c>
      <c r="R296" s="9">
        <f t="shared" si="13"/>
        <v>100</v>
      </c>
      <c r="S296" s="9" t="str">
        <f>VLOOKUP(MONTH(P296),Hoja2!$A$1:$B$12,2,0)</f>
        <v>Jun</v>
      </c>
      <c r="T296" s="4" t="s">
        <v>8350</v>
      </c>
      <c r="U296" t="s">
        <v>8355</v>
      </c>
      <c r="V296" s="4">
        <f t="shared" si="14"/>
        <v>2010</v>
      </c>
    </row>
    <row r="297" spans="1:22" x14ac:dyDescent="0.3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8">
        <v>41579</v>
      </c>
      <c r="P297" s="8">
        <v>41519.004733796297</v>
      </c>
      <c r="Q297" s="9">
        <f t="shared" si="12"/>
        <v>133.11000000000001</v>
      </c>
      <c r="R297" s="9">
        <f t="shared" si="13"/>
        <v>100.08199999999999</v>
      </c>
      <c r="S297" s="9" t="str">
        <f>VLOOKUP(MONTH(P297),Hoja2!$A$1:$B$12,2,0)</f>
        <v>Sep</v>
      </c>
      <c r="T297" s="4" t="s">
        <v>8350</v>
      </c>
      <c r="U297" t="s">
        <v>8355</v>
      </c>
      <c r="V297" s="4">
        <f t="shared" si="14"/>
        <v>2013</v>
      </c>
    </row>
    <row r="298" spans="1:22" x14ac:dyDescent="0.3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8">
        <v>41159.475497685184</v>
      </c>
      <c r="P298" s="8">
        <v>41134.475497685184</v>
      </c>
      <c r="Q298" s="9">
        <f t="shared" si="12"/>
        <v>118.73</v>
      </c>
      <c r="R298" s="9">
        <f t="shared" si="13"/>
        <v>230.08949999999999</v>
      </c>
      <c r="S298" s="9" t="str">
        <f>VLOOKUP(MONTH(P298),Hoja2!$A$1:$B$12,2,0)</f>
        <v>Aug</v>
      </c>
      <c r="T298" s="4" t="s">
        <v>8350</v>
      </c>
      <c r="U298" t="s">
        <v>8355</v>
      </c>
      <c r="V298" s="4">
        <f t="shared" si="14"/>
        <v>2012</v>
      </c>
    </row>
    <row r="299" spans="1:22" x14ac:dyDescent="0.3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8">
        <v>42125.165972222225</v>
      </c>
      <c r="P299" s="8">
        <v>42089.728020833332</v>
      </c>
      <c r="Q299" s="9">
        <f t="shared" si="12"/>
        <v>100.64</v>
      </c>
      <c r="R299" s="9">
        <f t="shared" si="13"/>
        <v>141.7465</v>
      </c>
      <c r="S299" s="9" t="str">
        <f>VLOOKUP(MONTH(P299),Hoja2!$A$1:$B$12,2,0)</f>
        <v>Mar</v>
      </c>
      <c r="T299" s="4" t="s">
        <v>8350</v>
      </c>
      <c r="U299" t="s">
        <v>8355</v>
      </c>
      <c r="V299" s="4">
        <f t="shared" si="14"/>
        <v>2015</v>
      </c>
    </row>
    <row r="300" spans="1:22" x14ac:dyDescent="0.3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8">
        <v>41768.875</v>
      </c>
      <c r="P300" s="8">
        <v>41709.463518518518</v>
      </c>
      <c r="Q300" s="9">
        <f t="shared" si="12"/>
        <v>108.93</v>
      </c>
      <c r="R300" s="9">
        <f t="shared" si="13"/>
        <v>56.3444</v>
      </c>
      <c r="S300" s="9" t="str">
        <f>VLOOKUP(MONTH(P300),Hoja2!$A$1:$B$12,2,0)</f>
        <v>Mar</v>
      </c>
      <c r="T300" s="4" t="s">
        <v>8350</v>
      </c>
      <c r="U300" t="s">
        <v>8355</v>
      </c>
      <c r="V300" s="4">
        <f t="shared" si="14"/>
        <v>2014</v>
      </c>
    </row>
    <row r="301" spans="1:22" x14ac:dyDescent="0.3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8">
        <v>40499.266898148147</v>
      </c>
      <c r="P301" s="8">
        <v>40469.225231481483</v>
      </c>
      <c r="Q301" s="9">
        <f t="shared" si="12"/>
        <v>178.95</v>
      </c>
      <c r="R301" s="9">
        <f t="shared" si="13"/>
        <v>73.341200000000001</v>
      </c>
      <c r="S301" s="9" t="str">
        <f>VLOOKUP(MONTH(P301),Hoja2!$A$1:$B$12,2,0)</f>
        <v>Oct</v>
      </c>
      <c r="T301" s="4" t="s">
        <v>8350</v>
      </c>
      <c r="U301" t="s">
        <v>8355</v>
      </c>
      <c r="V301" s="4">
        <f t="shared" si="14"/>
        <v>2010</v>
      </c>
    </row>
    <row r="302" spans="1:22" x14ac:dyDescent="0.3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8">
        <v>40657.959930555553</v>
      </c>
      <c r="P302" s="8">
        <v>40626.959930555553</v>
      </c>
      <c r="Q302" s="9">
        <f t="shared" si="12"/>
        <v>101.72</v>
      </c>
      <c r="R302" s="9">
        <f t="shared" si="13"/>
        <v>85.337800000000001</v>
      </c>
      <c r="S302" s="9" t="str">
        <f>VLOOKUP(MONTH(P302),Hoja2!$A$1:$B$12,2,0)</f>
        <v>Mar</v>
      </c>
      <c r="T302" s="4" t="s">
        <v>8350</v>
      </c>
      <c r="U302" t="s">
        <v>8355</v>
      </c>
      <c r="V302" s="4">
        <f t="shared" si="14"/>
        <v>2011</v>
      </c>
    </row>
    <row r="303" spans="1:22" x14ac:dyDescent="0.3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8">
        <v>41352.696006944447</v>
      </c>
      <c r="P303" s="8">
        <v>41312.737673611111</v>
      </c>
      <c r="Q303" s="9">
        <f t="shared" si="12"/>
        <v>118.74</v>
      </c>
      <c r="R303" s="9">
        <f t="shared" si="13"/>
        <v>61.496200000000002</v>
      </c>
      <c r="S303" s="9" t="str">
        <f>VLOOKUP(MONTH(P303),Hoja2!$A$1:$B$12,2,0)</f>
        <v>Feb</v>
      </c>
      <c r="T303" s="4" t="s">
        <v>8350</v>
      </c>
      <c r="U303" t="s">
        <v>8355</v>
      </c>
      <c r="V303" s="4">
        <f t="shared" si="14"/>
        <v>2013</v>
      </c>
    </row>
    <row r="304" spans="1:22" x14ac:dyDescent="0.3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8">
        <v>40963.856921296298</v>
      </c>
      <c r="P304" s="8">
        <v>40933.856921296298</v>
      </c>
      <c r="Q304" s="9">
        <f t="shared" si="12"/>
        <v>100.46</v>
      </c>
      <c r="R304" s="9">
        <f t="shared" si="13"/>
        <v>93.018500000000003</v>
      </c>
      <c r="S304" s="9" t="str">
        <f>VLOOKUP(MONTH(P304),Hoja2!$A$1:$B$12,2,0)</f>
        <v>Jan</v>
      </c>
      <c r="T304" s="4" t="s">
        <v>8350</v>
      </c>
      <c r="U304" t="s">
        <v>8355</v>
      </c>
      <c r="V304" s="4">
        <f t="shared" si="14"/>
        <v>2012</v>
      </c>
    </row>
    <row r="305" spans="1:22" x14ac:dyDescent="0.3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8">
        <v>41062.071134259262</v>
      </c>
      <c r="P305" s="8">
        <v>41032.071134259262</v>
      </c>
      <c r="Q305" s="9">
        <f t="shared" si="12"/>
        <v>137.47</v>
      </c>
      <c r="R305" s="9">
        <f t="shared" si="13"/>
        <v>50.292700000000004</v>
      </c>
      <c r="S305" s="9" t="str">
        <f>VLOOKUP(MONTH(P305),Hoja2!$A$1:$B$12,2,0)</f>
        <v>May</v>
      </c>
      <c r="T305" s="4" t="s">
        <v>8350</v>
      </c>
      <c r="U305" t="s">
        <v>8355</v>
      </c>
      <c r="V305" s="4">
        <f t="shared" si="14"/>
        <v>2012</v>
      </c>
    </row>
    <row r="306" spans="1:22" x14ac:dyDescent="0.3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8">
        <v>41153.083333333336</v>
      </c>
      <c r="P306" s="8">
        <v>41114.094872685186</v>
      </c>
      <c r="Q306" s="9">
        <f t="shared" si="12"/>
        <v>231.65</v>
      </c>
      <c r="R306" s="9">
        <f t="shared" si="13"/>
        <v>106.4324</v>
      </c>
      <c r="S306" s="9" t="str">
        <f>VLOOKUP(MONTH(P306),Hoja2!$A$1:$B$12,2,0)</f>
        <v>Jul</v>
      </c>
      <c r="T306" s="4" t="s">
        <v>8350</v>
      </c>
      <c r="U306" t="s">
        <v>8355</v>
      </c>
      <c r="V306" s="4">
        <f t="shared" si="14"/>
        <v>2012</v>
      </c>
    </row>
    <row r="307" spans="1:22" x14ac:dyDescent="0.3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8">
        <v>40978.630196759259</v>
      </c>
      <c r="P307" s="8">
        <v>40948.630196759259</v>
      </c>
      <c r="Q307" s="9">
        <f t="shared" si="12"/>
        <v>130.33000000000001</v>
      </c>
      <c r="R307" s="9">
        <f t="shared" si="13"/>
        <v>51.7196</v>
      </c>
      <c r="S307" s="9" t="str">
        <f>VLOOKUP(MONTH(P307),Hoja2!$A$1:$B$12,2,0)</f>
        <v>Feb</v>
      </c>
      <c r="T307" s="4" t="s">
        <v>8350</v>
      </c>
      <c r="U307" t="s">
        <v>8355</v>
      </c>
      <c r="V307" s="4">
        <f t="shared" si="14"/>
        <v>2012</v>
      </c>
    </row>
    <row r="308" spans="1:22" x14ac:dyDescent="0.3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8">
        <v>41353.795520833337</v>
      </c>
      <c r="P308" s="8">
        <v>41333.837187500001</v>
      </c>
      <c r="Q308" s="9">
        <f t="shared" si="12"/>
        <v>292.89999999999998</v>
      </c>
      <c r="R308" s="9">
        <f t="shared" si="13"/>
        <v>36.612499999999997</v>
      </c>
      <c r="S308" s="9" t="str">
        <f>VLOOKUP(MONTH(P308),Hoja2!$A$1:$B$12,2,0)</f>
        <v>Feb</v>
      </c>
      <c r="T308" s="4" t="s">
        <v>8350</v>
      </c>
      <c r="U308" t="s">
        <v>8355</v>
      </c>
      <c r="V308" s="4">
        <f t="shared" si="14"/>
        <v>2013</v>
      </c>
    </row>
    <row r="309" spans="1:22" x14ac:dyDescent="0.3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8">
        <v>41312.944456018522</v>
      </c>
      <c r="P309" s="8">
        <v>41282.944456018522</v>
      </c>
      <c r="Q309" s="9">
        <f t="shared" si="12"/>
        <v>111.32</v>
      </c>
      <c r="R309" s="9">
        <f t="shared" si="13"/>
        <v>42.517400000000002</v>
      </c>
      <c r="S309" s="9" t="str">
        <f>VLOOKUP(MONTH(P309),Hoja2!$A$1:$B$12,2,0)</f>
        <v>Jan</v>
      </c>
      <c r="T309" s="4" t="s">
        <v>8350</v>
      </c>
      <c r="U309" t="s">
        <v>8355</v>
      </c>
      <c r="V309" s="4">
        <f t="shared" si="14"/>
        <v>2013</v>
      </c>
    </row>
    <row r="310" spans="1:22" x14ac:dyDescent="0.3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8">
        <v>40612.694560185184</v>
      </c>
      <c r="P310" s="8">
        <v>40567.694560185184</v>
      </c>
      <c r="Q310" s="9">
        <f t="shared" si="12"/>
        <v>105.57</v>
      </c>
      <c r="R310" s="9">
        <f t="shared" si="13"/>
        <v>62.712899999999998</v>
      </c>
      <c r="S310" s="9" t="str">
        <f>VLOOKUP(MONTH(P310),Hoja2!$A$1:$B$12,2,0)</f>
        <v>Jan</v>
      </c>
      <c r="T310" s="4" t="s">
        <v>8350</v>
      </c>
      <c r="U310" t="s">
        <v>8355</v>
      </c>
      <c r="V310" s="4">
        <f t="shared" si="14"/>
        <v>2011</v>
      </c>
    </row>
    <row r="311" spans="1:22" x14ac:dyDescent="0.3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8">
        <v>41155.751550925925</v>
      </c>
      <c r="P311" s="8">
        <v>41134.751550925925</v>
      </c>
      <c r="Q311" s="9">
        <f t="shared" si="12"/>
        <v>118.94</v>
      </c>
      <c r="R311" s="9">
        <f t="shared" si="13"/>
        <v>89.957999999999998</v>
      </c>
      <c r="S311" s="9" t="str">
        <f>VLOOKUP(MONTH(P311),Hoja2!$A$1:$B$12,2,0)</f>
        <v>Aug</v>
      </c>
      <c r="T311" s="4" t="s">
        <v>8350</v>
      </c>
      <c r="U311" t="s">
        <v>8355</v>
      </c>
      <c r="V311" s="4">
        <f t="shared" si="14"/>
        <v>2012</v>
      </c>
    </row>
    <row r="312" spans="1:22" x14ac:dyDescent="0.3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8">
        <v>40836.083333333336</v>
      </c>
      <c r="P312" s="8">
        <v>40821.183136574073</v>
      </c>
      <c r="Q312" s="9">
        <f t="shared" si="12"/>
        <v>104.13</v>
      </c>
      <c r="R312" s="9">
        <f t="shared" si="13"/>
        <v>28.924700000000001</v>
      </c>
      <c r="S312" s="9" t="str">
        <f>VLOOKUP(MONTH(P312),Hoja2!$A$1:$B$12,2,0)</f>
        <v>Oct</v>
      </c>
      <c r="T312" s="4" t="s">
        <v>8350</v>
      </c>
      <c r="U312" t="s">
        <v>8355</v>
      </c>
      <c r="V312" s="4">
        <f t="shared" si="14"/>
        <v>2011</v>
      </c>
    </row>
    <row r="313" spans="1:22" x14ac:dyDescent="0.3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8">
        <v>40909.332638888889</v>
      </c>
      <c r="P313" s="8">
        <v>40868.219814814816</v>
      </c>
      <c r="Q313" s="9">
        <f t="shared" si="12"/>
        <v>104.1</v>
      </c>
      <c r="R313" s="9">
        <f t="shared" si="13"/>
        <v>138.8022</v>
      </c>
      <c r="S313" s="9" t="str">
        <f>VLOOKUP(MONTH(P313),Hoja2!$A$1:$B$12,2,0)</f>
        <v>Nov</v>
      </c>
      <c r="T313" s="4" t="s">
        <v>8350</v>
      </c>
      <c r="U313" t="s">
        <v>8355</v>
      </c>
      <c r="V313" s="4">
        <f t="shared" si="14"/>
        <v>2011</v>
      </c>
    </row>
    <row r="314" spans="1:22" x14ac:dyDescent="0.3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8">
        <v>41378.877685185187</v>
      </c>
      <c r="P314" s="8">
        <v>41348.877685185187</v>
      </c>
      <c r="Q314" s="9">
        <f t="shared" si="12"/>
        <v>111.88</v>
      </c>
      <c r="R314" s="9">
        <f t="shared" si="13"/>
        <v>61.301400000000001</v>
      </c>
      <c r="S314" s="9" t="str">
        <f>VLOOKUP(MONTH(P314),Hoja2!$A$1:$B$12,2,0)</f>
        <v>Mar</v>
      </c>
      <c r="T314" s="4" t="s">
        <v>8350</v>
      </c>
      <c r="U314" t="s">
        <v>8355</v>
      </c>
      <c r="V314" s="4">
        <f t="shared" si="14"/>
        <v>2013</v>
      </c>
    </row>
    <row r="315" spans="1:22" x14ac:dyDescent="0.3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8">
        <v>40401.665972222225</v>
      </c>
      <c r="P315" s="8">
        <v>40357.227939814817</v>
      </c>
      <c r="Q315" s="9">
        <f t="shared" si="12"/>
        <v>104.74</v>
      </c>
      <c r="R315" s="9">
        <f t="shared" si="13"/>
        <v>80.202699999999993</v>
      </c>
      <c r="S315" s="9" t="str">
        <f>VLOOKUP(MONTH(P315),Hoja2!$A$1:$B$12,2,0)</f>
        <v>Jun</v>
      </c>
      <c r="T315" s="4" t="s">
        <v>8350</v>
      </c>
      <c r="U315" t="s">
        <v>8355</v>
      </c>
      <c r="V315" s="4">
        <f t="shared" si="14"/>
        <v>2010</v>
      </c>
    </row>
    <row r="316" spans="1:22" x14ac:dyDescent="0.3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8">
        <v>41334.833194444444</v>
      </c>
      <c r="P316" s="8">
        <v>41304.833194444444</v>
      </c>
      <c r="Q316" s="9">
        <f t="shared" si="12"/>
        <v>385.15</v>
      </c>
      <c r="R316" s="9">
        <f t="shared" si="13"/>
        <v>32.095799999999997</v>
      </c>
      <c r="S316" s="9" t="str">
        <f>VLOOKUP(MONTH(P316),Hoja2!$A$1:$B$12,2,0)</f>
        <v>Jan</v>
      </c>
      <c r="T316" s="4" t="s">
        <v>8350</v>
      </c>
      <c r="U316" t="s">
        <v>8355</v>
      </c>
      <c r="V316" s="4">
        <f t="shared" si="14"/>
        <v>2013</v>
      </c>
    </row>
    <row r="317" spans="1:22" x14ac:dyDescent="0.3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8">
        <v>41143.77238425926</v>
      </c>
      <c r="P317" s="8">
        <v>41113.77238425926</v>
      </c>
      <c r="Q317" s="9">
        <f t="shared" si="12"/>
        <v>101.25</v>
      </c>
      <c r="R317" s="9">
        <f t="shared" si="13"/>
        <v>200.88890000000001</v>
      </c>
      <c r="S317" s="9" t="str">
        <f>VLOOKUP(MONTH(P317),Hoja2!$A$1:$B$12,2,0)</f>
        <v>Jul</v>
      </c>
      <c r="T317" s="4" t="s">
        <v>8350</v>
      </c>
      <c r="U317" t="s">
        <v>8355</v>
      </c>
      <c r="V317" s="4">
        <f t="shared" si="14"/>
        <v>2012</v>
      </c>
    </row>
    <row r="318" spans="1:22" x14ac:dyDescent="0.3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8">
        <v>41984.207638888889</v>
      </c>
      <c r="P318" s="8">
        <v>41950.923576388886</v>
      </c>
      <c r="Q318" s="9">
        <f t="shared" si="12"/>
        <v>113.77</v>
      </c>
      <c r="R318" s="9">
        <f t="shared" si="13"/>
        <v>108.0127</v>
      </c>
      <c r="S318" s="9" t="str">
        <f>VLOOKUP(MONTH(P318),Hoja2!$A$1:$B$12,2,0)</f>
        <v>Nov</v>
      </c>
      <c r="T318" s="4" t="s">
        <v>8350</v>
      </c>
      <c r="U318" t="s">
        <v>8355</v>
      </c>
      <c r="V318" s="4">
        <f t="shared" si="14"/>
        <v>2014</v>
      </c>
    </row>
    <row r="319" spans="1:22" x14ac:dyDescent="0.3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8">
        <v>41619.676886574074</v>
      </c>
      <c r="P319" s="8">
        <v>41589.676886574074</v>
      </c>
      <c r="Q319" s="9">
        <f t="shared" si="12"/>
        <v>100.8</v>
      </c>
      <c r="R319" s="9">
        <f t="shared" si="13"/>
        <v>95.699399999999997</v>
      </c>
      <c r="S319" s="9" t="str">
        <f>VLOOKUP(MONTH(P319),Hoja2!$A$1:$B$12,2,0)</f>
        <v>Nov</v>
      </c>
      <c r="T319" s="4" t="s">
        <v>8350</v>
      </c>
      <c r="U319" t="s">
        <v>8355</v>
      </c>
      <c r="V319" s="4">
        <f t="shared" si="14"/>
        <v>2013</v>
      </c>
    </row>
    <row r="320" spans="1:22" x14ac:dyDescent="0.3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8">
        <v>41359.997118055559</v>
      </c>
      <c r="P320" s="8">
        <v>41330.038784722223</v>
      </c>
      <c r="Q320" s="9">
        <f t="shared" si="12"/>
        <v>283.32</v>
      </c>
      <c r="R320" s="9">
        <f t="shared" si="13"/>
        <v>49.880299999999998</v>
      </c>
      <c r="S320" s="9" t="str">
        <f>VLOOKUP(MONTH(P320),Hoja2!$A$1:$B$12,2,0)</f>
        <v>Feb</v>
      </c>
      <c r="T320" s="4" t="s">
        <v>8350</v>
      </c>
      <c r="U320" t="s">
        <v>8355</v>
      </c>
      <c r="V320" s="4">
        <f t="shared" si="14"/>
        <v>2013</v>
      </c>
    </row>
    <row r="321" spans="1:22" x14ac:dyDescent="0.3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8">
        <v>40211.332638888889</v>
      </c>
      <c r="P321" s="8">
        <v>40123.83829861111</v>
      </c>
      <c r="Q321" s="9">
        <f t="shared" si="12"/>
        <v>112.68</v>
      </c>
      <c r="R321" s="9">
        <f t="shared" si="13"/>
        <v>110.4706</v>
      </c>
      <c r="S321" s="9" t="str">
        <f>VLOOKUP(MONTH(P321),Hoja2!$A$1:$B$12,2,0)</f>
        <v>Nov</v>
      </c>
      <c r="T321" s="4" t="s">
        <v>8350</v>
      </c>
      <c r="U321" t="s">
        <v>8355</v>
      </c>
      <c r="V321" s="4">
        <f t="shared" si="14"/>
        <v>2009</v>
      </c>
    </row>
    <row r="322" spans="1:22" x14ac:dyDescent="0.3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8">
        <v>42360.958333333336</v>
      </c>
      <c r="P322" s="8">
        <v>42331.551307870373</v>
      </c>
      <c r="Q322" s="9">
        <f t="shared" si="12"/>
        <v>106.58</v>
      </c>
      <c r="R322" s="9">
        <f t="shared" si="13"/>
        <v>134.91139999999999</v>
      </c>
      <c r="S322" s="9" t="str">
        <f>VLOOKUP(MONTH(P322),Hoja2!$A$1:$B$12,2,0)</f>
        <v>Nov</v>
      </c>
      <c r="T322" s="4" t="s">
        <v>8350</v>
      </c>
      <c r="U322" t="s">
        <v>8355</v>
      </c>
      <c r="V322" s="4">
        <f t="shared" si="14"/>
        <v>2015</v>
      </c>
    </row>
    <row r="323" spans="1:22" x14ac:dyDescent="0.3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8">
        <v>42682.488263888888</v>
      </c>
      <c r="P323" s="8">
        <v>42647.446597222224</v>
      </c>
      <c r="Q323" s="9">
        <f t="shared" ref="Q323:Q386" si="15">ROUND(E323/D323*100,2)</f>
        <v>102.66</v>
      </c>
      <c r="R323" s="9">
        <f t="shared" ref="R323:R386" si="16">IFERROR(ROUND(E323/L323,4),0)</f>
        <v>106.62309999999999</v>
      </c>
      <c r="S323" s="9" t="str">
        <f>VLOOKUP(MONTH(P323),Hoja2!$A$1:$B$12,2,0)</f>
        <v>Oct</v>
      </c>
      <c r="T323" s="4" t="s">
        <v>8350</v>
      </c>
      <c r="U323" t="s">
        <v>8355</v>
      </c>
      <c r="V323" s="4">
        <f t="shared" ref="V323:V386" si="17">YEAR(P323)</f>
        <v>2016</v>
      </c>
    </row>
    <row r="324" spans="1:22" x14ac:dyDescent="0.3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8">
        <v>42503.57</v>
      </c>
      <c r="P324" s="8">
        <v>42473.57</v>
      </c>
      <c r="Q324" s="9">
        <f t="shared" si="15"/>
        <v>107.91</v>
      </c>
      <c r="R324" s="9">
        <f t="shared" si="16"/>
        <v>145.04300000000001</v>
      </c>
      <c r="S324" s="9" t="str">
        <f>VLOOKUP(MONTH(P324),Hoja2!$A$1:$B$12,2,0)</f>
        <v>Apr</v>
      </c>
      <c r="T324" s="4" t="s">
        <v>8350</v>
      </c>
      <c r="U324" t="s">
        <v>8355</v>
      </c>
      <c r="V324" s="4">
        <f t="shared" si="17"/>
        <v>2016</v>
      </c>
    </row>
    <row r="325" spans="1:22" x14ac:dyDescent="0.3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8">
        <v>42725.332638888889</v>
      </c>
      <c r="P325" s="8">
        <v>42697.32136574074</v>
      </c>
      <c r="Q325" s="9">
        <f t="shared" si="15"/>
        <v>123.07</v>
      </c>
      <c r="R325" s="9">
        <f t="shared" si="16"/>
        <v>114.58620000000001</v>
      </c>
      <c r="S325" s="9" t="str">
        <f>VLOOKUP(MONTH(P325),Hoja2!$A$1:$B$12,2,0)</f>
        <v>Nov</v>
      </c>
      <c r="T325" s="4" t="s">
        <v>8350</v>
      </c>
      <c r="U325" t="s">
        <v>8355</v>
      </c>
      <c r="V325" s="4">
        <f t="shared" si="17"/>
        <v>2016</v>
      </c>
    </row>
    <row r="326" spans="1:22" x14ac:dyDescent="0.3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8">
        <v>42217.626250000001</v>
      </c>
      <c r="P326" s="8">
        <v>42184.626250000001</v>
      </c>
      <c r="Q326" s="9">
        <f t="shared" si="15"/>
        <v>101.6</v>
      </c>
      <c r="R326" s="9">
        <f t="shared" si="16"/>
        <v>105.3171</v>
      </c>
      <c r="S326" s="9" t="str">
        <f>VLOOKUP(MONTH(P326),Hoja2!$A$1:$B$12,2,0)</f>
        <v>Jun</v>
      </c>
      <c r="T326" s="4" t="s">
        <v>8350</v>
      </c>
      <c r="U326" t="s">
        <v>8355</v>
      </c>
      <c r="V326" s="4">
        <f t="shared" si="17"/>
        <v>2015</v>
      </c>
    </row>
    <row r="327" spans="1:22" x14ac:dyDescent="0.3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8">
        <v>42724.187881944446</v>
      </c>
      <c r="P327" s="8">
        <v>42689.187881944446</v>
      </c>
      <c r="Q327" s="9">
        <f t="shared" si="15"/>
        <v>104.4</v>
      </c>
      <c r="R327" s="9">
        <f t="shared" si="16"/>
        <v>70.921199999999999</v>
      </c>
      <c r="S327" s="9" t="str">
        <f>VLOOKUP(MONTH(P327),Hoja2!$A$1:$B$12,2,0)</f>
        <v>Nov</v>
      </c>
      <c r="T327" s="4" t="s">
        <v>8350</v>
      </c>
      <c r="U327" t="s">
        <v>8355</v>
      </c>
      <c r="V327" s="4">
        <f t="shared" si="17"/>
        <v>2016</v>
      </c>
    </row>
    <row r="328" spans="1:22" x14ac:dyDescent="0.3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8">
        <v>42808.956250000003</v>
      </c>
      <c r="P328" s="8">
        <v>42775.314884259256</v>
      </c>
      <c r="Q328" s="9">
        <f t="shared" si="15"/>
        <v>112.93</v>
      </c>
      <c r="R328" s="9">
        <f t="shared" si="16"/>
        <v>147.17169999999999</v>
      </c>
      <c r="S328" s="9" t="str">
        <f>VLOOKUP(MONTH(P328),Hoja2!$A$1:$B$12,2,0)</f>
        <v>Feb</v>
      </c>
      <c r="T328" s="4" t="s">
        <v>8350</v>
      </c>
      <c r="U328" t="s">
        <v>8355</v>
      </c>
      <c r="V328" s="4">
        <f t="shared" si="17"/>
        <v>2017</v>
      </c>
    </row>
    <row r="329" spans="1:22" x14ac:dyDescent="0.3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8">
        <v>42085.333333333336</v>
      </c>
      <c r="P329" s="8">
        <v>42058.235289351855</v>
      </c>
      <c r="Q329" s="9">
        <f t="shared" si="15"/>
        <v>136.4</v>
      </c>
      <c r="R329" s="9">
        <f t="shared" si="16"/>
        <v>160.47059999999999</v>
      </c>
      <c r="S329" s="9" t="str">
        <f>VLOOKUP(MONTH(P329),Hoja2!$A$1:$B$12,2,0)</f>
        <v>Feb</v>
      </c>
      <c r="T329" s="4" t="s">
        <v>8350</v>
      </c>
      <c r="U329" t="s">
        <v>8355</v>
      </c>
      <c r="V329" s="4">
        <f t="shared" si="17"/>
        <v>2015</v>
      </c>
    </row>
    <row r="330" spans="1:22" x14ac:dyDescent="0.3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8">
        <v>42309.166666666664</v>
      </c>
      <c r="P330" s="8">
        <v>42278.946620370371</v>
      </c>
      <c r="Q330" s="9">
        <f t="shared" si="15"/>
        <v>103.61</v>
      </c>
      <c r="R330" s="9">
        <f t="shared" si="16"/>
        <v>156.04580000000001</v>
      </c>
      <c r="S330" s="9" t="str">
        <f>VLOOKUP(MONTH(P330),Hoja2!$A$1:$B$12,2,0)</f>
        <v>Oct</v>
      </c>
      <c r="T330" s="4" t="s">
        <v>8350</v>
      </c>
      <c r="U330" t="s">
        <v>8355</v>
      </c>
      <c r="V330" s="4">
        <f t="shared" si="17"/>
        <v>2015</v>
      </c>
    </row>
    <row r="331" spans="1:22" x14ac:dyDescent="0.3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8">
        <v>42315.166666666664</v>
      </c>
      <c r="P331" s="8">
        <v>42291.466747685183</v>
      </c>
      <c r="Q331" s="9">
        <f t="shared" si="15"/>
        <v>105.5</v>
      </c>
      <c r="R331" s="9">
        <f t="shared" si="16"/>
        <v>63.173699999999997</v>
      </c>
      <c r="S331" s="9" t="str">
        <f>VLOOKUP(MONTH(P331),Hoja2!$A$1:$B$12,2,0)</f>
        <v>Oct</v>
      </c>
      <c r="T331" s="4" t="s">
        <v>8350</v>
      </c>
      <c r="U331" t="s">
        <v>8355</v>
      </c>
      <c r="V331" s="4">
        <f t="shared" si="17"/>
        <v>2015</v>
      </c>
    </row>
    <row r="332" spans="1:22" x14ac:dyDescent="0.3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8">
        <v>41411.165972222225</v>
      </c>
      <c r="P332" s="8">
        <v>41379.515775462962</v>
      </c>
      <c r="Q332" s="9">
        <f t="shared" si="15"/>
        <v>101.83</v>
      </c>
      <c r="R332" s="9">
        <f t="shared" si="16"/>
        <v>104.8235</v>
      </c>
      <c r="S332" s="9" t="str">
        <f>VLOOKUP(MONTH(P332),Hoja2!$A$1:$B$12,2,0)</f>
        <v>Apr</v>
      </c>
      <c r="T332" s="4" t="s">
        <v>8350</v>
      </c>
      <c r="U332" t="s">
        <v>8355</v>
      </c>
      <c r="V332" s="4">
        <f t="shared" si="17"/>
        <v>2013</v>
      </c>
    </row>
    <row r="333" spans="1:22" x14ac:dyDescent="0.3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8">
        <v>42538.581412037034</v>
      </c>
      <c r="P333" s="8">
        <v>42507.581412037034</v>
      </c>
      <c r="Q333" s="9">
        <f t="shared" si="15"/>
        <v>106.61</v>
      </c>
      <c r="R333" s="9">
        <f t="shared" si="16"/>
        <v>97.356200000000001</v>
      </c>
      <c r="S333" s="9" t="str">
        <f>VLOOKUP(MONTH(P333),Hoja2!$A$1:$B$12,2,0)</f>
        <v>May</v>
      </c>
      <c r="T333" s="4" t="s">
        <v>8350</v>
      </c>
      <c r="U333" t="s">
        <v>8355</v>
      </c>
      <c r="V333" s="4">
        <f t="shared" si="17"/>
        <v>2016</v>
      </c>
    </row>
    <row r="334" spans="1:22" x14ac:dyDescent="0.3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8">
        <v>42305.333333333336</v>
      </c>
      <c r="P334" s="8">
        <v>42263.680289351854</v>
      </c>
      <c r="Q334" s="9">
        <f t="shared" si="15"/>
        <v>113.02</v>
      </c>
      <c r="R334" s="9">
        <f t="shared" si="16"/>
        <v>203.63059999999999</v>
      </c>
      <c r="S334" s="9" t="str">
        <f>VLOOKUP(MONTH(P334),Hoja2!$A$1:$B$12,2,0)</f>
        <v>Sep</v>
      </c>
      <c r="T334" s="4" t="s">
        <v>8350</v>
      </c>
      <c r="U334" t="s">
        <v>8355</v>
      </c>
      <c r="V334" s="4">
        <f t="shared" si="17"/>
        <v>2015</v>
      </c>
    </row>
    <row r="335" spans="1:22" x14ac:dyDescent="0.3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8">
        <v>42467.59480324074</v>
      </c>
      <c r="P335" s="8">
        <v>42437.636469907404</v>
      </c>
      <c r="Q335" s="9">
        <f t="shared" si="15"/>
        <v>125.23</v>
      </c>
      <c r="R335" s="9">
        <f t="shared" si="16"/>
        <v>188.31200000000001</v>
      </c>
      <c r="S335" s="9" t="str">
        <f>VLOOKUP(MONTH(P335),Hoja2!$A$1:$B$12,2,0)</f>
        <v>Mar</v>
      </c>
      <c r="T335" s="4" t="s">
        <v>8350</v>
      </c>
      <c r="U335" t="s">
        <v>8355</v>
      </c>
      <c r="V335" s="4">
        <f t="shared" si="17"/>
        <v>2016</v>
      </c>
    </row>
    <row r="336" spans="1:22" x14ac:dyDescent="0.3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8">
        <v>42139.791666666664</v>
      </c>
      <c r="P336" s="8">
        <v>42101.682372685187</v>
      </c>
      <c r="Q336" s="9">
        <f t="shared" si="15"/>
        <v>101.19</v>
      </c>
      <c r="R336" s="9">
        <f t="shared" si="16"/>
        <v>146.65219999999999</v>
      </c>
      <c r="S336" s="9" t="str">
        <f>VLOOKUP(MONTH(P336),Hoja2!$A$1:$B$12,2,0)</f>
        <v>Apr</v>
      </c>
      <c r="T336" s="4" t="s">
        <v>8350</v>
      </c>
      <c r="U336" t="s">
        <v>8355</v>
      </c>
      <c r="V336" s="4">
        <f t="shared" si="17"/>
        <v>2015</v>
      </c>
    </row>
    <row r="337" spans="1:22" x14ac:dyDescent="0.3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8">
        <v>42132.916666666664</v>
      </c>
      <c r="P337" s="8">
        <v>42101.737442129626</v>
      </c>
      <c r="Q337" s="9">
        <f t="shared" si="15"/>
        <v>102.76</v>
      </c>
      <c r="R337" s="9">
        <f t="shared" si="16"/>
        <v>109.1875</v>
      </c>
      <c r="S337" s="9" t="str">
        <f>VLOOKUP(MONTH(P337),Hoja2!$A$1:$B$12,2,0)</f>
        <v>Apr</v>
      </c>
      <c r="T337" s="4" t="s">
        <v>8350</v>
      </c>
      <c r="U337" t="s">
        <v>8355</v>
      </c>
      <c r="V337" s="4">
        <f t="shared" si="17"/>
        <v>2015</v>
      </c>
    </row>
    <row r="338" spans="1:22" x14ac:dyDescent="0.3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8">
        <v>42321.637939814813</v>
      </c>
      <c r="P338" s="8">
        <v>42291.596273148149</v>
      </c>
      <c r="Q338" s="9">
        <f t="shared" si="15"/>
        <v>116.84</v>
      </c>
      <c r="R338" s="9">
        <f t="shared" si="16"/>
        <v>59.249000000000002</v>
      </c>
      <c r="S338" s="9" t="str">
        <f>VLOOKUP(MONTH(P338),Hoja2!$A$1:$B$12,2,0)</f>
        <v>Oct</v>
      </c>
      <c r="T338" s="4" t="s">
        <v>8350</v>
      </c>
      <c r="U338" t="s">
        <v>8355</v>
      </c>
      <c r="V338" s="4">
        <f t="shared" si="17"/>
        <v>2015</v>
      </c>
    </row>
    <row r="339" spans="1:22" x14ac:dyDescent="0.3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8">
        <v>42077.086898148147</v>
      </c>
      <c r="P339" s="8">
        <v>42047.128564814811</v>
      </c>
      <c r="Q339" s="9">
        <f t="shared" si="15"/>
        <v>101.17</v>
      </c>
      <c r="R339" s="9">
        <f t="shared" si="16"/>
        <v>97.904799999999994</v>
      </c>
      <c r="S339" s="9" t="str">
        <f>VLOOKUP(MONTH(P339),Hoja2!$A$1:$B$12,2,0)</f>
        <v>Feb</v>
      </c>
      <c r="T339" s="4" t="s">
        <v>8350</v>
      </c>
      <c r="U339" t="s">
        <v>8355</v>
      </c>
      <c r="V339" s="4">
        <f t="shared" si="17"/>
        <v>2015</v>
      </c>
    </row>
    <row r="340" spans="1:22" x14ac:dyDescent="0.3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8">
        <v>42616.041666666664</v>
      </c>
      <c r="P340" s="8">
        <v>42559.755671296298</v>
      </c>
      <c r="Q340" s="9">
        <f t="shared" si="15"/>
        <v>110.13</v>
      </c>
      <c r="R340" s="9">
        <f t="shared" si="16"/>
        <v>70.000200000000007</v>
      </c>
      <c r="S340" s="9" t="str">
        <f>VLOOKUP(MONTH(P340),Hoja2!$A$1:$B$12,2,0)</f>
        <v>Jul</v>
      </c>
      <c r="T340" s="4" t="s">
        <v>8350</v>
      </c>
      <c r="U340" t="s">
        <v>8355</v>
      </c>
      <c r="V340" s="4">
        <f t="shared" si="17"/>
        <v>2016</v>
      </c>
    </row>
    <row r="341" spans="1:22" x14ac:dyDescent="0.3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8">
        <v>42123.760046296295</v>
      </c>
      <c r="P341" s="8">
        <v>42093.760046296295</v>
      </c>
      <c r="Q341" s="9">
        <f t="shared" si="15"/>
        <v>108.08</v>
      </c>
      <c r="R341" s="9">
        <f t="shared" si="16"/>
        <v>72.865200000000002</v>
      </c>
      <c r="S341" s="9" t="str">
        <f>VLOOKUP(MONTH(P341),Hoja2!$A$1:$B$12,2,0)</f>
        <v>Mar</v>
      </c>
      <c r="T341" s="4" t="s">
        <v>8350</v>
      </c>
      <c r="U341" t="s">
        <v>8355</v>
      </c>
      <c r="V341" s="4">
        <f t="shared" si="17"/>
        <v>2015</v>
      </c>
    </row>
    <row r="342" spans="1:22" x14ac:dyDescent="0.3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8">
        <v>42802.875</v>
      </c>
      <c r="P342" s="8">
        <v>42772.669062499997</v>
      </c>
      <c r="Q342" s="9">
        <f t="shared" si="15"/>
        <v>125.02</v>
      </c>
      <c r="R342" s="9">
        <f t="shared" si="16"/>
        <v>146.34780000000001</v>
      </c>
      <c r="S342" s="9" t="str">
        <f>VLOOKUP(MONTH(P342),Hoja2!$A$1:$B$12,2,0)</f>
        <v>Feb</v>
      </c>
      <c r="T342" s="4" t="s">
        <v>8350</v>
      </c>
      <c r="U342" t="s">
        <v>8355</v>
      </c>
      <c r="V342" s="4">
        <f t="shared" si="17"/>
        <v>2017</v>
      </c>
    </row>
    <row r="343" spans="1:22" x14ac:dyDescent="0.3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8">
        <v>41913.165972222225</v>
      </c>
      <c r="P343" s="8">
        <v>41894.879606481481</v>
      </c>
      <c r="Q343" s="9">
        <f t="shared" si="15"/>
        <v>106.71</v>
      </c>
      <c r="R343" s="9">
        <f t="shared" si="16"/>
        <v>67.909099999999995</v>
      </c>
      <c r="S343" s="9" t="str">
        <f>VLOOKUP(MONTH(P343),Hoja2!$A$1:$B$12,2,0)</f>
        <v>Sep</v>
      </c>
      <c r="T343" s="4" t="s">
        <v>8350</v>
      </c>
      <c r="U343" t="s">
        <v>8355</v>
      </c>
      <c r="V343" s="4">
        <f t="shared" si="17"/>
        <v>2014</v>
      </c>
    </row>
    <row r="344" spans="1:22" x14ac:dyDescent="0.3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8">
        <v>42489.780844907407</v>
      </c>
      <c r="P344" s="8">
        <v>42459.780844907407</v>
      </c>
      <c r="Q344" s="9">
        <f t="shared" si="15"/>
        <v>100.37</v>
      </c>
      <c r="R344" s="9">
        <f t="shared" si="16"/>
        <v>169.85079999999999</v>
      </c>
      <c r="S344" s="9" t="str">
        <f>VLOOKUP(MONTH(P344),Hoja2!$A$1:$B$12,2,0)</f>
        <v>Mar</v>
      </c>
      <c r="T344" s="4" t="s">
        <v>8350</v>
      </c>
      <c r="U344" t="s">
        <v>8355</v>
      </c>
      <c r="V344" s="4">
        <f t="shared" si="17"/>
        <v>2016</v>
      </c>
    </row>
    <row r="345" spans="1:22" x14ac:dyDescent="0.3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8">
        <v>41957.125</v>
      </c>
      <c r="P345" s="8">
        <v>41926.73778935185</v>
      </c>
      <c r="Q345" s="9">
        <f t="shared" si="15"/>
        <v>102.03</v>
      </c>
      <c r="R345" s="9">
        <f t="shared" si="16"/>
        <v>58.4133</v>
      </c>
      <c r="S345" s="9" t="str">
        <f>VLOOKUP(MONTH(P345),Hoja2!$A$1:$B$12,2,0)</f>
        <v>Oct</v>
      </c>
      <c r="T345" s="4" t="s">
        <v>8350</v>
      </c>
      <c r="U345" t="s">
        <v>8355</v>
      </c>
      <c r="V345" s="4">
        <f t="shared" si="17"/>
        <v>2014</v>
      </c>
    </row>
    <row r="346" spans="1:22" x14ac:dyDescent="0.3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8">
        <v>42156.097222222219</v>
      </c>
      <c r="P346" s="8">
        <v>42111.970995370371</v>
      </c>
      <c r="Q346" s="9">
        <f t="shared" si="15"/>
        <v>102.08</v>
      </c>
      <c r="R346" s="9">
        <f t="shared" si="16"/>
        <v>119.99299999999999</v>
      </c>
      <c r="S346" s="9" t="str">
        <f>VLOOKUP(MONTH(P346),Hoja2!$A$1:$B$12,2,0)</f>
        <v>Apr</v>
      </c>
      <c r="T346" s="4" t="s">
        <v>8350</v>
      </c>
      <c r="U346" t="s">
        <v>8355</v>
      </c>
      <c r="V346" s="4">
        <f t="shared" si="17"/>
        <v>2015</v>
      </c>
    </row>
    <row r="347" spans="1:22" x14ac:dyDescent="0.3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8">
        <v>42144.944328703707</v>
      </c>
      <c r="P347" s="8">
        <v>42114.944328703707</v>
      </c>
      <c r="Q347" s="9">
        <f t="shared" si="15"/>
        <v>123.28</v>
      </c>
      <c r="R347" s="9">
        <f t="shared" si="16"/>
        <v>99.860299999999995</v>
      </c>
      <c r="S347" s="9" t="str">
        <f>VLOOKUP(MONTH(P347),Hoja2!$A$1:$B$12,2,0)</f>
        <v>Apr</v>
      </c>
      <c r="T347" s="4" t="s">
        <v>8350</v>
      </c>
      <c r="U347" t="s">
        <v>8355</v>
      </c>
      <c r="V347" s="4">
        <f t="shared" si="17"/>
        <v>2015</v>
      </c>
    </row>
    <row r="348" spans="1:22" x14ac:dyDescent="0.3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8">
        <v>42291.500243055554</v>
      </c>
      <c r="P348" s="8">
        <v>42261.500243055554</v>
      </c>
      <c r="Q348" s="9">
        <f t="shared" si="15"/>
        <v>170.29</v>
      </c>
      <c r="R348" s="9">
        <f t="shared" si="16"/>
        <v>90.579099999999997</v>
      </c>
      <c r="S348" s="9" t="str">
        <f>VLOOKUP(MONTH(P348),Hoja2!$A$1:$B$12,2,0)</f>
        <v>Sep</v>
      </c>
      <c r="T348" s="4" t="s">
        <v>8350</v>
      </c>
      <c r="U348" t="s">
        <v>8355</v>
      </c>
      <c r="V348" s="4">
        <f t="shared" si="17"/>
        <v>2015</v>
      </c>
    </row>
    <row r="349" spans="1:22" x14ac:dyDescent="0.3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8">
        <v>42322.537141203706</v>
      </c>
      <c r="P349" s="8">
        <v>42292.495474537034</v>
      </c>
      <c r="Q349" s="9">
        <f t="shared" si="15"/>
        <v>111.59</v>
      </c>
      <c r="R349" s="9">
        <f t="shared" si="16"/>
        <v>117.7736</v>
      </c>
      <c r="S349" s="9" t="str">
        <f>VLOOKUP(MONTH(P349),Hoja2!$A$1:$B$12,2,0)</f>
        <v>Oct</v>
      </c>
      <c r="T349" s="4" t="s">
        <v>8350</v>
      </c>
      <c r="U349" t="s">
        <v>8355</v>
      </c>
      <c r="V349" s="4">
        <f t="shared" si="17"/>
        <v>2015</v>
      </c>
    </row>
    <row r="350" spans="1:22" x14ac:dyDescent="0.3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8">
        <v>42237.58699074074</v>
      </c>
      <c r="P350" s="8">
        <v>42207.58699074074</v>
      </c>
      <c r="Q350" s="9">
        <f t="shared" si="15"/>
        <v>103</v>
      </c>
      <c r="R350" s="9">
        <f t="shared" si="16"/>
        <v>86.554599999999994</v>
      </c>
      <c r="S350" s="9" t="str">
        <f>VLOOKUP(MONTH(P350),Hoja2!$A$1:$B$12,2,0)</f>
        <v>Jul</v>
      </c>
      <c r="T350" s="4" t="s">
        <v>8350</v>
      </c>
      <c r="U350" t="s">
        <v>8355</v>
      </c>
      <c r="V350" s="4">
        <f t="shared" si="17"/>
        <v>2015</v>
      </c>
    </row>
    <row r="351" spans="1:22" x14ac:dyDescent="0.3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8">
        <v>42790.498935185184</v>
      </c>
      <c r="P351" s="8">
        <v>42760.498935185184</v>
      </c>
      <c r="Q351" s="9">
        <f t="shared" si="15"/>
        <v>106.64</v>
      </c>
      <c r="R351" s="9">
        <f t="shared" si="16"/>
        <v>71.899299999999997</v>
      </c>
      <c r="S351" s="9" t="str">
        <f>VLOOKUP(MONTH(P351),Hoja2!$A$1:$B$12,2,0)</f>
        <v>Jan</v>
      </c>
      <c r="T351" s="4" t="s">
        <v>8350</v>
      </c>
      <c r="U351" t="s">
        <v>8355</v>
      </c>
      <c r="V351" s="4">
        <f t="shared" si="17"/>
        <v>2017</v>
      </c>
    </row>
    <row r="352" spans="1:22" x14ac:dyDescent="0.3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8">
        <v>42624.165972222225</v>
      </c>
      <c r="P352" s="8">
        <v>42586.066076388888</v>
      </c>
      <c r="Q352" s="9">
        <f t="shared" si="15"/>
        <v>114.76</v>
      </c>
      <c r="R352" s="9">
        <f t="shared" si="16"/>
        <v>129.81899999999999</v>
      </c>
      <c r="S352" s="9" t="str">
        <f>VLOOKUP(MONTH(P352),Hoja2!$A$1:$B$12,2,0)</f>
        <v>Aug</v>
      </c>
      <c r="T352" s="4" t="s">
        <v>8350</v>
      </c>
      <c r="U352" t="s">
        <v>8355</v>
      </c>
      <c r="V352" s="4">
        <f t="shared" si="17"/>
        <v>2016</v>
      </c>
    </row>
    <row r="353" spans="1:22" x14ac:dyDescent="0.3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8">
        <v>42467.923078703701</v>
      </c>
      <c r="P353" s="8">
        <v>42427.964745370373</v>
      </c>
      <c r="Q353" s="9">
        <f t="shared" si="15"/>
        <v>127.34</v>
      </c>
      <c r="R353" s="9">
        <f t="shared" si="16"/>
        <v>44.9129</v>
      </c>
      <c r="S353" s="9" t="str">
        <f>VLOOKUP(MONTH(P353),Hoja2!$A$1:$B$12,2,0)</f>
        <v>Feb</v>
      </c>
      <c r="T353" s="4" t="s">
        <v>8350</v>
      </c>
      <c r="U353" t="s">
        <v>8355</v>
      </c>
      <c r="V353" s="4">
        <f t="shared" si="17"/>
        <v>2016</v>
      </c>
    </row>
    <row r="354" spans="1:22" x14ac:dyDescent="0.3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8">
        <v>41920.167453703703</v>
      </c>
      <c r="P354" s="8">
        <v>41890.167453703703</v>
      </c>
      <c r="Q354" s="9">
        <f t="shared" si="15"/>
        <v>116.56</v>
      </c>
      <c r="R354" s="9">
        <f t="shared" si="16"/>
        <v>40.755200000000002</v>
      </c>
      <c r="S354" s="9" t="str">
        <f>VLOOKUP(MONTH(P354),Hoja2!$A$1:$B$12,2,0)</f>
        <v>Sep</v>
      </c>
      <c r="T354" s="4" t="s">
        <v>8350</v>
      </c>
      <c r="U354" t="s">
        <v>8355</v>
      </c>
      <c r="V354" s="4">
        <f t="shared" si="17"/>
        <v>2014</v>
      </c>
    </row>
    <row r="355" spans="1:22" x14ac:dyDescent="0.3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8">
        <v>42327.833553240744</v>
      </c>
      <c r="P355" s="8">
        <v>42297.791886574072</v>
      </c>
      <c r="Q355" s="9">
        <f t="shared" si="15"/>
        <v>108.62</v>
      </c>
      <c r="R355" s="9">
        <f t="shared" si="16"/>
        <v>103.5239</v>
      </c>
      <c r="S355" s="9" t="str">
        <f>VLOOKUP(MONTH(P355),Hoja2!$A$1:$B$12,2,0)</f>
        <v>Oct</v>
      </c>
      <c r="T355" s="4" t="s">
        <v>8350</v>
      </c>
      <c r="U355" t="s">
        <v>8355</v>
      </c>
      <c r="V355" s="4">
        <f t="shared" si="17"/>
        <v>2015</v>
      </c>
    </row>
    <row r="356" spans="1:22" x14ac:dyDescent="0.3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8">
        <v>42468.786122685182</v>
      </c>
      <c r="P356" s="8">
        <v>42438.827789351853</v>
      </c>
      <c r="Q356" s="9">
        <f t="shared" si="15"/>
        <v>103.94</v>
      </c>
      <c r="R356" s="9">
        <f t="shared" si="16"/>
        <v>125.4483</v>
      </c>
      <c r="S356" s="9" t="str">
        <f>VLOOKUP(MONTH(P356),Hoja2!$A$1:$B$12,2,0)</f>
        <v>Mar</v>
      </c>
      <c r="T356" s="4" t="s">
        <v>8350</v>
      </c>
      <c r="U356" t="s">
        <v>8355</v>
      </c>
      <c r="V356" s="4">
        <f t="shared" si="17"/>
        <v>2016</v>
      </c>
    </row>
    <row r="357" spans="1:22" x14ac:dyDescent="0.3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8">
        <v>41974.335578703707</v>
      </c>
      <c r="P357" s="8">
        <v>41943.293912037036</v>
      </c>
      <c r="Q357" s="9">
        <f t="shared" si="15"/>
        <v>116.26</v>
      </c>
      <c r="R357" s="9">
        <f t="shared" si="16"/>
        <v>246.6061</v>
      </c>
      <c r="S357" s="9" t="str">
        <f>VLOOKUP(MONTH(P357),Hoja2!$A$1:$B$12,2,0)</f>
        <v>Oct</v>
      </c>
      <c r="T357" s="4" t="s">
        <v>8350</v>
      </c>
      <c r="U357" t="s">
        <v>8355</v>
      </c>
      <c r="V357" s="4">
        <f t="shared" si="17"/>
        <v>2014</v>
      </c>
    </row>
    <row r="358" spans="1:22" x14ac:dyDescent="0.3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8">
        <v>42445.761493055557</v>
      </c>
      <c r="P358" s="8">
        <v>42415.803159722222</v>
      </c>
      <c r="Q358" s="9">
        <f t="shared" si="15"/>
        <v>102.69</v>
      </c>
      <c r="R358" s="9">
        <f t="shared" si="16"/>
        <v>79.401300000000006</v>
      </c>
      <c r="S358" s="9" t="str">
        <f>VLOOKUP(MONTH(P358),Hoja2!$A$1:$B$12,2,0)</f>
        <v>Feb</v>
      </c>
      <c r="T358" s="4" t="s">
        <v>8350</v>
      </c>
      <c r="U358" t="s">
        <v>8355</v>
      </c>
      <c r="V358" s="4">
        <f t="shared" si="17"/>
        <v>2016</v>
      </c>
    </row>
    <row r="359" spans="1:22" x14ac:dyDescent="0.3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8">
        <v>42118.222187500003</v>
      </c>
      <c r="P359" s="8">
        <v>42078.222187500003</v>
      </c>
      <c r="Q359" s="9">
        <f t="shared" si="15"/>
        <v>174</v>
      </c>
      <c r="R359" s="9">
        <f t="shared" si="16"/>
        <v>86.138599999999997</v>
      </c>
      <c r="S359" s="9" t="str">
        <f>VLOOKUP(MONTH(P359),Hoja2!$A$1:$B$12,2,0)</f>
        <v>Mar</v>
      </c>
      <c r="T359" s="4" t="s">
        <v>8350</v>
      </c>
      <c r="U359" t="s">
        <v>8355</v>
      </c>
      <c r="V359" s="4">
        <f t="shared" si="17"/>
        <v>2015</v>
      </c>
    </row>
    <row r="360" spans="1:22" x14ac:dyDescent="0.3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8">
        <v>42536.625</v>
      </c>
      <c r="P360" s="8">
        <v>42507.860196759262</v>
      </c>
      <c r="Q360" s="9">
        <f t="shared" si="15"/>
        <v>103.09</v>
      </c>
      <c r="R360" s="9">
        <f t="shared" si="16"/>
        <v>193.0487</v>
      </c>
      <c r="S360" s="9" t="str">
        <f>VLOOKUP(MONTH(P360),Hoja2!$A$1:$B$12,2,0)</f>
        <v>May</v>
      </c>
      <c r="T360" s="4" t="s">
        <v>8350</v>
      </c>
      <c r="U360" t="s">
        <v>8355</v>
      </c>
      <c r="V360" s="4">
        <f t="shared" si="17"/>
        <v>2016</v>
      </c>
    </row>
    <row r="361" spans="1:22" x14ac:dyDescent="0.3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8">
        <v>41957.216666666667</v>
      </c>
      <c r="P361" s="8">
        <v>41935.070486111108</v>
      </c>
      <c r="Q361" s="9">
        <f t="shared" si="15"/>
        <v>104.86</v>
      </c>
      <c r="R361" s="9">
        <f t="shared" si="16"/>
        <v>84.023200000000003</v>
      </c>
      <c r="S361" s="9" t="str">
        <f>VLOOKUP(MONTH(P361),Hoja2!$A$1:$B$12,2,0)</f>
        <v>Oct</v>
      </c>
      <c r="T361" s="4" t="s">
        <v>8350</v>
      </c>
      <c r="U361" t="s">
        <v>8355</v>
      </c>
      <c r="V361" s="4">
        <f t="shared" si="17"/>
        <v>2014</v>
      </c>
    </row>
    <row r="362" spans="1:22" x14ac:dyDescent="0.3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8">
        <v>42208.132638888892</v>
      </c>
      <c r="P362" s="8">
        <v>42163.897916666669</v>
      </c>
      <c r="Q362" s="9">
        <f t="shared" si="15"/>
        <v>101.38</v>
      </c>
      <c r="R362" s="9">
        <f t="shared" si="16"/>
        <v>139.82759999999999</v>
      </c>
      <c r="S362" s="9" t="str">
        <f>VLOOKUP(MONTH(P362),Hoja2!$A$1:$B$12,2,0)</f>
        <v>Jun</v>
      </c>
      <c r="T362" s="4" t="s">
        <v>8350</v>
      </c>
      <c r="U362" t="s">
        <v>8355</v>
      </c>
      <c r="V362" s="4">
        <f t="shared" si="17"/>
        <v>2015</v>
      </c>
    </row>
    <row r="363" spans="1:22" x14ac:dyDescent="0.3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8">
        <v>41966.042893518519</v>
      </c>
      <c r="P363" s="8">
        <v>41936.001226851855</v>
      </c>
      <c r="Q363" s="9">
        <f t="shared" si="15"/>
        <v>111.08</v>
      </c>
      <c r="R363" s="9">
        <f t="shared" si="16"/>
        <v>109.8219</v>
      </c>
      <c r="S363" s="9" t="str">
        <f>VLOOKUP(MONTH(P363),Hoja2!$A$1:$B$12,2,0)</f>
        <v>Oct</v>
      </c>
      <c r="T363" s="4" t="s">
        <v>8350</v>
      </c>
      <c r="U363" t="s">
        <v>8355</v>
      </c>
      <c r="V363" s="4">
        <f t="shared" si="17"/>
        <v>2014</v>
      </c>
    </row>
    <row r="364" spans="1:22" x14ac:dyDescent="0.3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8">
        <v>41859</v>
      </c>
      <c r="P364" s="8">
        <v>41837.210543981484</v>
      </c>
      <c r="Q364" s="9">
        <f t="shared" si="15"/>
        <v>124.16</v>
      </c>
      <c r="R364" s="9">
        <f t="shared" si="16"/>
        <v>139.53489999999999</v>
      </c>
      <c r="S364" s="9" t="str">
        <f>VLOOKUP(MONTH(P364),Hoja2!$A$1:$B$12,2,0)</f>
        <v>Jul</v>
      </c>
      <c r="T364" s="4" t="s">
        <v>8350</v>
      </c>
      <c r="U364" t="s">
        <v>8355</v>
      </c>
      <c r="V364" s="4">
        <f t="shared" si="17"/>
        <v>2014</v>
      </c>
    </row>
    <row r="365" spans="1:22" x14ac:dyDescent="0.3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8">
        <v>40300.806944444441</v>
      </c>
      <c r="P365" s="8">
        <v>40255.744629629633</v>
      </c>
      <c r="Q365" s="9">
        <f t="shared" si="15"/>
        <v>101.33</v>
      </c>
      <c r="R365" s="9">
        <f t="shared" si="16"/>
        <v>347.84620000000001</v>
      </c>
      <c r="S365" s="9" t="str">
        <f>VLOOKUP(MONTH(P365),Hoja2!$A$1:$B$12,2,0)</f>
        <v>Mar</v>
      </c>
      <c r="T365" s="4" t="s">
        <v>8350</v>
      </c>
      <c r="U365" t="s">
        <v>8355</v>
      </c>
      <c r="V365" s="4">
        <f t="shared" si="17"/>
        <v>2010</v>
      </c>
    </row>
    <row r="366" spans="1:22" x14ac:dyDescent="0.3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8">
        <v>41811.165972222225</v>
      </c>
      <c r="P366" s="8">
        <v>41780.859629629631</v>
      </c>
      <c r="Q366" s="9">
        <f t="shared" si="15"/>
        <v>110.16</v>
      </c>
      <c r="R366" s="9">
        <f t="shared" si="16"/>
        <v>68.241600000000005</v>
      </c>
      <c r="S366" s="9" t="str">
        <f>VLOOKUP(MONTH(P366),Hoja2!$A$1:$B$12,2,0)</f>
        <v>May</v>
      </c>
      <c r="T366" s="4" t="s">
        <v>8350</v>
      </c>
      <c r="U366" t="s">
        <v>8355</v>
      </c>
      <c r="V366" s="4">
        <f t="shared" si="17"/>
        <v>2014</v>
      </c>
    </row>
    <row r="367" spans="1:22" x14ac:dyDescent="0.3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8">
        <v>41698.606469907405</v>
      </c>
      <c r="P367" s="8">
        <v>41668.606469907405</v>
      </c>
      <c r="Q367" s="9">
        <f t="shared" si="15"/>
        <v>103.97</v>
      </c>
      <c r="R367" s="9">
        <f t="shared" si="16"/>
        <v>239.9385</v>
      </c>
      <c r="S367" s="9" t="str">
        <f>VLOOKUP(MONTH(P367),Hoja2!$A$1:$B$12,2,0)</f>
        <v>Jan</v>
      </c>
      <c r="T367" s="4" t="s">
        <v>8350</v>
      </c>
      <c r="U367" t="s">
        <v>8355</v>
      </c>
      <c r="V367" s="4">
        <f t="shared" si="17"/>
        <v>2014</v>
      </c>
    </row>
    <row r="368" spans="1:22" x14ac:dyDescent="0.3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8">
        <v>41049.793032407404</v>
      </c>
      <c r="P368" s="8">
        <v>41019.793032407404</v>
      </c>
      <c r="Q368" s="9">
        <f t="shared" si="15"/>
        <v>101.32</v>
      </c>
      <c r="R368" s="9">
        <f t="shared" si="16"/>
        <v>287.3134</v>
      </c>
      <c r="S368" s="9" t="str">
        <f>VLOOKUP(MONTH(P368),Hoja2!$A$1:$B$12,2,0)</f>
        <v>Apr</v>
      </c>
      <c r="T368" s="4" t="s">
        <v>8350</v>
      </c>
      <c r="U368" t="s">
        <v>8355</v>
      </c>
      <c r="V368" s="4">
        <f t="shared" si="17"/>
        <v>2012</v>
      </c>
    </row>
    <row r="369" spans="1:22" x14ac:dyDescent="0.3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8">
        <v>41395.207638888889</v>
      </c>
      <c r="P369" s="8">
        <v>41355.577291666668</v>
      </c>
      <c r="Q369" s="9">
        <f t="shared" si="15"/>
        <v>103.35</v>
      </c>
      <c r="R369" s="9">
        <f t="shared" si="16"/>
        <v>86.848799999999997</v>
      </c>
      <c r="S369" s="9" t="str">
        <f>VLOOKUP(MONTH(P369),Hoja2!$A$1:$B$12,2,0)</f>
        <v>Mar</v>
      </c>
      <c r="T369" s="4" t="s">
        <v>8350</v>
      </c>
      <c r="U369" t="s">
        <v>8355</v>
      </c>
      <c r="V369" s="4">
        <f t="shared" si="17"/>
        <v>2013</v>
      </c>
    </row>
    <row r="370" spans="1:22" x14ac:dyDescent="0.3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8">
        <v>42078.56391203704</v>
      </c>
      <c r="P370" s="8">
        <v>42043.605578703704</v>
      </c>
      <c r="Q370" s="9">
        <f t="shared" si="15"/>
        <v>104.11</v>
      </c>
      <c r="R370" s="9">
        <f t="shared" si="16"/>
        <v>81.849100000000007</v>
      </c>
      <c r="S370" s="9" t="str">
        <f>VLOOKUP(MONTH(P370),Hoja2!$A$1:$B$12,2,0)</f>
        <v>Feb</v>
      </c>
      <c r="T370" s="4" t="s">
        <v>8350</v>
      </c>
      <c r="U370" t="s">
        <v>8355</v>
      </c>
      <c r="V370" s="4">
        <f t="shared" si="17"/>
        <v>2015</v>
      </c>
    </row>
    <row r="371" spans="1:22" x14ac:dyDescent="0.3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8">
        <v>40923.551724537036</v>
      </c>
      <c r="P371" s="8">
        <v>40893.551724537036</v>
      </c>
      <c r="Q371" s="9">
        <f t="shared" si="15"/>
        <v>110.16</v>
      </c>
      <c r="R371" s="9">
        <f t="shared" si="16"/>
        <v>42.875</v>
      </c>
      <c r="S371" s="9" t="str">
        <f>VLOOKUP(MONTH(P371),Hoja2!$A$1:$B$12,2,0)</f>
        <v>Dec</v>
      </c>
      <c r="T371" s="4" t="s">
        <v>8350</v>
      </c>
      <c r="U371" t="s">
        <v>8355</v>
      </c>
      <c r="V371" s="4">
        <f t="shared" si="17"/>
        <v>2011</v>
      </c>
    </row>
    <row r="372" spans="1:22" x14ac:dyDescent="0.3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8">
        <v>42741.795138888891</v>
      </c>
      <c r="P372" s="8">
        <v>42711.795138888891</v>
      </c>
      <c r="Q372" s="9">
        <f t="shared" si="15"/>
        <v>122.02</v>
      </c>
      <c r="R372" s="9">
        <f t="shared" si="16"/>
        <v>709.41859999999997</v>
      </c>
      <c r="S372" s="9" t="str">
        <f>VLOOKUP(MONTH(P372),Hoja2!$A$1:$B$12,2,0)</f>
        <v>Dec</v>
      </c>
      <c r="T372" s="4" t="s">
        <v>8350</v>
      </c>
      <c r="U372" t="s">
        <v>8355</v>
      </c>
      <c r="V372" s="4">
        <f t="shared" si="17"/>
        <v>2016</v>
      </c>
    </row>
    <row r="373" spans="1:22" x14ac:dyDescent="0.3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8">
        <v>41306.767812500002</v>
      </c>
      <c r="P373" s="8">
        <v>41261.767812500002</v>
      </c>
      <c r="Q373" s="9">
        <f t="shared" si="15"/>
        <v>114.17</v>
      </c>
      <c r="R373" s="9">
        <f t="shared" si="16"/>
        <v>161.2552</v>
      </c>
      <c r="S373" s="9" t="str">
        <f>VLOOKUP(MONTH(P373),Hoja2!$A$1:$B$12,2,0)</f>
        <v>Dec</v>
      </c>
      <c r="T373" s="4" t="s">
        <v>8350</v>
      </c>
      <c r="U373" t="s">
        <v>8355</v>
      </c>
      <c r="V373" s="4">
        <f t="shared" si="17"/>
        <v>2012</v>
      </c>
    </row>
    <row r="374" spans="1:22" x14ac:dyDescent="0.3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8">
        <v>42465.666666666664</v>
      </c>
      <c r="P374" s="8">
        <v>42425.576898148145</v>
      </c>
      <c r="Q374" s="9">
        <f t="shared" si="15"/>
        <v>125.33</v>
      </c>
      <c r="R374" s="9">
        <f t="shared" si="16"/>
        <v>41.777799999999999</v>
      </c>
      <c r="S374" s="9" t="str">
        <f>VLOOKUP(MONTH(P374),Hoja2!$A$1:$B$12,2,0)</f>
        <v>Feb</v>
      </c>
      <c r="T374" s="4" t="s">
        <v>8350</v>
      </c>
      <c r="U374" t="s">
        <v>8355</v>
      </c>
      <c r="V374" s="4">
        <f t="shared" si="17"/>
        <v>2016</v>
      </c>
    </row>
    <row r="375" spans="1:22" x14ac:dyDescent="0.3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8">
        <v>41108.91201388889</v>
      </c>
      <c r="P375" s="8">
        <v>41078.91201388889</v>
      </c>
      <c r="Q375" s="9">
        <f t="shared" si="15"/>
        <v>106.67</v>
      </c>
      <c r="R375" s="9">
        <f t="shared" si="16"/>
        <v>89.887600000000006</v>
      </c>
      <c r="S375" s="9" t="str">
        <f>VLOOKUP(MONTH(P375),Hoja2!$A$1:$B$12,2,0)</f>
        <v>Jun</v>
      </c>
      <c r="T375" s="4" t="s">
        <v>8350</v>
      </c>
      <c r="U375" t="s">
        <v>8355</v>
      </c>
      <c r="V375" s="4">
        <f t="shared" si="17"/>
        <v>2012</v>
      </c>
    </row>
    <row r="376" spans="1:22" x14ac:dyDescent="0.3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8">
        <v>40802.889247685183</v>
      </c>
      <c r="P376" s="8">
        <v>40757.889247685183</v>
      </c>
      <c r="Q376" s="9">
        <f t="shared" si="15"/>
        <v>130.65</v>
      </c>
      <c r="R376" s="9">
        <f t="shared" si="16"/>
        <v>45.051699999999997</v>
      </c>
      <c r="S376" s="9" t="str">
        <f>VLOOKUP(MONTH(P376),Hoja2!$A$1:$B$12,2,0)</f>
        <v>Aug</v>
      </c>
      <c r="T376" s="4" t="s">
        <v>8350</v>
      </c>
      <c r="U376" t="s">
        <v>8355</v>
      </c>
      <c r="V376" s="4">
        <f t="shared" si="17"/>
        <v>2011</v>
      </c>
    </row>
    <row r="377" spans="1:22" x14ac:dyDescent="0.3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8">
        <v>41699.720833333333</v>
      </c>
      <c r="P377" s="8">
        <v>41657.985081018516</v>
      </c>
      <c r="Q377" s="9">
        <f t="shared" si="15"/>
        <v>120</v>
      </c>
      <c r="R377" s="9">
        <f t="shared" si="16"/>
        <v>42.857100000000003</v>
      </c>
      <c r="S377" s="9" t="str">
        <f>VLOOKUP(MONTH(P377),Hoja2!$A$1:$B$12,2,0)</f>
        <v>Jan</v>
      </c>
      <c r="T377" s="4" t="s">
        <v>8350</v>
      </c>
      <c r="U377" t="s">
        <v>8355</v>
      </c>
      <c r="V377" s="4">
        <f t="shared" si="17"/>
        <v>2014</v>
      </c>
    </row>
    <row r="378" spans="1:22" x14ac:dyDescent="0.3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8">
        <v>42607.452731481484</v>
      </c>
      <c r="P378" s="8">
        <v>42576.452731481484</v>
      </c>
      <c r="Q378" s="9">
        <f t="shared" si="15"/>
        <v>105.96</v>
      </c>
      <c r="R378" s="9">
        <f t="shared" si="16"/>
        <v>54.083300000000001</v>
      </c>
      <c r="S378" s="9" t="str">
        <f>VLOOKUP(MONTH(P378),Hoja2!$A$1:$B$12,2,0)</f>
        <v>Jul</v>
      </c>
      <c r="T378" s="4" t="s">
        <v>8350</v>
      </c>
      <c r="U378" t="s">
        <v>8355</v>
      </c>
      <c r="V378" s="4">
        <f t="shared" si="17"/>
        <v>2016</v>
      </c>
    </row>
    <row r="379" spans="1:22" x14ac:dyDescent="0.3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8">
        <v>42322.292361111111</v>
      </c>
      <c r="P379" s="8">
        <v>42292.250787037039</v>
      </c>
      <c r="Q379" s="9">
        <f t="shared" si="15"/>
        <v>114.4</v>
      </c>
      <c r="R379" s="9">
        <f t="shared" si="16"/>
        <v>103.218</v>
      </c>
      <c r="S379" s="9" t="str">
        <f>VLOOKUP(MONTH(P379),Hoja2!$A$1:$B$12,2,0)</f>
        <v>Oct</v>
      </c>
      <c r="T379" s="4" t="s">
        <v>8350</v>
      </c>
      <c r="U379" t="s">
        <v>8355</v>
      </c>
      <c r="V379" s="4">
        <f t="shared" si="17"/>
        <v>2015</v>
      </c>
    </row>
    <row r="380" spans="1:22" x14ac:dyDescent="0.3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8">
        <v>42394.994444444441</v>
      </c>
      <c r="P380" s="8">
        <v>42370.571851851855</v>
      </c>
      <c r="Q380" s="9">
        <f t="shared" si="15"/>
        <v>111.77</v>
      </c>
      <c r="R380" s="9">
        <f t="shared" si="16"/>
        <v>40.397599999999997</v>
      </c>
      <c r="S380" s="9" t="str">
        <f>VLOOKUP(MONTH(P380),Hoja2!$A$1:$B$12,2,0)</f>
        <v>Jan</v>
      </c>
      <c r="T380" s="4" t="s">
        <v>8350</v>
      </c>
      <c r="U380" t="s">
        <v>8355</v>
      </c>
      <c r="V380" s="4">
        <f t="shared" si="17"/>
        <v>2016</v>
      </c>
    </row>
    <row r="381" spans="1:22" x14ac:dyDescent="0.3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8">
        <v>41032.688333333332</v>
      </c>
      <c r="P381" s="8">
        <v>40987.688333333332</v>
      </c>
      <c r="Q381" s="9">
        <f t="shared" si="15"/>
        <v>116.08</v>
      </c>
      <c r="R381" s="9">
        <f t="shared" si="16"/>
        <v>116.8591</v>
      </c>
      <c r="S381" s="9" t="str">
        <f>VLOOKUP(MONTH(P381),Hoja2!$A$1:$B$12,2,0)</f>
        <v>Mar</v>
      </c>
      <c r="T381" s="4" t="s">
        <v>8350</v>
      </c>
      <c r="U381" t="s">
        <v>8355</v>
      </c>
      <c r="V381" s="4">
        <f t="shared" si="17"/>
        <v>2012</v>
      </c>
    </row>
    <row r="382" spans="1:22" x14ac:dyDescent="0.3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8">
        <v>42392.719814814816</v>
      </c>
      <c r="P382" s="8">
        <v>42367.719814814816</v>
      </c>
      <c r="Q382" s="9">
        <f t="shared" si="15"/>
        <v>141.5</v>
      </c>
      <c r="R382" s="9">
        <f t="shared" si="16"/>
        <v>115.5102</v>
      </c>
      <c r="S382" s="9" t="str">
        <f>VLOOKUP(MONTH(P382),Hoja2!$A$1:$B$12,2,0)</f>
        <v>Dec</v>
      </c>
      <c r="T382" s="4" t="s">
        <v>8350</v>
      </c>
      <c r="U382" t="s">
        <v>8355</v>
      </c>
      <c r="V382" s="4">
        <f t="shared" si="17"/>
        <v>2015</v>
      </c>
    </row>
    <row r="383" spans="1:22" x14ac:dyDescent="0.3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8">
        <v>41120.208333333336</v>
      </c>
      <c r="P383" s="8">
        <v>41085.698113425926</v>
      </c>
      <c r="Q383" s="9">
        <f t="shared" si="15"/>
        <v>104.73</v>
      </c>
      <c r="R383" s="9">
        <f t="shared" si="16"/>
        <v>104.31270000000001</v>
      </c>
      <c r="S383" s="9" t="str">
        <f>VLOOKUP(MONTH(P383),Hoja2!$A$1:$B$12,2,0)</f>
        <v>Jun</v>
      </c>
      <c r="T383" s="4" t="s">
        <v>8350</v>
      </c>
      <c r="U383" t="s">
        <v>8355</v>
      </c>
      <c r="V383" s="4">
        <f t="shared" si="17"/>
        <v>2012</v>
      </c>
    </row>
    <row r="384" spans="1:22" x14ac:dyDescent="0.3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8">
        <v>41158.709490740737</v>
      </c>
      <c r="P384" s="8">
        <v>41144.709490740737</v>
      </c>
      <c r="Q384" s="9">
        <f t="shared" si="15"/>
        <v>255.83</v>
      </c>
      <c r="R384" s="9">
        <f t="shared" si="16"/>
        <v>69.7727</v>
      </c>
      <c r="S384" s="9" t="str">
        <f>VLOOKUP(MONTH(P384),Hoja2!$A$1:$B$12,2,0)</f>
        <v>Aug</v>
      </c>
      <c r="T384" s="4" t="s">
        <v>8350</v>
      </c>
      <c r="U384" t="s">
        <v>8355</v>
      </c>
      <c r="V384" s="4">
        <f t="shared" si="17"/>
        <v>2012</v>
      </c>
    </row>
    <row r="385" spans="1:22" x14ac:dyDescent="0.3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8">
        <v>41778.117581018516</v>
      </c>
      <c r="P385" s="8">
        <v>41755.117581018516</v>
      </c>
      <c r="Q385" s="9">
        <f t="shared" si="15"/>
        <v>206.71</v>
      </c>
      <c r="R385" s="9">
        <f t="shared" si="16"/>
        <v>43.020800000000001</v>
      </c>
      <c r="S385" s="9" t="str">
        <f>VLOOKUP(MONTH(P385),Hoja2!$A$1:$B$12,2,0)</f>
        <v>Apr</v>
      </c>
      <c r="T385" s="4" t="s">
        <v>8350</v>
      </c>
      <c r="U385" t="s">
        <v>8355</v>
      </c>
      <c r="V385" s="4">
        <f t="shared" si="17"/>
        <v>2014</v>
      </c>
    </row>
    <row r="386" spans="1:22" x14ac:dyDescent="0.3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8">
        <v>42010.781793981485</v>
      </c>
      <c r="P386" s="8">
        <v>41980.781793981485</v>
      </c>
      <c r="Q386" s="9">
        <f t="shared" si="15"/>
        <v>112.11</v>
      </c>
      <c r="R386" s="9">
        <f t="shared" si="16"/>
        <v>58.540500000000002</v>
      </c>
      <c r="S386" s="9" t="str">
        <f>VLOOKUP(MONTH(P386),Hoja2!$A$1:$B$12,2,0)</f>
        <v>Dec</v>
      </c>
      <c r="T386" s="4" t="s">
        <v>8350</v>
      </c>
      <c r="U386" t="s">
        <v>8355</v>
      </c>
      <c r="V386" s="4">
        <f t="shared" si="17"/>
        <v>2014</v>
      </c>
    </row>
    <row r="387" spans="1:22" x14ac:dyDescent="0.3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8">
        <v>41964.626168981478</v>
      </c>
      <c r="P387" s="8">
        <v>41934.584502314814</v>
      </c>
      <c r="Q387" s="9">
        <f t="shared" ref="Q387:Q450" si="18">ROUND(E387/D387*100,2)</f>
        <v>105.98</v>
      </c>
      <c r="R387" s="9">
        <f t="shared" ref="R387:R450" si="19">IFERROR(ROUND(E387/L387,4),0)</f>
        <v>111.7954</v>
      </c>
      <c r="S387" s="9" t="str">
        <f>VLOOKUP(MONTH(P387),Hoja2!$A$1:$B$12,2,0)</f>
        <v>Oct</v>
      </c>
      <c r="T387" s="4" t="s">
        <v>8350</v>
      </c>
      <c r="U387" t="s">
        <v>8355</v>
      </c>
      <c r="V387" s="4">
        <f t="shared" ref="V387:V450" si="20">YEAR(P387)</f>
        <v>2014</v>
      </c>
    </row>
    <row r="388" spans="1:22" x14ac:dyDescent="0.3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8">
        <v>42226.951284722221</v>
      </c>
      <c r="P388" s="8">
        <v>42211.951284722221</v>
      </c>
      <c r="Q388" s="9">
        <f t="shared" si="18"/>
        <v>100.17</v>
      </c>
      <c r="R388" s="9">
        <f t="shared" si="19"/>
        <v>46.230800000000002</v>
      </c>
      <c r="S388" s="9" t="str">
        <f>VLOOKUP(MONTH(P388),Hoja2!$A$1:$B$12,2,0)</f>
        <v>Jul</v>
      </c>
      <c r="T388" s="4" t="s">
        <v>8350</v>
      </c>
      <c r="U388" t="s">
        <v>8355</v>
      </c>
      <c r="V388" s="4">
        <f t="shared" si="20"/>
        <v>2015</v>
      </c>
    </row>
    <row r="389" spans="1:22" x14ac:dyDescent="0.3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8">
        <v>42231.25</v>
      </c>
      <c r="P389" s="8">
        <v>42200.67659722222</v>
      </c>
      <c r="Q389" s="9">
        <f t="shared" si="18"/>
        <v>213.99</v>
      </c>
      <c r="R389" s="9">
        <f t="shared" si="19"/>
        <v>144.69040000000001</v>
      </c>
      <c r="S389" s="9" t="str">
        <f>VLOOKUP(MONTH(P389),Hoja2!$A$1:$B$12,2,0)</f>
        <v>Jul</v>
      </c>
      <c r="T389" s="4" t="s">
        <v>8350</v>
      </c>
      <c r="U389" t="s">
        <v>8355</v>
      </c>
      <c r="V389" s="4">
        <f t="shared" si="20"/>
        <v>2015</v>
      </c>
    </row>
    <row r="390" spans="1:22" x14ac:dyDescent="0.3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8">
        <v>42579.076157407406</v>
      </c>
      <c r="P390" s="8">
        <v>42549.076157407406</v>
      </c>
      <c r="Q390" s="9">
        <f t="shared" si="18"/>
        <v>126.16</v>
      </c>
      <c r="R390" s="9">
        <f t="shared" si="19"/>
        <v>88.845100000000002</v>
      </c>
      <c r="S390" s="9" t="str">
        <f>VLOOKUP(MONTH(P390),Hoja2!$A$1:$B$12,2,0)</f>
        <v>Jun</v>
      </c>
      <c r="T390" s="4" t="s">
        <v>8350</v>
      </c>
      <c r="U390" t="s">
        <v>8355</v>
      </c>
      <c r="V390" s="4">
        <f t="shared" si="20"/>
        <v>2016</v>
      </c>
    </row>
    <row r="391" spans="1:22" x14ac:dyDescent="0.3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8">
        <v>41705.957638888889</v>
      </c>
      <c r="P391" s="8">
        <v>41674.063078703701</v>
      </c>
      <c r="Q391" s="9">
        <f t="shared" si="18"/>
        <v>181.54</v>
      </c>
      <c r="R391" s="9">
        <f t="shared" si="19"/>
        <v>81.751099999999994</v>
      </c>
      <c r="S391" s="9" t="str">
        <f>VLOOKUP(MONTH(P391),Hoja2!$A$1:$B$12,2,0)</f>
        <v>Feb</v>
      </c>
      <c r="T391" s="4" t="s">
        <v>8350</v>
      </c>
      <c r="U391" t="s">
        <v>8355</v>
      </c>
      <c r="V391" s="4">
        <f t="shared" si="20"/>
        <v>2014</v>
      </c>
    </row>
    <row r="392" spans="1:22" x14ac:dyDescent="0.3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8">
        <v>42132.036712962959</v>
      </c>
      <c r="P392" s="8">
        <v>42112.036712962959</v>
      </c>
      <c r="Q392" s="9">
        <f t="shared" si="18"/>
        <v>100</v>
      </c>
      <c r="R392" s="9">
        <f t="shared" si="19"/>
        <v>71.428600000000003</v>
      </c>
      <c r="S392" s="9" t="str">
        <f>VLOOKUP(MONTH(P392),Hoja2!$A$1:$B$12,2,0)</f>
        <v>Apr</v>
      </c>
      <c r="T392" s="4" t="s">
        <v>8350</v>
      </c>
      <c r="U392" t="s">
        <v>8355</v>
      </c>
      <c r="V392" s="4">
        <f t="shared" si="20"/>
        <v>2015</v>
      </c>
    </row>
    <row r="393" spans="1:22" x14ac:dyDescent="0.3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8">
        <v>40895.040972222225</v>
      </c>
      <c r="P393" s="8">
        <v>40865.042256944442</v>
      </c>
      <c r="Q393" s="9">
        <f t="shared" si="18"/>
        <v>100.61</v>
      </c>
      <c r="R393" s="9">
        <f t="shared" si="19"/>
        <v>104.2591</v>
      </c>
      <c r="S393" s="9" t="str">
        <f>VLOOKUP(MONTH(P393),Hoja2!$A$1:$B$12,2,0)</f>
        <v>Nov</v>
      </c>
      <c r="T393" s="4" t="s">
        <v>8350</v>
      </c>
      <c r="U393" t="s">
        <v>8355</v>
      </c>
      <c r="V393" s="4">
        <f t="shared" si="20"/>
        <v>2011</v>
      </c>
    </row>
    <row r="394" spans="1:22" x14ac:dyDescent="0.3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8">
        <v>40794.125</v>
      </c>
      <c r="P394" s="8">
        <v>40763.717256944445</v>
      </c>
      <c r="Q394" s="9">
        <f t="shared" si="18"/>
        <v>100.9</v>
      </c>
      <c r="R394" s="9">
        <f t="shared" si="19"/>
        <v>90.616500000000002</v>
      </c>
      <c r="S394" s="9" t="str">
        <f>VLOOKUP(MONTH(P394),Hoja2!$A$1:$B$12,2,0)</f>
        <v>Aug</v>
      </c>
      <c r="T394" s="4" t="s">
        <v>8350</v>
      </c>
      <c r="U394" t="s">
        <v>8355</v>
      </c>
      <c r="V394" s="4">
        <f t="shared" si="20"/>
        <v>2011</v>
      </c>
    </row>
    <row r="395" spans="1:22" x14ac:dyDescent="0.3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8">
        <v>41557.708935185183</v>
      </c>
      <c r="P395" s="8">
        <v>41526.708935185183</v>
      </c>
      <c r="Q395" s="9">
        <f t="shared" si="18"/>
        <v>110.45</v>
      </c>
      <c r="R395" s="9">
        <f t="shared" si="19"/>
        <v>157.3305</v>
      </c>
      <c r="S395" s="9" t="str">
        <f>VLOOKUP(MONTH(P395),Hoja2!$A$1:$B$12,2,0)</f>
        <v>Sep</v>
      </c>
      <c r="T395" s="4" t="s">
        <v>8350</v>
      </c>
      <c r="U395" t="s">
        <v>8355</v>
      </c>
      <c r="V395" s="4">
        <f t="shared" si="20"/>
        <v>2013</v>
      </c>
    </row>
    <row r="396" spans="1:22" x14ac:dyDescent="0.3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8">
        <v>42477.776412037034</v>
      </c>
      <c r="P396" s="8">
        <v>42417.818078703705</v>
      </c>
      <c r="Q396" s="9">
        <f t="shared" si="18"/>
        <v>111.89</v>
      </c>
      <c r="R396" s="9">
        <f t="shared" si="19"/>
        <v>105.18</v>
      </c>
      <c r="S396" s="9" t="str">
        <f>VLOOKUP(MONTH(P396),Hoja2!$A$1:$B$12,2,0)</f>
        <v>Feb</v>
      </c>
      <c r="T396" s="4" t="s">
        <v>8350</v>
      </c>
      <c r="U396" t="s">
        <v>8355</v>
      </c>
      <c r="V396" s="4">
        <f t="shared" si="20"/>
        <v>2016</v>
      </c>
    </row>
    <row r="397" spans="1:22" x14ac:dyDescent="0.3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8">
        <v>41026.897222222222</v>
      </c>
      <c r="P397" s="8">
        <v>40990.909259259257</v>
      </c>
      <c r="Q397" s="9">
        <f t="shared" si="18"/>
        <v>108.04</v>
      </c>
      <c r="R397" s="9">
        <f t="shared" si="19"/>
        <v>58.719799999999999</v>
      </c>
      <c r="S397" s="9" t="str">
        <f>VLOOKUP(MONTH(P397),Hoja2!$A$1:$B$12,2,0)</f>
        <v>Mar</v>
      </c>
      <c r="T397" s="4" t="s">
        <v>8350</v>
      </c>
      <c r="U397" t="s">
        <v>8355</v>
      </c>
      <c r="V397" s="4">
        <f t="shared" si="20"/>
        <v>2012</v>
      </c>
    </row>
    <row r="398" spans="1:22" x14ac:dyDescent="0.3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8">
        <v>41097.564884259256</v>
      </c>
      <c r="P398" s="8">
        <v>41082.564884259256</v>
      </c>
      <c r="Q398" s="9">
        <f t="shared" si="18"/>
        <v>106.67</v>
      </c>
      <c r="R398" s="9">
        <f t="shared" si="19"/>
        <v>81.6327</v>
      </c>
      <c r="S398" s="9" t="str">
        <f>VLOOKUP(MONTH(P398),Hoja2!$A$1:$B$12,2,0)</f>
        <v>Jun</v>
      </c>
      <c r="T398" s="4" t="s">
        <v>8350</v>
      </c>
      <c r="U398" t="s">
        <v>8355</v>
      </c>
      <c r="V398" s="4">
        <f t="shared" si="20"/>
        <v>2012</v>
      </c>
    </row>
    <row r="399" spans="1:22" x14ac:dyDescent="0.3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8">
        <v>40422.155555555553</v>
      </c>
      <c r="P399" s="8">
        <v>40379.776435185187</v>
      </c>
      <c r="Q399" s="9">
        <f t="shared" si="18"/>
        <v>103.9</v>
      </c>
      <c r="R399" s="9">
        <f t="shared" si="19"/>
        <v>56.46</v>
      </c>
      <c r="S399" s="9" t="str">
        <f>VLOOKUP(MONTH(P399),Hoja2!$A$1:$B$12,2,0)</f>
        <v>Jul</v>
      </c>
      <c r="T399" s="4" t="s">
        <v>8350</v>
      </c>
      <c r="U399" t="s">
        <v>8355</v>
      </c>
      <c r="V399" s="4">
        <f t="shared" si="20"/>
        <v>2010</v>
      </c>
    </row>
    <row r="400" spans="1:22" x14ac:dyDescent="0.3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8">
        <v>42123.793124999997</v>
      </c>
      <c r="P400" s="8">
        <v>42078.793124999997</v>
      </c>
      <c r="Q400" s="9">
        <f t="shared" si="18"/>
        <v>125.16</v>
      </c>
      <c r="R400" s="9">
        <f t="shared" si="19"/>
        <v>140.1045</v>
      </c>
      <c r="S400" s="9" t="str">
        <f>VLOOKUP(MONTH(P400),Hoja2!$A$1:$B$12,2,0)</f>
        <v>Mar</v>
      </c>
      <c r="T400" s="4" t="s">
        <v>8350</v>
      </c>
      <c r="U400" t="s">
        <v>8355</v>
      </c>
      <c r="V400" s="4">
        <f t="shared" si="20"/>
        <v>2015</v>
      </c>
    </row>
    <row r="401" spans="1:22" x14ac:dyDescent="0.3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8">
        <v>42718.5</v>
      </c>
      <c r="P401" s="8">
        <v>42687.875775462962</v>
      </c>
      <c r="Q401" s="9">
        <f t="shared" si="18"/>
        <v>106.81</v>
      </c>
      <c r="R401" s="9">
        <f t="shared" si="19"/>
        <v>224.8526</v>
      </c>
      <c r="S401" s="9" t="str">
        <f>VLOOKUP(MONTH(P401),Hoja2!$A$1:$B$12,2,0)</f>
        <v>Nov</v>
      </c>
      <c r="T401" s="4" t="s">
        <v>8350</v>
      </c>
      <c r="U401" t="s">
        <v>8355</v>
      </c>
      <c r="V401" s="4">
        <f t="shared" si="20"/>
        <v>2016</v>
      </c>
    </row>
    <row r="402" spans="1:22" x14ac:dyDescent="0.3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8">
        <v>41776.145833333336</v>
      </c>
      <c r="P402" s="8">
        <v>41745.635960648149</v>
      </c>
      <c r="Q402" s="9">
        <f t="shared" si="18"/>
        <v>112.3</v>
      </c>
      <c r="R402" s="9">
        <f t="shared" si="19"/>
        <v>181.13310000000001</v>
      </c>
      <c r="S402" s="9" t="str">
        <f>VLOOKUP(MONTH(P402),Hoja2!$A$1:$B$12,2,0)</f>
        <v>Apr</v>
      </c>
      <c r="T402" s="4" t="s">
        <v>8350</v>
      </c>
      <c r="U402" t="s">
        <v>8355</v>
      </c>
      <c r="V402" s="4">
        <f t="shared" si="20"/>
        <v>2014</v>
      </c>
    </row>
    <row r="403" spans="1:22" x14ac:dyDescent="0.3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8">
        <v>40762.842245370368</v>
      </c>
      <c r="P403" s="8">
        <v>40732.842245370368</v>
      </c>
      <c r="Q403" s="9">
        <f t="shared" si="18"/>
        <v>103.81</v>
      </c>
      <c r="R403" s="9">
        <f t="shared" si="19"/>
        <v>711.04110000000003</v>
      </c>
      <c r="S403" s="9" t="str">
        <f>VLOOKUP(MONTH(P403),Hoja2!$A$1:$B$12,2,0)</f>
        <v>Jul</v>
      </c>
      <c r="T403" s="4" t="s">
        <v>8350</v>
      </c>
      <c r="U403" t="s">
        <v>8355</v>
      </c>
      <c r="V403" s="4">
        <f t="shared" si="20"/>
        <v>2011</v>
      </c>
    </row>
    <row r="404" spans="1:22" x14ac:dyDescent="0.3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8">
        <v>42313.58121527778</v>
      </c>
      <c r="P404" s="8">
        <v>42292.539548611108</v>
      </c>
      <c r="Q404" s="9">
        <f t="shared" si="18"/>
        <v>141.65</v>
      </c>
      <c r="R404" s="9">
        <f t="shared" si="19"/>
        <v>65.883700000000005</v>
      </c>
      <c r="S404" s="9" t="str">
        <f>VLOOKUP(MONTH(P404),Hoja2!$A$1:$B$12,2,0)</f>
        <v>Oct</v>
      </c>
      <c r="T404" s="4" t="s">
        <v>8350</v>
      </c>
      <c r="U404" t="s">
        <v>8355</v>
      </c>
      <c r="V404" s="4">
        <f t="shared" si="20"/>
        <v>2015</v>
      </c>
    </row>
    <row r="405" spans="1:22" x14ac:dyDescent="0.3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8">
        <v>40765.297222222223</v>
      </c>
      <c r="P405" s="8">
        <v>40718.310659722221</v>
      </c>
      <c r="Q405" s="9">
        <f t="shared" si="18"/>
        <v>105.26</v>
      </c>
      <c r="R405" s="9">
        <f t="shared" si="19"/>
        <v>75.185699999999997</v>
      </c>
      <c r="S405" s="9" t="str">
        <f>VLOOKUP(MONTH(P405),Hoja2!$A$1:$B$12,2,0)</f>
        <v>Jun</v>
      </c>
      <c r="T405" s="4" t="s">
        <v>8350</v>
      </c>
      <c r="U405" t="s">
        <v>8355</v>
      </c>
      <c r="V405" s="4">
        <f t="shared" si="20"/>
        <v>2011</v>
      </c>
    </row>
    <row r="406" spans="1:22" x14ac:dyDescent="0.3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8">
        <v>41675.961111111108</v>
      </c>
      <c r="P406" s="8">
        <v>41646.628032407411</v>
      </c>
      <c r="Q406" s="9">
        <f t="shared" si="18"/>
        <v>103.09</v>
      </c>
      <c r="R406" s="9">
        <f t="shared" si="19"/>
        <v>133.1439</v>
      </c>
      <c r="S406" s="9" t="str">
        <f>VLOOKUP(MONTH(P406),Hoja2!$A$1:$B$12,2,0)</f>
        <v>Jan</v>
      </c>
      <c r="T406" s="4" t="s">
        <v>8350</v>
      </c>
      <c r="U406" t="s">
        <v>8355</v>
      </c>
      <c r="V406" s="4">
        <f t="shared" si="20"/>
        <v>2014</v>
      </c>
    </row>
    <row r="407" spans="1:22" x14ac:dyDescent="0.3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8">
        <v>41704.08494212963</v>
      </c>
      <c r="P407" s="8">
        <v>41674.08494212963</v>
      </c>
      <c r="Q407" s="9">
        <f t="shared" si="18"/>
        <v>107.66</v>
      </c>
      <c r="R407" s="9">
        <f t="shared" si="19"/>
        <v>55.2</v>
      </c>
      <c r="S407" s="9" t="str">
        <f>VLOOKUP(MONTH(P407),Hoja2!$A$1:$B$12,2,0)</f>
        <v>Feb</v>
      </c>
      <c r="T407" s="4" t="s">
        <v>8350</v>
      </c>
      <c r="U407" t="s">
        <v>8355</v>
      </c>
      <c r="V407" s="4">
        <f t="shared" si="20"/>
        <v>2014</v>
      </c>
    </row>
    <row r="408" spans="1:22" x14ac:dyDescent="0.3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8">
        <v>40672.249305555553</v>
      </c>
      <c r="P408" s="8">
        <v>40638.162465277775</v>
      </c>
      <c r="Q408" s="9">
        <f t="shared" si="18"/>
        <v>107.7</v>
      </c>
      <c r="R408" s="9">
        <f t="shared" si="19"/>
        <v>86.163700000000006</v>
      </c>
      <c r="S408" s="9" t="str">
        <f>VLOOKUP(MONTH(P408),Hoja2!$A$1:$B$12,2,0)</f>
        <v>Apr</v>
      </c>
      <c r="T408" s="4" t="s">
        <v>8350</v>
      </c>
      <c r="U408" t="s">
        <v>8355</v>
      </c>
      <c r="V408" s="4">
        <f t="shared" si="20"/>
        <v>2011</v>
      </c>
    </row>
    <row r="409" spans="1:22" x14ac:dyDescent="0.3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8">
        <v>40866.912615740737</v>
      </c>
      <c r="P409" s="8">
        <v>40806.870949074073</v>
      </c>
      <c r="Q409" s="9">
        <f t="shared" si="18"/>
        <v>101.55</v>
      </c>
      <c r="R409" s="9">
        <f t="shared" si="19"/>
        <v>92.318200000000004</v>
      </c>
      <c r="S409" s="9" t="str">
        <f>VLOOKUP(MONTH(P409),Hoja2!$A$1:$B$12,2,0)</f>
        <v>Sep</v>
      </c>
      <c r="T409" s="4" t="s">
        <v>8350</v>
      </c>
      <c r="U409" t="s">
        <v>8355</v>
      </c>
      <c r="V409" s="4">
        <f t="shared" si="20"/>
        <v>2011</v>
      </c>
    </row>
    <row r="410" spans="1:22" x14ac:dyDescent="0.3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8">
        <v>41583.777662037035</v>
      </c>
      <c r="P410" s="8">
        <v>41543.735995370371</v>
      </c>
      <c r="Q410" s="9">
        <f t="shared" si="18"/>
        <v>101.44</v>
      </c>
      <c r="R410" s="9">
        <f t="shared" si="19"/>
        <v>160.16470000000001</v>
      </c>
      <c r="S410" s="9" t="str">
        <f>VLOOKUP(MONTH(P410),Hoja2!$A$1:$B$12,2,0)</f>
        <v>Sep</v>
      </c>
      <c r="T410" s="4" t="s">
        <v>8350</v>
      </c>
      <c r="U410" t="s">
        <v>8355</v>
      </c>
      <c r="V410" s="4">
        <f t="shared" si="20"/>
        <v>2013</v>
      </c>
    </row>
    <row r="411" spans="1:22" x14ac:dyDescent="0.3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8">
        <v>42573.86277777778</v>
      </c>
      <c r="P411" s="8">
        <v>42543.86277777778</v>
      </c>
      <c r="Q411" s="9">
        <f t="shared" si="18"/>
        <v>136.80000000000001</v>
      </c>
      <c r="R411" s="9">
        <f t="shared" si="19"/>
        <v>45.6</v>
      </c>
      <c r="S411" s="9" t="str">
        <f>VLOOKUP(MONTH(P411),Hoja2!$A$1:$B$12,2,0)</f>
        <v>Jun</v>
      </c>
      <c r="T411" s="4" t="s">
        <v>8350</v>
      </c>
      <c r="U411" t="s">
        <v>8355</v>
      </c>
      <c r="V411" s="4">
        <f t="shared" si="20"/>
        <v>2016</v>
      </c>
    </row>
    <row r="412" spans="1:22" x14ac:dyDescent="0.3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8">
        <v>42173.981446759259</v>
      </c>
      <c r="P412" s="8">
        <v>42113.981446759259</v>
      </c>
      <c r="Q412" s="9">
        <f t="shared" si="18"/>
        <v>128.30000000000001</v>
      </c>
      <c r="R412" s="9">
        <f t="shared" si="19"/>
        <v>183.28569999999999</v>
      </c>
      <c r="S412" s="9" t="str">
        <f>VLOOKUP(MONTH(P412),Hoja2!$A$1:$B$12,2,0)</f>
        <v>Apr</v>
      </c>
      <c r="T412" s="4" t="s">
        <v>8350</v>
      </c>
      <c r="U412" t="s">
        <v>8355</v>
      </c>
      <c r="V412" s="4">
        <f t="shared" si="20"/>
        <v>2015</v>
      </c>
    </row>
    <row r="413" spans="1:22" x14ac:dyDescent="0.3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8">
        <v>41630.208333333336</v>
      </c>
      <c r="P413" s="8">
        <v>41598.17597222222</v>
      </c>
      <c r="Q413" s="9">
        <f t="shared" si="18"/>
        <v>101.05</v>
      </c>
      <c r="R413" s="9">
        <f t="shared" si="19"/>
        <v>125.7884</v>
      </c>
      <c r="S413" s="9" t="str">
        <f>VLOOKUP(MONTH(P413),Hoja2!$A$1:$B$12,2,0)</f>
        <v>Nov</v>
      </c>
      <c r="T413" s="4" t="s">
        <v>8350</v>
      </c>
      <c r="U413" t="s">
        <v>8355</v>
      </c>
      <c r="V413" s="4">
        <f t="shared" si="20"/>
        <v>2013</v>
      </c>
    </row>
    <row r="414" spans="1:22" x14ac:dyDescent="0.3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8">
        <v>41115.742800925924</v>
      </c>
      <c r="P414" s="8">
        <v>41099.742800925924</v>
      </c>
      <c r="Q414" s="9">
        <f t="shared" si="18"/>
        <v>126.84</v>
      </c>
      <c r="R414" s="9">
        <f t="shared" si="19"/>
        <v>57.654499999999999</v>
      </c>
      <c r="S414" s="9" t="str">
        <f>VLOOKUP(MONTH(P414),Hoja2!$A$1:$B$12,2,0)</f>
        <v>Jul</v>
      </c>
      <c r="T414" s="4" t="s">
        <v>8350</v>
      </c>
      <c r="U414" t="s">
        <v>8355</v>
      </c>
      <c r="V414" s="4">
        <f t="shared" si="20"/>
        <v>2012</v>
      </c>
    </row>
    <row r="415" spans="1:22" x14ac:dyDescent="0.3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8">
        <v>41109.877442129633</v>
      </c>
      <c r="P415" s="8">
        <v>41079.877442129633</v>
      </c>
      <c r="Q415" s="9">
        <f t="shared" si="18"/>
        <v>105.09</v>
      </c>
      <c r="R415" s="9">
        <f t="shared" si="19"/>
        <v>78.660799999999995</v>
      </c>
      <c r="S415" s="9" t="str">
        <f>VLOOKUP(MONTH(P415),Hoja2!$A$1:$B$12,2,0)</f>
        <v>Jun</v>
      </c>
      <c r="T415" s="4" t="s">
        <v>8350</v>
      </c>
      <c r="U415" t="s">
        <v>8355</v>
      </c>
      <c r="V415" s="4">
        <f t="shared" si="20"/>
        <v>2012</v>
      </c>
    </row>
    <row r="416" spans="1:22" x14ac:dyDescent="0.3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8">
        <v>41559.063252314816</v>
      </c>
      <c r="P416" s="8">
        <v>41529.063252314816</v>
      </c>
      <c r="Q416" s="9">
        <f t="shared" si="18"/>
        <v>102.85</v>
      </c>
      <c r="R416" s="9">
        <f t="shared" si="19"/>
        <v>91.480800000000002</v>
      </c>
      <c r="S416" s="9" t="str">
        <f>VLOOKUP(MONTH(P416),Hoja2!$A$1:$B$12,2,0)</f>
        <v>Sep</v>
      </c>
      <c r="T416" s="4" t="s">
        <v>8350</v>
      </c>
      <c r="U416" t="s">
        <v>8355</v>
      </c>
      <c r="V416" s="4">
        <f t="shared" si="20"/>
        <v>2013</v>
      </c>
    </row>
    <row r="417" spans="1:22" x14ac:dyDescent="0.3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8">
        <v>41929.5</v>
      </c>
      <c r="P417" s="8">
        <v>41904.851875</v>
      </c>
      <c r="Q417" s="9">
        <f t="shared" si="18"/>
        <v>102.15</v>
      </c>
      <c r="R417" s="9">
        <f t="shared" si="19"/>
        <v>68.098100000000002</v>
      </c>
      <c r="S417" s="9" t="str">
        <f>VLOOKUP(MONTH(P417),Hoja2!$A$1:$B$12,2,0)</f>
        <v>Sep</v>
      </c>
      <c r="T417" s="4" t="s">
        <v>8350</v>
      </c>
      <c r="U417" t="s">
        <v>8355</v>
      </c>
      <c r="V417" s="4">
        <f t="shared" si="20"/>
        <v>2014</v>
      </c>
    </row>
    <row r="418" spans="1:22" x14ac:dyDescent="0.3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8">
        <v>41678.396192129629</v>
      </c>
      <c r="P418" s="8">
        <v>41648.396192129629</v>
      </c>
      <c r="Q418" s="9">
        <f t="shared" si="18"/>
        <v>120.22</v>
      </c>
      <c r="R418" s="9">
        <f t="shared" si="19"/>
        <v>48.086799999999997</v>
      </c>
      <c r="S418" s="9" t="str">
        <f>VLOOKUP(MONTH(P418),Hoja2!$A$1:$B$12,2,0)</f>
        <v>Jan</v>
      </c>
      <c r="T418" s="4" t="s">
        <v>8350</v>
      </c>
      <c r="U418" t="s">
        <v>8355</v>
      </c>
      <c r="V418" s="4">
        <f t="shared" si="20"/>
        <v>2014</v>
      </c>
    </row>
    <row r="419" spans="1:22" x14ac:dyDescent="0.3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8">
        <v>41372.189583333333</v>
      </c>
      <c r="P419" s="8">
        <v>41360.970601851855</v>
      </c>
      <c r="Q419" s="9">
        <f t="shared" si="18"/>
        <v>100.25</v>
      </c>
      <c r="R419" s="9">
        <f t="shared" si="19"/>
        <v>202.42310000000001</v>
      </c>
      <c r="S419" s="9" t="str">
        <f>VLOOKUP(MONTH(P419),Hoja2!$A$1:$B$12,2,0)</f>
        <v>Mar</v>
      </c>
      <c r="T419" s="4" t="s">
        <v>8350</v>
      </c>
      <c r="U419" t="s">
        <v>8355</v>
      </c>
      <c r="V419" s="4">
        <f t="shared" si="20"/>
        <v>2013</v>
      </c>
    </row>
    <row r="420" spans="1:22" x14ac:dyDescent="0.3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8">
        <v>42208.282372685186</v>
      </c>
      <c r="P420" s="8">
        <v>42178.282372685186</v>
      </c>
      <c r="Q420" s="9">
        <f t="shared" si="18"/>
        <v>100.63</v>
      </c>
      <c r="R420" s="9">
        <f t="shared" si="19"/>
        <v>216.75</v>
      </c>
      <c r="S420" s="9" t="str">
        <f>VLOOKUP(MONTH(P420),Hoja2!$A$1:$B$12,2,0)</f>
        <v>Jun</v>
      </c>
      <c r="T420" s="4" t="s">
        <v>8350</v>
      </c>
      <c r="U420" t="s">
        <v>8355</v>
      </c>
      <c r="V420" s="4">
        <f t="shared" si="20"/>
        <v>2015</v>
      </c>
    </row>
    <row r="421" spans="1:22" x14ac:dyDescent="0.3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8">
        <v>41454.842442129629</v>
      </c>
      <c r="P421" s="8">
        <v>41394.842442129629</v>
      </c>
      <c r="Q421" s="9">
        <f t="shared" si="18"/>
        <v>100.44</v>
      </c>
      <c r="R421" s="9">
        <f t="shared" si="19"/>
        <v>110.0685</v>
      </c>
      <c r="S421" s="9" t="str">
        <f>VLOOKUP(MONTH(P421),Hoja2!$A$1:$B$12,2,0)</f>
        <v>Apr</v>
      </c>
      <c r="T421" s="4" t="s">
        <v>8350</v>
      </c>
      <c r="U421" t="s">
        <v>8355</v>
      </c>
      <c r="V421" s="4">
        <f t="shared" si="20"/>
        <v>2013</v>
      </c>
    </row>
    <row r="422" spans="1:22" x14ac:dyDescent="0.3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8">
        <v>41712.194803240738</v>
      </c>
      <c r="P422" s="8">
        <v>41682.23646990741</v>
      </c>
      <c r="Q422" s="9">
        <f t="shared" si="18"/>
        <v>0.44</v>
      </c>
      <c r="R422" s="9">
        <f t="shared" si="19"/>
        <v>4.8333000000000004</v>
      </c>
      <c r="S422" s="9" t="str">
        <f>VLOOKUP(MONTH(P422),Hoja2!$A$1:$B$12,2,0)</f>
        <v>Feb</v>
      </c>
      <c r="T422" s="4" t="s">
        <v>8350</v>
      </c>
      <c r="U422" t="s">
        <v>8356</v>
      </c>
      <c r="V422" s="4">
        <f t="shared" si="20"/>
        <v>2014</v>
      </c>
    </row>
    <row r="423" spans="1:22" x14ac:dyDescent="0.3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8">
        <v>42237.491388888891</v>
      </c>
      <c r="P423" s="8">
        <v>42177.491388888891</v>
      </c>
      <c r="Q423" s="9">
        <f t="shared" si="18"/>
        <v>2.0099999999999998</v>
      </c>
      <c r="R423" s="9">
        <f t="shared" si="19"/>
        <v>50.166699999999999</v>
      </c>
      <c r="S423" s="9" t="str">
        <f>VLOOKUP(MONTH(P423),Hoja2!$A$1:$B$12,2,0)</f>
        <v>Jun</v>
      </c>
      <c r="T423" s="4" t="s">
        <v>8350</v>
      </c>
      <c r="U423" t="s">
        <v>8356</v>
      </c>
      <c r="V423" s="4">
        <f t="shared" si="20"/>
        <v>2015</v>
      </c>
    </row>
    <row r="424" spans="1:22" x14ac:dyDescent="0.3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8">
        <v>41893.260381944441</v>
      </c>
      <c r="P424" s="8">
        <v>41863.260381944441</v>
      </c>
      <c r="Q424" s="9">
        <f t="shared" si="18"/>
        <v>1.08</v>
      </c>
      <c r="R424" s="9">
        <f t="shared" si="19"/>
        <v>35.833300000000001</v>
      </c>
      <c r="S424" s="9" t="str">
        <f>VLOOKUP(MONTH(P424),Hoja2!$A$1:$B$12,2,0)</f>
        <v>Aug</v>
      </c>
      <c r="T424" s="4" t="s">
        <v>8350</v>
      </c>
      <c r="U424" t="s">
        <v>8356</v>
      </c>
      <c r="V424" s="4">
        <f t="shared" si="20"/>
        <v>2014</v>
      </c>
    </row>
    <row r="425" spans="1:22" x14ac:dyDescent="0.3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8">
        <v>41430.92627314815</v>
      </c>
      <c r="P425" s="8">
        <v>41400.92627314815</v>
      </c>
      <c r="Q425" s="9">
        <f t="shared" si="18"/>
        <v>0.77</v>
      </c>
      <c r="R425" s="9">
        <f t="shared" si="19"/>
        <v>11.7692</v>
      </c>
      <c r="S425" s="9" t="str">
        <f>VLOOKUP(MONTH(P425),Hoja2!$A$1:$B$12,2,0)</f>
        <v>May</v>
      </c>
      <c r="T425" s="4" t="s">
        <v>8350</v>
      </c>
      <c r="U425" t="s">
        <v>8356</v>
      </c>
      <c r="V425" s="4">
        <f t="shared" si="20"/>
        <v>2013</v>
      </c>
    </row>
    <row r="426" spans="1:22" x14ac:dyDescent="0.3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8">
        <v>40994.334479166668</v>
      </c>
      <c r="P426" s="8">
        <v>40934.376145833332</v>
      </c>
      <c r="Q426" s="9">
        <f t="shared" si="18"/>
        <v>6.8</v>
      </c>
      <c r="R426" s="9">
        <f t="shared" si="19"/>
        <v>40.78</v>
      </c>
      <c r="S426" s="9" t="str">
        <f>VLOOKUP(MONTH(P426),Hoja2!$A$1:$B$12,2,0)</f>
        <v>Jan</v>
      </c>
      <c r="T426" s="4" t="s">
        <v>8350</v>
      </c>
      <c r="U426" t="s">
        <v>8356</v>
      </c>
      <c r="V426" s="4">
        <f t="shared" si="20"/>
        <v>2012</v>
      </c>
    </row>
    <row r="427" spans="1:22" x14ac:dyDescent="0.3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8">
        <v>42335.902824074074</v>
      </c>
      <c r="P427" s="8">
        <v>42275.861157407409</v>
      </c>
      <c r="Q427" s="9">
        <f t="shared" si="18"/>
        <v>0.01</v>
      </c>
      <c r="R427" s="9">
        <f t="shared" si="19"/>
        <v>3</v>
      </c>
      <c r="S427" s="9" t="str">
        <f>VLOOKUP(MONTH(P427),Hoja2!$A$1:$B$12,2,0)</f>
        <v>Sep</v>
      </c>
      <c r="T427" s="4" t="s">
        <v>8350</v>
      </c>
      <c r="U427" t="s">
        <v>8356</v>
      </c>
      <c r="V427" s="4">
        <f t="shared" si="20"/>
        <v>2015</v>
      </c>
    </row>
    <row r="428" spans="1:22" x14ac:dyDescent="0.3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8">
        <v>42430.711967592593</v>
      </c>
      <c r="P428" s="8">
        <v>42400.711967592593</v>
      </c>
      <c r="Q428" s="9">
        <f t="shared" si="18"/>
        <v>1.33</v>
      </c>
      <c r="R428" s="9">
        <f t="shared" si="19"/>
        <v>16.625</v>
      </c>
      <c r="S428" s="9" t="str">
        <f>VLOOKUP(MONTH(P428),Hoja2!$A$1:$B$12,2,0)</f>
        <v>Jan</v>
      </c>
      <c r="T428" s="4" t="s">
        <v>8350</v>
      </c>
      <c r="U428" t="s">
        <v>8356</v>
      </c>
      <c r="V428" s="4">
        <f t="shared" si="20"/>
        <v>2016</v>
      </c>
    </row>
    <row r="429" spans="1:22" x14ac:dyDescent="0.3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8">
        <v>42299.790972222225</v>
      </c>
      <c r="P429" s="8">
        <v>42285.90902777778</v>
      </c>
      <c r="Q429" s="9">
        <f t="shared" si="18"/>
        <v>0</v>
      </c>
      <c r="R429" s="9">
        <f t="shared" si="19"/>
        <v>0</v>
      </c>
      <c r="S429" s="9" t="str">
        <f>VLOOKUP(MONTH(P429),Hoja2!$A$1:$B$12,2,0)</f>
        <v>Oct</v>
      </c>
      <c r="T429" s="4" t="s">
        <v>8350</v>
      </c>
      <c r="U429" t="s">
        <v>8356</v>
      </c>
      <c r="V429" s="4">
        <f t="shared" si="20"/>
        <v>2015</v>
      </c>
    </row>
    <row r="430" spans="1:22" x14ac:dyDescent="0.3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8">
        <v>41806.916666666664</v>
      </c>
      <c r="P430" s="8">
        <v>41778.766724537039</v>
      </c>
      <c r="Q430" s="9">
        <f t="shared" si="18"/>
        <v>5.63</v>
      </c>
      <c r="R430" s="9">
        <f t="shared" si="19"/>
        <v>52</v>
      </c>
      <c r="S430" s="9" t="str">
        <f>VLOOKUP(MONTH(P430),Hoja2!$A$1:$B$12,2,0)</f>
        <v>May</v>
      </c>
      <c r="T430" s="4" t="s">
        <v>8350</v>
      </c>
      <c r="U430" t="s">
        <v>8356</v>
      </c>
      <c r="V430" s="4">
        <f t="shared" si="20"/>
        <v>2014</v>
      </c>
    </row>
    <row r="431" spans="1:22" x14ac:dyDescent="0.3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8">
        <v>40144.207638888889</v>
      </c>
      <c r="P431" s="8">
        <v>40070.901412037034</v>
      </c>
      <c r="Q431" s="9">
        <f t="shared" si="18"/>
        <v>0</v>
      </c>
      <c r="R431" s="9">
        <f t="shared" si="19"/>
        <v>0</v>
      </c>
      <c r="S431" s="9" t="str">
        <f>VLOOKUP(MONTH(P431),Hoja2!$A$1:$B$12,2,0)</f>
        <v>Sep</v>
      </c>
      <c r="T431" s="4" t="s">
        <v>8350</v>
      </c>
      <c r="U431" t="s">
        <v>8356</v>
      </c>
      <c r="V431" s="4">
        <f t="shared" si="20"/>
        <v>2009</v>
      </c>
    </row>
    <row r="432" spans="1:22" x14ac:dyDescent="0.3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8">
        <v>41528.107256944444</v>
      </c>
      <c r="P432" s="8">
        <v>41513.107256944444</v>
      </c>
      <c r="Q432" s="9">
        <f t="shared" si="18"/>
        <v>2.4</v>
      </c>
      <c r="R432" s="9">
        <f t="shared" si="19"/>
        <v>4.8</v>
      </c>
      <c r="S432" s="9" t="str">
        <f>VLOOKUP(MONTH(P432),Hoja2!$A$1:$B$12,2,0)</f>
        <v>Aug</v>
      </c>
      <c r="T432" s="4" t="s">
        <v>8350</v>
      </c>
      <c r="U432" t="s">
        <v>8356</v>
      </c>
      <c r="V432" s="4">
        <f t="shared" si="20"/>
        <v>2013</v>
      </c>
    </row>
    <row r="433" spans="1:22" x14ac:dyDescent="0.3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8">
        <v>42556.871331018519</v>
      </c>
      <c r="P433" s="8">
        <v>42526.871331018519</v>
      </c>
      <c r="Q433" s="9">
        <f t="shared" si="18"/>
        <v>13.83</v>
      </c>
      <c r="R433" s="9">
        <f t="shared" si="19"/>
        <v>51.875</v>
      </c>
      <c r="S433" s="9" t="str">
        <f>VLOOKUP(MONTH(P433),Hoja2!$A$1:$B$12,2,0)</f>
        <v>Jun</v>
      </c>
      <c r="T433" s="4" t="s">
        <v>8350</v>
      </c>
      <c r="U433" t="s">
        <v>8356</v>
      </c>
      <c r="V433" s="4">
        <f t="shared" si="20"/>
        <v>2016</v>
      </c>
    </row>
    <row r="434" spans="1:22" x14ac:dyDescent="0.3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8">
        <v>42298.726631944446</v>
      </c>
      <c r="P434" s="8">
        <v>42238.726631944446</v>
      </c>
      <c r="Q434" s="9">
        <f t="shared" si="18"/>
        <v>9.5</v>
      </c>
      <c r="R434" s="9">
        <f t="shared" si="19"/>
        <v>71.25</v>
      </c>
      <c r="S434" s="9" t="str">
        <f>VLOOKUP(MONTH(P434),Hoja2!$A$1:$B$12,2,0)</f>
        <v>Aug</v>
      </c>
      <c r="T434" s="4" t="s">
        <v>8350</v>
      </c>
      <c r="U434" t="s">
        <v>8356</v>
      </c>
      <c r="V434" s="4">
        <f t="shared" si="20"/>
        <v>2015</v>
      </c>
    </row>
    <row r="435" spans="1:22" x14ac:dyDescent="0.3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8">
        <v>42288.629884259259</v>
      </c>
      <c r="P435" s="8">
        <v>42228.629884259259</v>
      </c>
      <c r="Q435" s="9">
        <f t="shared" si="18"/>
        <v>0</v>
      </c>
      <c r="R435" s="9">
        <f t="shared" si="19"/>
        <v>0</v>
      </c>
      <c r="S435" s="9" t="str">
        <f>VLOOKUP(MONTH(P435),Hoja2!$A$1:$B$12,2,0)</f>
        <v>Aug</v>
      </c>
      <c r="T435" s="4" t="s">
        <v>8350</v>
      </c>
      <c r="U435" t="s">
        <v>8356</v>
      </c>
      <c r="V435" s="4">
        <f t="shared" si="20"/>
        <v>2015</v>
      </c>
    </row>
    <row r="436" spans="1:22" x14ac:dyDescent="0.3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8">
        <v>41609.876180555555</v>
      </c>
      <c r="P436" s="8">
        <v>41576.834513888891</v>
      </c>
      <c r="Q436" s="9">
        <f t="shared" si="18"/>
        <v>5</v>
      </c>
      <c r="R436" s="9">
        <f t="shared" si="19"/>
        <v>62.5</v>
      </c>
      <c r="S436" s="9" t="str">
        <f>VLOOKUP(MONTH(P436),Hoja2!$A$1:$B$12,2,0)</f>
        <v>Oct</v>
      </c>
      <c r="T436" s="4" t="s">
        <v>8350</v>
      </c>
      <c r="U436" t="s">
        <v>8356</v>
      </c>
      <c r="V436" s="4">
        <f t="shared" si="20"/>
        <v>2013</v>
      </c>
    </row>
    <row r="437" spans="1:22" x14ac:dyDescent="0.3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8">
        <v>41530.747453703705</v>
      </c>
      <c r="P437" s="8">
        <v>41500.747453703705</v>
      </c>
      <c r="Q437" s="9">
        <f t="shared" si="18"/>
        <v>0</v>
      </c>
      <c r="R437" s="9">
        <f t="shared" si="19"/>
        <v>1</v>
      </c>
      <c r="S437" s="9" t="str">
        <f>VLOOKUP(MONTH(P437),Hoja2!$A$1:$B$12,2,0)</f>
        <v>Aug</v>
      </c>
      <c r="T437" s="4" t="s">
        <v>8350</v>
      </c>
      <c r="U437" t="s">
        <v>8356</v>
      </c>
      <c r="V437" s="4">
        <f t="shared" si="20"/>
        <v>2013</v>
      </c>
    </row>
    <row r="438" spans="1:22" x14ac:dyDescent="0.3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8">
        <v>41486.36241898148</v>
      </c>
      <c r="P438" s="8">
        <v>41456.36241898148</v>
      </c>
      <c r="Q438" s="9">
        <f t="shared" si="18"/>
        <v>0</v>
      </c>
      <c r="R438" s="9">
        <f t="shared" si="19"/>
        <v>0</v>
      </c>
      <c r="S438" s="9" t="str">
        <f>VLOOKUP(MONTH(P438),Hoja2!$A$1:$B$12,2,0)</f>
        <v>Jul</v>
      </c>
      <c r="T438" s="4" t="s">
        <v>8350</v>
      </c>
      <c r="U438" t="s">
        <v>8356</v>
      </c>
      <c r="V438" s="4">
        <f t="shared" si="20"/>
        <v>2013</v>
      </c>
    </row>
    <row r="439" spans="1:22" x14ac:dyDescent="0.3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8">
        <v>42651.31858796296</v>
      </c>
      <c r="P439" s="8">
        <v>42591.31858796296</v>
      </c>
      <c r="Q439" s="9">
        <f t="shared" si="18"/>
        <v>0</v>
      </c>
      <c r="R439" s="9">
        <f t="shared" si="19"/>
        <v>0</v>
      </c>
      <c r="S439" s="9" t="str">
        <f>VLOOKUP(MONTH(P439),Hoja2!$A$1:$B$12,2,0)</f>
        <v>Aug</v>
      </c>
      <c r="T439" s="4" t="s">
        <v>8350</v>
      </c>
      <c r="U439" t="s">
        <v>8356</v>
      </c>
      <c r="V439" s="4">
        <f t="shared" si="20"/>
        <v>2016</v>
      </c>
    </row>
    <row r="440" spans="1:22" x14ac:dyDescent="0.3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8">
        <v>42326.302754629629</v>
      </c>
      <c r="P440" s="8">
        <v>42296.261087962965</v>
      </c>
      <c r="Q440" s="9">
        <f t="shared" si="18"/>
        <v>9.3800000000000008</v>
      </c>
      <c r="R440" s="9">
        <f t="shared" si="19"/>
        <v>170.5455</v>
      </c>
      <c r="S440" s="9" t="str">
        <f>VLOOKUP(MONTH(P440),Hoja2!$A$1:$B$12,2,0)</f>
        <v>Oct</v>
      </c>
      <c r="T440" s="4" t="s">
        <v>8350</v>
      </c>
      <c r="U440" t="s">
        <v>8356</v>
      </c>
      <c r="V440" s="4">
        <f t="shared" si="20"/>
        <v>2015</v>
      </c>
    </row>
    <row r="441" spans="1:22" x14ac:dyDescent="0.3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8">
        <v>41929.761782407404</v>
      </c>
      <c r="P441" s="8">
        <v>41919.761782407404</v>
      </c>
      <c r="Q441" s="9">
        <f t="shared" si="18"/>
        <v>0</v>
      </c>
      <c r="R441" s="9">
        <f t="shared" si="19"/>
        <v>0</v>
      </c>
      <c r="S441" s="9" t="str">
        <f>VLOOKUP(MONTH(P441),Hoja2!$A$1:$B$12,2,0)</f>
        <v>Oct</v>
      </c>
      <c r="T441" s="4" t="s">
        <v>8350</v>
      </c>
      <c r="U441" t="s">
        <v>8356</v>
      </c>
      <c r="V441" s="4">
        <f t="shared" si="20"/>
        <v>2014</v>
      </c>
    </row>
    <row r="442" spans="1:22" x14ac:dyDescent="0.3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8">
        <v>42453.94390046296</v>
      </c>
      <c r="P442" s="8">
        <v>42423.985567129632</v>
      </c>
      <c r="Q442" s="9">
        <f t="shared" si="18"/>
        <v>0.1</v>
      </c>
      <c r="R442" s="9">
        <f t="shared" si="19"/>
        <v>5</v>
      </c>
      <c r="S442" s="9" t="str">
        <f>VLOOKUP(MONTH(P442),Hoja2!$A$1:$B$12,2,0)</f>
        <v>Feb</v>
      </c>
      <c r="T442" s="4" t="s">
        <v>8350</v>
      </c>
      <c r="U442" t="s">
        <v>8356</v>
      </c>
      <c r="V442" s="4">
        <f t="shared" si="20"/>
        <v>2016</v>
      </c>
    </row>
    <row r="443" spans="1:22" x14ac:dyDescent="0.3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8">
        <v>41580.793935185182</v>
      </c>
      <c r="P443" s="8">
        <v>41550.793935185182</v>
      </c>
      <c r="Q443" s="9">
        <f t="shared" si="18"/>
        <v>0</v>
      </c>
      <c r="R443" s="9">
        <f t="shared" si="19"/>
        <v>0</v>
      </c>
      <c r="S443" s="9" t="str">
        <f>VLOOKUP(MONTH(P443),Hoja2!$A$1:$B$12,2,0)</f>
        <v>Oct</v>
      </c>
      <c r="T443" s="4" t="s">
        <v>8350</v>
      </c>
      <c r="U443" t="s">
        <v>8356</v>
      </c>
      <c r="V443" s="4">
        <f t="shared" si="20"/>
        <v>2013</v>
      </c>
    </row>
    <row r="444" spans="1:22" x14ac:dyDescent="0.3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8">
        <v>42054.888692129629</v>
      </c>
      <c r="P444" s="8">
        <v>42024.888692129629</v>
      </c>
      <c r="Q444" s="9">
        <f t="shared" si="18"/>
        <v>39.36</v>
      </c>
      <c r="R444" s="9">
        <f t="shared" si="19"/>
        <v>393.58819999999997</v>
      </c>
      <c r="S444" s="9" t="str">
        <f>VLOOKUP(MONTH(P444),Hoja2!$A$1:$B$12,2,0)</f>
        <v>Jan</v>
      </c>
      <c r="T444" s="4" t="s">
        <v>8350</v>
      </c>
      <c r="U444" t="s">
        <v>8356</v>
      </c>
      <c r="V444" s="4">
        <f t="shared" si="20"/>
        <v>2015</v>
      </c>
    </row>
    <row r="445" spans="1:22" x14ac:dyDescent="0.3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8">
        <v>41680.015057870369</v>
      </c>
      <c r="P445" s="8">
        <v>41650.015057870369</v>
      </c>
      <c r="Q445" s="9">
        <f t="shared" si="18"/>
        <v>0.1</v>
      </c>
      <c r="R445" s="9">
        <f t="shared" si="19"/>
        <v>5</v>
      </c>
      <c r="S445" s="9" t="str">
        <f>VLOOKUP(MONTH(P445),Hoja2!$A$1:$B$12,2,0)</f>
        <v>Jan</v>
      </c>
      <c r="T445" s="4" t="s">
        <v>8350</v>
      </c>
      <c r="U445" t="s">
        <v>8356</v>
      </c>
      <c r="V445" s="4">
        <f t="shared" si="20"/>
        <v>2014</v>
      </c>
    </row>
    <row r="446" spans="1:22" x14ac:dyDescent="0.3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8">
        <v>40954.906956018516</v>
      </c>
      <c r="P446" s="8">
        <v>40894.906956018516</v>
      </c>
      <c r="Q446" s="9">
        <f t="shared" si="18"/>
        <v>5</v>
      </c>
      <c r="R446" s="9">
        <f t="shared" si="19"/>
        <v>50</v>
      </c>
      <c r="S446" s="9" t="str">
        <f>VLOOKUP(MONTH(P446),Hoja2!$A$1:$B$12,2,0)</f>
        <v>Dec</v>
      </c>
      <c r="T446" s="4" t="s">
        <v>8350</v>
      </c>
      <c r="U446" t="s">
        <v>8356</v>
      </c>
      <c r="V446" s="4">
        <f t="shared" si="20"/>
        <v>2011</v>
      </c>
    </row>
    <row r="447" spans="1:22" x14ac:dyDescent="0.3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8">
        <v>42145.335358796299</v>
      </c>
      <c r="P447" s="8">
        <v>42130.335358796299</v>
      </c>
      <c r="Q447" s="9">
        <f t="shared" si="18"/>
        <v>0</v>
      </c>
      <c r="R447" s="9">
        <f t="shared" si="19"/>
        <v>1</v>
      </c>
      <c r="S447" s="9" t="str">
        <f>VLOOKUP(MONTH(P447),Hoja2!$A$1:$B$12,2,0)</f>
        <v>May</v>
      </c>
      <c r="T447" s="4" t="s">
        <v>8350</v>
      </c>
      <c r="U447" t="s">
        <v>8356</v>
      </c>
      <c r="V447" s="4">
        <f t="shared" si="20"/>
        <v>2015</v>
      </c>
    </row>
    <row r="448" spans="1:22" x14ac:dyDescent="0.3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8">
        <v>42067.083564814813</v>
      </c>
      <c r="P448" s="8">
        <v>42037.083564814813</v>
      </c>
      <c r="Q448" s="9">
        <f t="shared" si="18"/>
        <v>7.3</v>
      </c>
      <c r="R448" s="9">
        <f t="shared" si="19"/>
        <v>47.875</v>
      </c>
      <c r="S448" s="9" t="str">
        <f>VLOOKUP(MONTH(P448),Hoja2!$A$1:$B$12,2,0)</f>
        <v>Feb</v>
      </c>
      <c r="T448" s="4" t="s">
        <v>8350</v>
      </c>
      <c r="U448" t="s">
        <v>8356</v>
      </c>
      <c r="V448" s="4">
        <f t="shared" si="20"/>
        <v>2015</v>
      </c>
    </row>
    <row r="449" spans="1:22" x14ac:dyDescent="0.3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8">
        <v>41356.513460648152</v>
      </c>
      <c r="P449" s="8">
        <v>41331.555127314816</v>
      </c>
      <c r="Q449" s="9">
        <f t="shared" si="18"/>
        <v>0.02</v>
      </c>
      <c r="R449" s="9">
        <f t="shared" si="19"/>
        <v>5</v>
      </c>
      <c r="S449" s="9" t="str">
        <f>VLOOKUP(MONTH(P449),Hoja2!$A$1:$B$12,2,0)</f>
        <v>Feb</v>
      </c>
      <c r="T449" s="4" t="s">
        <v>8350</v>
      </c>
      <c r="U449" t="s">
        <v>8356</v>
      </c>
      <c r="V449" s="4">
        <f t="shared" si="20"/>
        <v>2013</v>
      </c>
    </row>
    <row r="450" spans="1:22" x14ac:dyDescent="0.3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8">
        <v>41773.758043981485</v>
      </c>
      <c r="P450" s="8">
        <v>41753.758043981485</v>
      </c>
      <c r="Q450" s="9">
        <f t="shared" si="18"/>
        <v>3.28</v>
      </c>
      <c r="R450" s="9">
        <f t="shared" si="19"/>
        <v>20.502500000000001</v>
      </c>
      <c r="S450" s="9" t="str">
        <f>VLOOKUP(MONTH(P450),Hoja2!$A$1:$B$12,2,0)</f>
        <v>Apr</v>
      </c>
      <c r="T450" s="4" t="s">
        <v>8350</v>
      </c>
      <c r="U450" t="s">
        <v>8356</v>
      </c>
      <c r="V450" s="4">
        <f t="shared" si="20"/>
        <v>2014</v>
      </c>
    </row>
    <row r="451" spans="1:22" x14ac:dyDescent="0.3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8">
        <v>41564.568113425928</v>
      </c>
      <c r="P451" s="8">
        <v>41534.568113425928</v>
      </c>
      <c r="Q451" s="9">
        <f t="shared" ref="Q451:Q514" si="21">ROUND(E451/D451*100,2)</f>
        <v>2.25</v>
      </c>
      <c r="R451" s="9">
        <f t="shared" ref="R451:R514" si="22">IFERROR(ROUND(E451/L451,4),0)</f>
        <v>9</v>
      </c>
      <c r="S451" s="9" t="str">
        <f>VLOOKUP(MONTH(P451),Hoja2!$A$1:$B$12,2,0)</f>
        <v>Sep</v>
      </c>
      <c r="T451" s="4" t="s">
        <v>8350</v>
      </c>
      <c r="U451" t="s">
        <v>8356</v>
      </c>
      <c r="V451" s="4">
        <f t="shared" ref="V451:V514" si="23">YEAR(P451)</f>
        <v>2013</v>
      </c>
    </row>
    <row r="452" spans="1:22" x14ac:dyDescent="0.3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8">
        <v>41684.946759259263</v>
      </c>
      <c r="P452" s="8">
        <v>41654.946759259263</v>
      </c>
      <c r="Q452" s="9">
        <f t="shared" si="21"/>
        <v>0.79</v>
      </c>
      <c r="R452" s="9">
        <f t="shared" si="22"/>
        <v>56.571399999999997</v>
      </c>
      <c r="S452" s="9" t="str">
        <f>VLOOKUP(MONTH(P452),Hoja2!$A$1:$B$12,2,0)</f>
        <v>Jan</v>
      </c>
      <c r="T452" s="4" t="s">
        <v>8350</v>
      </c>
      <c r="U452" t="s">
        <v>8356</v>
      </c>
      <c r="V452" s="4">
        <f t="shared" si="23"/>
        <v>2014</v>
      </c>
    </row>
    <row r="453" spans="1:22" x14ac:dyDescent="0.3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8">
        <v>41664.715173611112</v>
      </c>
      <c r="P453" s="8">
        <v>41634.715173611112</v>
      </c>
      <c r="Q453" s="9">
        <f t="shared" si="21"/>
        <v>0</v>
      </c>
      <c r="R453" s="9">
        <f t="shared" si="22"/>
        <v>0</v>
      </c>
      <c r="S453" s="9" t="str">
        <f>VLOOKUP(MONTH(P453),Hoja2!$A$1:$B$12,2,0)</f>
        <v>Dec</v>
      </c>
      <c r="T453" s="4" t="s">
        <v>8350</v>
      </c>
      <c r="U453" t="s">
        <v>8356</v>
      </c>
      <c r="V453" s="4">
        <f t="shared" si="23"/>
        <v>2013</v>
      </c>
    </row>
    <row r="454" spans="1:22" x14ac:dyDescent="0.3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8">
        <v>42137.703877314816</v>
      </c>
      <c r="P454" s="8">
        <v>42107.703877314816</v>
      </c>
      <c r="Q454" s="9">
        <f t="shared" si="21"/>
        <v>64</v>
      </c>
      <c r="R454" s="9">
        <f t="shared" si="22"/>
        <v>40</v>
      </c>
      <c r="S454" s="9" t="str">
        <f>VLOOKUP(MONTH(P454),Hoja2!$A$1:$B$12,2,0)</f>
        <v>Apr</v>
      </c>
      <c r="T454" s="4" t="s">
        <v>8350</v>
      </c>
      <c r="U454" t="s">
        <v>8356</v>
      </c>
      <c r="V454" s="4">
        <f t="shared" si="23"/>
        <v>2015</v>
      </c>
    </row>
    <row r="455" spans="1:22" x14ac:dyDescent="0.3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8">
        <v>42054.824988425928</v>
      </c>
      <c r="P455" s="8">
        <v>42038.824988425928</v>
      </c>
      <c r="Q455" s="9">
        <f t="shared" si="21"/>
        <v>0.03</v>
      </c>
      <c r="R455" s="9">
        <f t="shared" si="22"/>
        <v>13</v>
      </c>
      <c r="S455" s="9" t="str">
        <f>VLOOKUP(MONTH(P455),Hoja2!$A$1:$B$12,2,0)</f>
        <v>Feb</v>
      </c>
      <c r="T455" s="4" t="s">
        <v>8350</v>
      </c>
      <c r="U455" t="s">
        <v>8356</v>
      </c>
      <c r="V455" s="4">
        <f t="shared" si="23"/>
        <v>2015</v>
      </c>
    </row>
    <row r="456" spans="1:22" x14ac:dyDescent="0.3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8">
        <v>41969.551388888889</v>
      </c>
      <c r="P456" s="8">
        <v>41938.717256944445</v>
      </c>
      <c r="Q456" s="9">
        <f t="shared" si="21"/>
        <v>0.82</v>
      </c>
      <c r="R456" s="9">
        <f t="shared" si="22"/>
        <v>16.399999999999999</v>
      </c>
      <c r="S456" s="9" t="str">
        <f>VLOOKUP(MONTH(P456),Hoja2!$A$1:$B$12,2,0)</f>
        <v>Oct</v>
      </c>
      <c r="T456" s="4" t="s">
        <v>8350</v>
      </c>
      <c r="U456" t="s">
        <v>8356</v>
      </c>
      <c r="V456" s="4">
        <f t="shared" si="23"/>
        <v>2014</v>
      </c>
    </row>
    <row r="457" spans="1:22" x14ac:dyDescent="0.3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8">
        <v>41016.021527777775</v>
      </c>
      <c r="P457" s="8">
        <v>40971.002569444441</v>
      </c>
      <c r="Q457" s="9">
        <f t="shared" si="21"/>
        <v>7.0000000000000007E-2</v>
      </c>
      <c r="R457" s="9">
        <f t="shared" si="22"/>
        <v>22.5</v>
      </c>
      <c r="S457" s="9" t="str">
        <f>VLOOKUP(MONTH(P457),Hoja2!$A$1:$B$12,2,0)</f>
        <v>Mar</v>
      </c>
      <c r="T457" s="4" t="s">
        <v>8350</v>
      </c>
      <c r="U457" t="s">
        <v>8356</v>
      </c>
      <c r="V457" s="4">
        <f t="shared" si="23"/>
        <v>2012</v>
      </c>
    </row>
    <row r="458" spans="1:22" x14ac:dyDescent="0.3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8">
        <v>41569.165972222225</v>
      </c>
      <c r="P458" s="8">
        <v>41547.694456018522</v>
      </c>
      <c r="Q458" s="9">
        <f t="shared" si="21"/>
        <v>0.69</v>
      </c>
      <c r="R458" s="9">
        <f t="shared" si="22"/>
        <v>20.333300000000001</v>
      </c>
      <c r="S458" s="9" t="str">
        <f>VLOOKUP(MONTH(P458),Hoja2!$A$1:$B$12,2,0)</f>
        <v>Sep</v>
      </c>
      <c r="T458" s="4" t="s">
        <v>8350</v>
      </c>
      <c r="U458" t="s">
        <v>8356</v>
      </c>
      <c r="V458" s="4">
        <f t="shared" si="23"/>
        <v>2013</v>
      </c>
    </row>
    <row r="459" spans="1:22" x14ac:dyDescent="0.3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8">
        <v>41867.767500000002</v>
      </c>
      <c r="P459" s="8">
        <v>41837.767500000002</v>
      </c>
      <c r="Q459" s="9">
        <f t="shared" si="21"/>
        <v>0</v>
      </c>
      <c r="R459" s="9">
        <f t="shared" si="22"/>
        <v>0</v>
      </c>
      <c r="S459" s="9" t="str">
        <f>VLOOKUP(MONTH(P459),Hoja2!$A$1:$B$12,2,0)</f>
        <v>Jul</v>
      </c>
      <c r="T459" s="4" t="s">
        <v>8350</v>
      </c>
      <c r="U459" t="s">
        <v>8356</v>
      </c>
      <c r="V459" s="4">
        <f t="shared" si="23"/>
        <v>2014</v>
      </c>
    </row>
    <row r="460" spans="1:22" x14ac:dyDescent="0.3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8">
        <v>41408.69976851852</v>
      </c>
      <c r="P460" s="8">
        <v>41378.69976851852</v>
      </c>
      <c r="Q460" s="9">
        <f t="shared" si="21"/>
        <v>8.2100000000000009</v>
      </c>
      <c r="R460" s="9">
        <f t="shared" si="22"/>
        <v>16.755099999999999</v>
      </c>
      <c r="S460" s="9" t="str">
        <f>VLOOKUP(MONTH(P460),Hoja2!$A$1:$B$12,2,0)</f>
        <v>Apr</v>
      </c>
      <c r="T460" s="4" t="s">
        <v>8350</v>
      </c>
      <c r="U460" t="s">
        <v>8356</v>
      </c>
      <c r="V460" s="4">
        <f t="shared" si="23"/>
        <v>2013</v>
      </c>
    </row>
    <row r="461" spans="1:22" x14ac:dyDescent="0.3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8">
        <v>40860.682025462964</v>
      </c>
      <c r="P461" s="8">
        <v>40800.6403587963</v>
      </c>
      <c r="Q461" s="9">
        <f t="shared" si="21"/>
        <v>0.06</v>
      </c>
      <c r="R461" s="9">
        <f t="shared" si="22"/>
        <v>25</v>
      </c>
      <c r="S461" s="9" t="str">
        <f>VLOOKUP(MONTH(P461),Hoja2!$A$1:$B$12,2,0)</f>
        <v>Sep</v>
      </c>
      <c r="T461" s="4" t="s">
        <v>8350</v>
      </c>
      <c r="U461" t="s">
        <v>8356</v>
      </c>
      <c r="V461" s="4">
        <f t="shared" si="23"/>
        <v>2011</v>
      </c>
    </row>
    <row r="462" spans="1:22" x14ac:dyDescent="0.3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8">
        <v>41791.166666666664</v>
      </c>
      <c r="P462" s="8">
        <v>41759.542534722219</v>
      </c>
      <c r="Q462" s="9">
        <f t="shared" si="21"/>
        <v>0.28999999999999998</v>
      </c>
      <c r="R462" s="9">
        <f t="shared" si="22"/>
        <v>12.5</v>
      </c>
      <c r="S462" s="9" t="str">
        <f>VLOOKUP(MONTH(P462),Hoja2!$A$1:$B$12,2,0)</f>
        <v>Apr</v>
      </c>
      <c r="T462" s="4" t="s">
        <v>8350</v>
      </c>
      <c r="U462" t="s">
        <v>8356</v>
      </c>
      <c r="V462" s="4">
        <f t="shared" si="23"/>
        <v>2014</v>
      </c>
    </row>
    <row r="463" spans="1:22" x14ac:dyDescent="0.3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8">
        <v>41427.84684027778</v>
      </c>
      <c r="P463" s="8">
        <v>41407.84684027778</v>
      </c>
      <c r="Q463" s="9">
        <f t="shared" si="21"/>
        <v>0</v>
      </c>
      <c r="R463" s="9">
        <f t="shared" si="22"/>
        <v>0</v>
      </c>
      <c r="S463" s="9" t="str">
        <f>VLOOKUP(MONTH(P463),Hoja2!$A$1:$B$12,2,0)</f>
        <v>May</v>
      </c>
      <c r="T463" s="4" t="s">
        <v>8350</v>
      </c>
      <c r="U463" t="s">
        <v>8356</v>
      </c>
      <c r="V463" s="4">
        <f t="shared" si="23"/>
        <v>2013</v>
      </c>
    </row>
    <row r="464" spans="1:22" x14ac:dyDescent="0.3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8">
        <v>40765.126631944448</v>
      </c>
      <c r="P464" s="8">
        <v>40705.126631944448</v>
      </c>
      <c r="Q464" s="9">
        <f t="shared" si="21"/>
        <v>0</v>
      </c>
      <c r="R464" s="9">
        <f t="shared" si="22"/>
        <v>0</v>
      </c>
      <c r="S464" s="9" t="str">
        <f>VLOOKUP(MONTH(P464),Hoja2!$A$1:$B$12,2,0)</f>
        <v>Jun</v>
      </c>
      <c r="T464" s="4" t="s">
        <v>8350</v>
      </c>
      <c r="U464" t="s">
        <v>8356</v>
      </c>
      <c r="V464" s="4">
        <f t="shared" si="23"/>
        <v>2011</v>
      </c>
    </row>
    <row r="465" spans="1:22" x14ac:dyDescent="0.3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8">
        <v>40810.710104166668</v>
      </c>
      <c r="P465" s="8">
        <v>40750.710104166668</v>
      </c>
      <c r="Q465" s="9">
        <f t="shared" si="21"/>
        <v>2.27</v>
      </c>
      <c r="R465" s="9">
        <f t="shared" si="22"/>
        <v>113.63639999999999</v>
      </c>
      <c r="S465" s="9" t="str">
        <f>VLOOKUP(MONTH(P465),Hoja2!$A$1:$B$12,2,0)</f>
        <v>Jul</v>
      </c>
      <c r="T465" s="4" t="s">
        <v>8350</v>
      </c>
      <c r="U465" t="s">
        <v>8356</v>
      </c>
      <c r="V465" s="4">
        <f t="shared" si="23"/>
        <v>2011</v>
      </c>
    </row>
    <row r="466" spans="1:22" x14ac:dyDescent="0.3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8">
        <v>42508.84878472222</v>
      </c>
      <c r="P466" s="8">
        <v>42488.84878472222</v>
      </c>
      <c r="Q466" s="9">
        <f t="shared" si="21"/>
        <v>0.1</v>
      </c>
      <c r="R466" s="9">
        <f t="shared" si="22"/>
        <v>1</v>
      </c>
      <c r="S466" s="9" t="str">
        <f>VLOOKUP(MONTH(P466),Hoja2!$A$1:$B$12,2,0)</f>
        <v>Apr</v>
      </c>
      <c r="T466" s="4" t="s">
        <v>8350</v>
      </c>
      <c r="U466" t="s">
        <v>8356</v>
      </c>
      <c r="V466" s="4">
        <f t="shared" si="23"/>
        <v>2016</v>
      </c>
    </row>
    <row r="467" spans="1:22" x14ac:dyDescent="0.3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8">
        <v>41817.120069444441</v>
      </c>
      <c r="P467" s="8">
        <v>41801.120069444441</v>
      </c>
      <c r="Q467" s="9">
        <f t="shared" si="21"/>
        <v>26.95</v>
      </c>
      <c r="R467" s="9">
        <f t="shared" si="22"/>
        <v>17.25</v>
      </c>
      <c r="S467" s="9" t="str">
        <f>VLOOKUP(MONTH(P467),Hoja2!$A$1:$B$12,2,0)</f>
        <v>Jun</v>
      </c>
      <c r="T467" s="4" t="s">
        <v>8350</v>
      </c>
      <c r="U467" t="s">
        <v>8356</v>
      </c>
      <c r="V467" s="4">
        <f t="shared" si="23"/>
        <v>2014</v>
      </c>
    </row>
    <row r="468" spans="1:22" x14ac:dyDescent="0.3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8">
        <v>41159.942870370367</v>
      </c>
      <c r="P468" s="8">
        <v>41129.942870370367</v>
      </c>
      <c r="Q468" s="9">
        <f t="shared" si="21"/>
        <v>0.76</v>
      </c>
      <c r="R468" s="9">
        <f t="shared" si="22"/>
        <v>15.2</v>
      </c>
      <c r="S468" s="9" t="str">
        <f>VLOOKUP(MONTH(P468),Hoja2!$A$1:$B$12,2,0)</f>
        <v>Aug</v>
      </c>
      <c r="T468" s="4" t="s">
        <v>8350</v>
      </c>
      <c r="U468" t="s">
        <v>8356</v>
      </c>
      <c r="V468" s="4">
        <f t="shared" si="23"/>
        <v>2012</v>
      </c>
    </row>
    <row r="469" spans="1:22" x14ac:dyDescent="0.3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8">
        <v>41180.679791666669</v>
      </c>
      <c r="P469" s="8">
        <v>41135.679791666669</v>
      </c>
      <c r="Q469" s="9">
        <f t="shared" si="21"/>
        <v>21.58</v>
      </c>
      <c r="R469" s="9">
        <f t="shared" si="22"/>
        <v>110.64100000000001</v>
      </c>
      <c r="S469" s="9" t="str">
        <f>VLOOKUP(MONTH(P469),Hoja2!$A$1:$B$12,2,0)</f>
        <v>Aug</v>
      </c>
      <c r="T469" s="4" t="s">
        <v>8350</v>
      </c>
      <c r="U469" t="s">
        <v>8356</v>
      </c>
      <c r="V469" s="4">
        <f t="shared" si="23"/>
        <v>2012</v>
      </c>
    </row>
    <row r="470" spans="1:22" x14ac:dyDescent="0.3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8">
        <v>41101.160474537035</v>
      </c>
      <c r="P470" s="8">
        <v>41041.167627314811</v>
      </c>
      <c r="Q470" s="9">
        <f t="shared" si="21"/>
        <v>0</v>
      </c>
      <c r="R470" s="9">
        <f t="shared" si="22"/>
        <v>0</v>
      </c>
      <c r="S470" s="9" t="str">
        <f>VLOOKUP(MONTH(P470),Hoja2!$A$1:$B$12,2,0)</f>
        <v>May</v>
      </c>
      <c r="T470" s="4" t="s">
        <v>8350</v>
      </c>
      <c r="U470" t="s">
        <v>8356</v>
      </c>
      <c r="V470" s="4">
        <f t="shared" si="23"/>
        <v>2012</v>
      </c>
    </row>
    <row r="471" spans="1:22" x14ac:dyDescent="0.3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8">
        <v>41887.989861111113</v>
      </c>
      <c r="P471" s="8">
        <v>41827.989861111113</v>
      </c>
      <c r="Q471" s="9">
        <f t="shared" si="21"/>
        <v>0</v>
      </c>
      <c r="R471" s="9">
        <f t="shared" si="22"/>
        <v>0</v>
      </c>
      <c r="S471" s="9" t="str">
        <f>VLOOKUP(MONTH(P471),Hoja2!$A$1:$B$12,2,0)</f>
        <v>Jul</v>
      </c>
      <c r="T471" s="4" t="s">
        <v>8350</v>
      </c>
      <c r="U471" t="s">
        <v>8356</v>
      </c>
      <c r="V471" s="4">
        <f t="shared" si="23"/>
        <v>2014</v>
      </c>
    </row>
    <row r="472" spans="1:22" x14ac:dyDescent="0.3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8">
        <v>41655.166666666664</v>
      </c>
      <c r="P472" s="8">
        <v>41605.167696759258</v>
      </c>
      <c r="Q472" s="9">
        <f t="shared" si="21"/>
        <v>1.02</v>
      </c>
      <c r="R472" s="9">
        <f t="shared" si="22"/>
        <v>25.5</v>
      </c>
      <c r="S472" s="9" t="str">
        <f>VLOOKUP(MONTH(P472),Hoja2!$A$1:$B$12,2,0)</f>
        <v>Nov</v>
      </c>
      <c r="T472" s="4" t="s">
        <v>8350</v>
      </c>
      <c r="U472" t="s">
        <v>8356</v>
      </c>
      <c r="V472" s="4">
        <f t="shared" si="23"/>
        <v>2013</v>
      </c>
    </row>
    <row r="473" spans="1:22" x14ac:dyDescent="0.3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8">
        <v>41748.680312500001</v>
      </c>
      <c r="P473" s="8">
        <v>41703.721979166665</v>
      </c>
      <c r="Q473" s="9">
        <f t="shared" si="21"/>
        <v>11.89</v>
      </c>
      <c r="R473" s="9">
        <f t="shared" si="22"/>
        <v>38.476500000000001</v>
      </c>
      <c r="S473" s="9" t="str">
        <f>VLOOKUP(MONTH(P473),Hoja2!$A$1:$B$12,2,0)</f>
        <v>Mar</v>
      </c>
      <c r="T473" s="4" t="s">
        <v>8350</v>
      </c>
      <c r="U473" t="s">
        <v>8356</v>
      </c>
      <c r="V473" s="4">
        <f t="shared" si="23"/>
        <v>2014</v>
      </c>
    </row>
    <row r="474" spans="1:22" x14ac:dyDescent="0.3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8">
        <v>41874.922662037039</v>
      </c>
      <c r="P474" s="8">
        <v>41844.922662037039</v>
      </c>
      <c r="Q474" s="9">
        <f t="shared" si="21"/>
        <v>17.63</v>
      </c>
      <c r="R474" s="9">
        <f t="shared" si="22"/>
        <v>28.2</v>
      </c>
      <c r="S474" s="9" t="str">
        <f>VLOOKUP(MONTH(P474),Hoja2!$A$1:$B$12,2,0)</f>
        <v>Jul</v>
      </c>
      <c r="T474" s="4" t="s">
        <v>8350</v>
      </c>
      <c r="U474" t="s">
        <v>8356</v>
      </c>
      <c r="V474" s="4">
        <f t="shared" si="23"/>
        <v>2014</v>
      </c>
    </row>
    <row r="475" spans="1:22" x14ac:dyDescent="0.3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8">
        <v>41899.698136574072</v>
      </c>
      <c r="P475" s="8">
        <v>41869.698136574072</v>
      </c>
      <c r="Q475" s="9">
        <f t="shared" si="21"/>
        <v>2.87</v>
      </c>
      <c r="R475" s="9">
        <f t="shared" si="22"/>
        <v>61.5</v>
      </c>
      <c r="S475" s="9" t="str">
        <f>VLOOKUP(MONTH(P475),Hoja2!$A$1:$B$12,2,0)</f>
        <v>Aug</v>
      </c>
      <c r="T475" s="4" t="s">
        <v>8350</v>
      </c>
      <c r="U475" t="s">
        <v>8356</v>
      </c>
      <c r="V475" s="4">
        <f t="shared" si="23"/>
        <v>2014</v>
      </c>
    </row>
    <row r="476" spans="1:22" x14ac:dyDescent="0.3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8">
        <v>42783.329039351855</v>
      </c>
      <c r="P476" s="8">
        <v>42753.329039351855</v>
      </c>
      <c r="Q476" s="9">
        <f t="shared" si="21"/>
        <v>0.03</v>
      </c>
      <c r="R476" s="9">
        <f t="shared" si="22"/>
        <v>1</v>
      </c>
      <c r="S476" s="9" t="str">
        <f>VLOOKUP(MONTH(P476),Hoja2!$A$1:$B$12,2,0)</f>
        <v>Jan</v>
      </c>
      <c r="T476" s="4" t="s">
        <v>8350</v>
      </c>
      <c r="U476" t="s">
        <v>8356</v>
      </c>
      <c r="V476" s="4">
        <f t="shared" si="23"/>
        <v>2017</v>
      </c>
    </row>
    <row r="477" spans="1:22" x14ac:dyDescent="0.3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8">
        <v>42130.086145833331</v>
      </c>
      <c r="P477" s="8">
        <v>42100.086145833331</v>
      </c>
      <c r="Q477" s="9">
        <f t="shared" si="21"/>
        <v>0</v>
      </c>
      <c r="R477" s="9">
        <f t="shared" si="22"/>
        <v>0</v>
      </c>
      <c r="S477" s="9" t="str">
        <f>VLOOKUP(MONTH(P477),Hoja2!$A$1:$B$12,2,0)</f>
        <v>Apr</v>
      </c>
      <c r="T477" s="4" t="s">
        <v>8350</v>
      </c>
      <c r="U477" t="s">
        <v>8356</v>
      </c>
      <c r="V477" s="4">
        <f t="shared" si="23"/>
        <v>2015</v>
      </c>
    </row>
    <row r="478" spans="1:22" x14ac:dyDescent="0.3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8">
        <v>41793.165972222225</v>
      </c>
      <c r="P478" s="8">
        <v>41757.975011574075</v>
      </c>
      <c r="Q478" s="9">
        <f t="shared" si="21"/>
        <v>2.23</v>
      </c>
      <c r="R478" s="9">
        <f t="shared" si="22"/>
        <v>39.569299999999998</v>
      </c>
      <c r="S478" s="9" t="str">
        <f>VLOOKUP(MONTH(P478),Hoja2!$A$1:$B$12,2,0)</f>
        <v>Apr</v>
      </c>
      <c r="T478" s="4" t="s">
        <v>8350</v>
      </c>
      <c r="U478" t="s">
        <v>8356</v>
      </c>
      <c r="V478" s="4">
        <f t="shared" si="23"/>
        <v>2014</v>
      </c>
    </row>
    <row r="479" spans="1:22" x14ac:dyDescent="0.3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8">
        <v>41047.83488425926</v>
      </c>
      <c r="P479" s="8">
        <v>40987.83488425926</v>
      </c>
      <c r="Q479" s="9">
        <f t="shared" si="21"/>
        <v>0</v>
      </c>
      <c r="R479" s="9">
        <f t="shared" si="22"/>
        <v>0</v>
      </c>
      <c r="S479" s="9" t="str">
        <f>VLOOKUP(MONTH(P479),Hoja2!$A$1:$B$12,2,0)</f>
        <v>Mar</v>
      </c>
      <c r="T479" s="4" t="s">
        <v>8350</v>
      </c>
      <c r="U479" t="s">
        <v>8356</v>
      </c>
      <c r="V479" s="4">
        <f t="shared" si="23"/>
        <v>2012</v>
      </c>
    </row>
    <row r="480" spans="1:22" x14ac:dyDescent="0.3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8">
        <v>42095.869317129633</v>
      </c>
      <c r="P480" s="8">
        <v>42065.910983796297</v>
      </c>
      <c r="Q480" s="9">
        <f t="shared" si="21"/>
        <v>0</v>
      </c>
      <c r="R480" s="9">
        <f t="shared" si="22"/>
        <v>0</v>
      </c>
      <c r="S480" s="9" t="str">
        <f>VLOOKUP(MONTH(P480),Hoja2!$A$1:$B$12,2,0)</f>
        <v>Mar</v>
      </c>
      <c r="T480" s="4" t="s">
        <v>8350</v>
      </c>
      <c r="U480" t="s">
        <v>8356</v>
      </c>
      <c r="V480" s="4">
        <f t="shared" si="23"/>
        <v>2015</v>
      </c>
    </row>
    <row r="481" spans="1:22" x14ac:dyDescent="0.3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8">
        <v>41964.449479166666</v>
      </c>
      <c r="P481" s="8">
        <v>41904.407812500001</v>
      </c>
      <c r="Q481" s="9">
        <f t="shared" si="21"/>
        <v>32.56</v>
      </c>
      <c r="R481" s="9">
        <f t="shared" si="22"/>
        <v>88.8</v>
      </c>
      <c r="S481" s="9" t="str">
        <f>VLOOKUP(MONTH(P481),Hoja2!$A$1:$B$12,2,0)</f>
        <v>Sep</v>
      </c>
      <c r="T481" s="4" t="s">
        <v>8350</v>
      </c>
      <c r="U481" t="s">
        <v>8356</v>
      </c>
      <c r="V481" s="4">
        <f t="shared" si="23"/>
        <v>2014</v>
      </c>
    </row>
    <row r="482" spans="1:22" x14ac:dyDescent="0.3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8">
        <v>41495.500173611108</v>
      </c>
      <c r="P482" s="8">
        <v>41465.500173611108</v>
      </c>
      <c r="Q482" s="9">
        <f t="shared" si="21"/>
        <v>19.41</v>
      </c>
      <c r="R482" s="9">
        <f t="shared" si="22"/>
        <v>55.457099999999997</v>
      </c>
      <c r="S482" s="9" t="str">
        <f>VLOOKUP(MONTH(P482),Hoja2!$A$1:$B$12,2,0)</f>
        <v>Jul</v>
      </c>
      <c r="T482" s="4" t="s">
        <v>8350</v>
      </c>
      <c r="U482" t="s">
        <v>8356</v>
      </c>
      <c r="V482" s="4">
        <f t="shared" si="23"/>
        <v>2013</v>
      </c>
    </row>
    <row r="483" spans="1:22" x14ac:dyDescent="0.3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8">
        <v>41192.672326388885</v>
      </c>
      <c r="P483" s="8">
        <v>41162.672326388885</v>
      </c>
      <c r="Q483" s="9">
        <f t="shared" si="21"/>
        <v>6.1</v>
      </c>
      <c r="R483" s="9">
        <f t="shared" si="22"/>
        <v>87.142899999999997</v>
      </c>
      <c r="S483" s="9" t="str">
        <f>VLOOKUP(MONTH(P483),Hoja2!$A$1:$B$12,2,0)</f>
        <v>Sep</v>
      </c>
      <c r="T483" s="4" t="s">
        <v>8350</v>
      </c>
      <c r="U483" t="s">
        <v>8356</v>
      </c>
      <c r="V483" s="4">
        <f t="shared" si="23"/>
        <v>2012</v>
      </c>
    </row>
    <row r="484" spans="1:22" x14ac:dyDescent="0.3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8">
        <v>42474.606944444444</v>
      </c>
      <c r="P484" s="8">
        <v>42447.896874999999</v>
      </c>
      <c r="Q484" s="9">
        <f t="shared" si="21"/>
        <v>0.1</v>
      </c>
      <c r="R484" s="9">
        <f t="shared" si="22"/>
        <v>10</v>
      </c>
      <c r="S484" s="9" t="str">
        <f>VLOOKUP(MONTH(P484),Hoja2!$A$1:$B$12,2,0)</f>
        <v>Mar</v>
      </c>
      <c r="T484" s="4" t="s">
        <v>8350</v>
      </c>
      <c r="U484" t="s">
        <v>8356</v>
      </c>
      <c r="V484" s="4">
        <f t="shared" si="23"/>
        <v>2016</v>
      </c>
    </row>
    <row r="485" spans="1:22" x14ac:dyDescent="0.3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8">
        <v>41303.197592592594</v>
      </c>
      <c r="P485" s="8">
        <v>41243.197592592594</v>
      </c>
      <c r="Q485" s="9">
        <f t="shared" si="21"/>
        <v>50.2</v>
      </c>
      <c r="R485" s="9">
        <f t="shared" si="22"/>
        <v>51.224499999999999</v>
      </c>
      <c r="S485" s="9" t="str">
        <f>VLOOKUP(MONTH(P485),Hoja2!$A$1:$B$12,2,0)</f>
        <v>Nov</v>
      </c>
      <c r="T485" s="4" t="s">
        <v>8350</v>
      </c>
      <c r="U485" t="s">
        <v>8356</v>
      </c>
      <c r="V485" s="4">
        <f t="shared" si="23"/>
        <v>2012</v>
      </c>
    </row>
    <row r="486" spans="1:22" x14ac:dyDescent="0.3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8">
        <v>42313.981157407405</v>
      </c>
      <c r="P486" s="8">
        <v>42272.93949074074</v>
      </c>
      <c r="Q486" s="9">
        <f t="shared" si="21"/>
        <v>0.19</v>
      </c>
      <c r="R486" s="9">
        <f t="shared" si="22"/>
        <v>13.545500000000001</v>
      </c>
      <c r="S486" s="9" t="str">
        <f>VLOOKUP(MONTH(P486),Hoja2!$A$1:$B$12,2,0)</f>
        <v>Sep</v>
      </c>
      <c r="T486" s="4" t="s">
        <v>8350</v>
      </c>
      <c r="U486" t="s">
        <v>8356</v>
      </c>
      <c r="V486" s="4">
        <f t="shared" si="23"/>
        <v>2015</v>
      </c>
    </row>
    <row r="487" spans="1:22" x14ac:dyDescent="0.3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8">
        <v>41411.50577546296</v>
      </c>
      <c r="P487" s="8">
        <v>41381.50577546296</v>
      </c>
      <c r="Q487" s="9">
        <f t="shared" si="21"/>
        <v>21.91</v>
      </c>
      <c r="R487" s="9">
        <f t="shared" si="22"/>
        <v>66.520099999999999</v>
      </c>
      <c r="S487" s="9" t="str">
        <f>VLOOKUP(MONTH(P487),Hoja2!$A$1:$B$12,2,0)</f>
        <v>Apr</v>
      </c>
      <c r="T487" s="4" t="s">
        <v>8350</v>
      </c>
      <c r="U487" t="s">
        <v>8356</v>
      </c>
      <c r="V487" s="4">
        <f t="shared" si="23"/>
        <v>2013</v>
      </c>
    </row>
    <row r="488" spans="1:22" x14ac:dyDescent="0.3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8">
        <v>41791.94258101852</v>
      </c>
      <c r="P488" s="8">
        <v>41761.94258101852</v>
      </c>
      <c r="Q488" s="9">
        <f t="shared" si="21"/>
        <v>0.01</v>
      </c>
      <c r="R488" s="9">
        <f t="shared" si="22"/>
        <v>50</v>
      </c>
      <c r="S488" s="9" t="str">
        <f>VLOOKUP(MONTH(P488),Hoja2!$A$1:$B$12,2,0)</f>
        <v>May</v>
      </c>
      <c r="T488" s="4" t="s">
        <v>8350</v>
      </c>
      <c r="U488" t="s">
        <v>8356</v>
      </c>
      <c r="V488" s="4">
        <f t="shared" si="23"/>
        <v>2014</v>
      </c>
    </row>
    <row r="489" spans="1:22" x14ac:dyDescent="0.3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8">
        <v>42729.636504629627</v>
      </c>
      <c r="P489" s="8">
        <v>42669.594837962963</v>
      </c>
      <c r="Q489" s="9">
        <f t="shared" si="21"/>
        <v>0</v>
      </c>
      <c r="R489" s="9">
        <f t="shared" si="22"/>
        <v>0</v>
      </c>
      <c r="S489" s="9" t="str">
        <f>VLOOKUP(MONTH(P489),Hoja2!$A$1:$B$12,2,0)</f>
        <v>Oct</v>
      </c>
      <c r="T489" s="4" t="s">
        <v>8350</v>
      </c>
      <c r="U489" t="s">
        <v>8356</v>
      </c>
      <c r="V489" s="4">
        <f t="shared" si="23"/>
        <v>2016</v>
      </c>
    </row>
    <row r="490" spans="1:22" x14ac:dyDescent="0.3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8">
        <v>42744.054398148146</v>
      </c>
      <c r="P490" s="8">
        <v>42714.054398148146</v>
      </c>
      <c r="Q490" s="9">
        <f t="shared" si="21"/>
        <v>0</v>
      </c>
      <c r="R490" s="9">
        <f t="shared" si="22"/>
        <v>0</v>
      </c>
      <c r="S490" s="9" t="str">
        <f>VLOOKUP(MONTH(P490),Hoja2!$A$1:$B$12,2,0)</f>
        <v>Dec</v>
      </c>
      <c r="T490" s="4" t="s">
        <v>8350</v>
      </c>
      <c r="U490" t="s">
        <v>8356</v>
      </c>
      <c r="V490" s="4">
        <f t="shared" si="23"/>
        <v>2016</v>
      </c>
    </row>
    <row r="491" spans="1:22" x14ac:dyDescent="0.3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8">
        <v>40913.481249999997</v>
      </c>
      <c r="P491" s="8">
        <v>40882.481666666667</v>
      </c>
      <c r="Q491" s="9">
        <f t="shared" si="21"/>
        <v>0.28999999999999998</v>
      </c>
      <c r="R491" s="9">
        <f t="shared" si="22"/>
        <v>71.666700000000006</v>
      </c>
      <c r="S491" s="9" t="str">
        <f>VLOOKUP(MONTH(P491),Hoja2!$A$1:$B$12,2,0)</f>
        <v>Dec</v>
      </c>
      <c r="T491" s="4" t="s">
        <v>8350</v>
      </c>
      <c r="U491" t="s">
        <v>8356</v>
      </c>
      <c r="V491" s="4">
        <f t="shared" si="23"/>
        <v>2011</v>
      </c>
    </row>
    <row r="492" spans="1:22" x14ac:dyDescent="0.3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8">
        <v>41143.968576388892</v>
      </c>
      <c r="P492" s="8">
        <v>41113.968576388892</v>
      </c>
      <c r="Q492" s="9">
        <f t="shared" si="21"/>
        <v>0</v>
      </c>
      <c r="R492" s="9">
        <f t="shared" si="22"/>
        <v>0</v>
      </c>
      <c r="S492" s="9" t="str">
        <f>VLOOKUP(MONTH(P492),Hoja2!$A$1:$B$12,2,0)</f>
        <v>Jul</v>
      </c>
      <c r="T492" s="4" t="s">
        <v>8350</v>
      </c>
      <c r="U492" t="s">
        <v>8356</v>
      </c>
      <c r="V492" s="4">
        <f t="shared" si="23"/>
        <v>2012</v>
      </c>
    </row>
    <row r="493" spans="1:22" x14ac:dyDescent="0.3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8">
        <v>42396.982627314814</v>
      </c>
      <c r="P493" s="8">
        <v>42366.982627314814</v>
      </c>
      <c r="Q493" s="9">
        <f t="shared" si="21"/>
        <v>0</v>
      </c>
      <c r="R493" s="9">
        <f t="shared" si="22"/>
        <v>0</v>
      </c>
      <c r="S493" s="9" t="str">
        <f>VLOOKUP(MONTH(P493),Hoja2!$A$1:$B$12,2,0)</f>
        <v>Dec</v>
      </c>
      <c r="T493" s="4" t="s">
        <v>8350</v>
      </c>
      <c r="U493" t="s">
        <v>8356</v>
      </c>
      <c r="V493" s="4">
        <f t="shared" si="23"/>
        <v>2015</v>
      </c>
    </row>
    <row r="494" spans="1:22" x14ac:dyDescent="0.3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8">
        <v>42656.035069444442</v>
      </c>
      <c r="P494" s="8">
        <v>42596.035069444442</v>
      </c>
      <c r="Q494" s="9">
        <f t="shared" si="21"/>
        <v>0</v>
      </c>
      <c r="R494" s="9">
        <f t="shared" si="22"/>
        <v>0</v>
      </c>
      <c r="S494" s="9" t="str">
        <f>VLOOKUP(MONTH(P494),Hoja2!$A$1:$B$12,2,0)</f>
        <v>Aug</v>
      </c>
      <c r="T494" s="4" t="s">
        <v>8350</v>
      </c>
      <c r="U494" t="s">
        <v>8356</v>
      </c>
      <c r="V494" s="4">
        <f t="shared" si="23"/>
        <v>2016</v>
      </c>
    </row>
    <row r="495" spans="1:22" x14ac:dyDescent="0.3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8">
        <v>42144.726134259261</v>
      </c>
      <c r="P495" s="8">
        <v>42114.726134259261</v>
      </c>
      <c r="Q495" s="9">
        <f t="shared" si="21"/>
        <v>0</v>
      </c>
      <c r="R495" s="9">
        <f t="shared" si="22"/>
        <v>0</v>
      </c>
      <c r="S495" s="9" t="str">
        <f>VLOOKUP(MONTH(P495),Hoja2!$A$1:$B$12,2,0)</f>
        <v>Apr</v>
      </c>
      <c r="T495" s="4" t="s">
        <v>8350</v>
      </c>
      <c r="U495" t="s">
        <v>8356</v>
      </c>
      <c r="V495" s="4">
        <f t="shared" si="23"/>
        <v>2015</v>
      </c>
    </row>
    <row r="496" spans="1:22" x14ac:dyDescent="0.3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8">
        <v>41823.125</v>
      </c>
      <c r="P496" s="8">
        <v>41799.830613425926</v>
      </c>
      <c r="Q496" s="9">
        <f t="shared" si="21"/>
        <v>0.16</v>
      </c>
      <c r="R496" s="9">
        <f t="shared" si="22"/>
        <v>10.333299999999999</v>
      </c>
      <c r="S496" s="9" t="str">
        <f>VLOOKUP(MONTH(P496),Hoja2!$A$1:$B$12,2,0)</f>
        <v>Jun</v>
      </c>
      <c r="T496" s="4" t="s">
        <v>8350</v>
      </c>
      <c r="U496" t="s">
        <v>8356</v>
      </c>
      <c r="V496" s="4">
        <f t="shared" si="23"/>
        <v>2014</v>
      </c>
    </row>
    <row r="497" spans="1:22" x14ac:dyDescent="0.3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8">
        <v>42201.827604166669</v>
      </c>
      <c r="P497" s="8">
        <v>42171.827604166669</v>
      </c>
      <c r="Q497" s="9">
        <f t="shared" si="21"/>
        <v>0</v>
      </c>
      <c r="R497" s="9">
        <f t="shared" si="22"/>
        <v>0</v>
      </c>
      <c r="S497" s="9" t="str">
        <f>VLOOKUP(MONTH(P497),Hoja2!$A$1:$B$12,2,0)</f>
        <v>Jun</v>
      </c>
      <c r="T497" s="4" t="s">
        <v>8350</v>
      </c>
      <c r="U497" t="s">
        <v>8356</v>
      </c>
      <c r="V497" s="4">
        <f t="shared" si="23"/>
        <v>2015</v>
      </c>
    </row>
    <row r="498" spans="1:22" x14ac:dyDescent="0.3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8">
        <v>41680.93141203704</v>
      </c>
      <c r="P498" s="8">
        <v>41620.93141203704</v>
      </c>
      <c r="Q498" s="9">
        <f t="shared" si="21"/>
        <v>0</v>
      </c>
      <c r="R498" s="9">
        <f t="shared" si="22"/>
        <v>1</v>
      </c>
      <c r="S498" s="9" t="str">
        <f>VLOOKUP(MONTH(P498),Hoja2!$A$1:$B$12,2,0)</f>
        <v>Dec</v>
      </c>
      <c r="T498" s="4" t="s">
        <v>8350</v>
      </c>
      <c r="U498" t="s">
        <v>8356</v>
      </c>
      <c r="V498" s="4">
        <f t="shared" si="23"/>
        <v>2013</v>
      </c>
    </row>
    <row r="499" spans="1:22" x14ac:dyDescent="0.3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8">
        <v>41998.208333333336</v>
      </c>
      <c r="P499" s="8">
        <v>41945.037789351853</v>
      </c>
      <c r="Q499" s="9">
        <f t="shared" si="21"/>
        <v>0.67</v>
      </c>
      <c r="R499" s="9">
        <f t="shared" si="22"/>
        <v>10</v>
      </c>
      <c r="S499" s="9" t="str">
        <f>VLOOKUP(MONTH(P499),Hoja2!$A$1:$B$12,2,0)</f>
        <v>Nov</v>
      </c>
      <c r="T499" s="4" t="s">
        <v>8350</v>
      </c>
      <c r="U499" t="s">
        <v>8356</v>
      </c>
      <c r="V499" s="4">
        <f t="shared" si="23"/>
        <v>2014</v>
      </c>
    </row>
    <row r="500" spans="1:22" x14ac:dyDescent="0.3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8">
        <v>40900.762141203704</v>
      </c>
      <c r="P500" s="8">
        <v>40858.762141203704</v>
      </c>
      <c r="Q500" s="9">
        <f t="shared" si="21"/>
        <v>4.5999999999999996</v>
      </c>
      <c r="R500" s="9">
        <f t="shared" si="22"/>
        <v>136.0909</v>
      </c>
      <c r="S500" s="9" t="str">
        <f>VLOOKUP(MONTH(P500),Hoja2!$A$1:$B$12,2,0)</f>
        <v>Nov</v>
      </c>
      <c r="T500" s="4" t="s">
        <v>8350</v>
      </c>
      <c r="U500" t="s">
        <v>8356</v>
      </c>
      <c r="V500" s="4">
        <f t="shared" si="23"/>
        <v>2011</v>
      </c>
    </row>
    <row r="501" spans="1:22" x14ac:dyDescent="0.3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8">
        <v>40098.874305555553</v>
      </c>
      <c r="P501" s="8">
        <v>40043.895462962966</v>
      </c>
      <c r="Q501" s="9">
        <f t="shared" si="21"/>
        <v>9.5500000000000007</v>
      </c>
      <c r="R501" s="9">
        <f t="shared" si="22"/>
        <v>73.461500000000001</v>
      </c>
      <c r="S501" s="9" t="str">
        <f>VLOOKUP(MONTH(P501),Hoja2!$A$1:$B$12,2,0)</f>
        <v>Aug</v>
      </c>
      <c r="T501" s="4" t="s">
        <v>8350</v>
      </c>
      <c r="U501" t="s">
        <v>8356</v>
      </c>
      <c r="V501" s="4">
        <f t="shared" si="23"/>
        <v>2009</v>
      </c>
    </row>
    <row r="502" spans="1:22" x14ac:dyDescent="0.3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8">
        <v>40306.927777777775</v>
      </c>
      <c r="P502" s="8">
        <v>40247.886006944442</v>
      </c>
      <c r="Q502" s="9">
        <f t="shared" si="21"/>
        <v>3.31</v>
      </c>
      <c r="R502" s="9">
        <f t="shared" si="22"/>
        <v>53.75</v>
      </c>
      <c r="S502" s="9" t="str">
        <f>VLOOKUP(MONTH(P502),Hoja2!$A$1:$B$12,2,0)</f>
        <v>Mar</v>
      </c>
      <c r="T502" s="4" t="s">
        <v>8350</v>
      </c>
      <c r="U502" t="s">
        <v>8356</v>
      </c>
      <c r="V502" s="4">
        <f t="shared" si="23"/>
        <v>2010</v>
      </c>
    </row>
    <row r="503" spans="1:22" x14ac:dyDescent="0.3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8">
        <v>40733.234386574077</v>
      </c>
      <c r="P503" s="8">
        <v>40703.234386574077</v>
      </c>
      <c r="Q503" s="9">
        <f t="shared" si="21"/>
        <v>0</v>
      </c>
      <c r="R503" s="9">
        <f t="shared" si="22"/>
        <v>0</v>
      </c>
      <c r="S503" s="9" t="str">
        <f>VLOOKUP(MONTH(P503),Hoja2!$A$1:$B$12,2,0)</f>
        <v>Jun</v>
      </c>
      <c r="T503" s="4" t="s">
        <v>8350</v>
      </c>
      <c r="U503" t="s">
        <v>8356</v>
      </c>
      <c r="V503" s="4">
        <f t="shared" si="23"/>
        <v>2011</v>
      </c>
    </row>
    <row r="504" spans="1:22" x14ac:dyDescent="0.3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8">
        <v>40986.511863425927</v>
      </c>
      <c r="P504" s="8">
        <v>40956.553530092591</v>
      </c>
      <c r="Q504" s="9">
        <f t="shared" si="21"/>
        <v>1.1499999999999999</v>
      </c>
      <c r="R504" s="9">
        <f t="shared" si="22"/>
        <v>57.5</v>
      </c>
      <c r="S504" s="9" t="str">
        <f>VLOOKUP(MONTH(P504),Hoja2!$A$1:$B$12,2,0)</f>
        <v>Feb</v>
      </c>
      <c r="T504" s="4" t="s">
        <v>8350</v>
      </c>
      <c r="U504" t="s">
        <v>8356</v>
      </c>
      <c r="V504" s="4">
        <f t="shared" si="23"/>
        <v>2012</v>
      </c>
    </row>
    <row r="505" spans="1:22" x14ac:dyDescent="0.3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8">
        <v>42021.526655092595</v>
      </c>
      <c r="P505" s="8">
        <v>41991.526655092595</v>
      </c>
      <c r="Q505" s="9">
        <f t="shared" si="21"/>
        <v>1.75</v>
      </c>
      <c r="R505" s="9">
        <f t="shared" si="22"/>
        <v>12.666700000000001</v>
      </c>
      <c r="S505" s="9" t="str">
        <f>VLOOKUP(MONTH(P505),Hoja2!$A$1:$B$12,2,0)</f>
        <v>Dec</v>
      </c>
      <c r="T505" s="4" t="s">
        <v>8350</v>
      </c>
      <c r="U505" t="s">
        <v>8356</v>
      </c>
      <c r="V505" s="4">
        <f t="shared" si="23"/>
        <v>2014</v>
      </c>
    </row>
    <row r="506" spans="1:22" x14ac:dyDescent="0.3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8">
        <v>41009.941979166666</v>
      </c>
      <c r="P506" s="8">
        <v>40949.98364583333</v>
      </c>
      <c r="Q506" s="9">
        <f t="shared" si="21"/>
        <v>1.37</v>
      </c>
      <c r="R506" s="9">
        <f t="shared" si="22"/>
        <v>67</v>
      </c>
      <c r="S506" s="9" t="str">
        <f>VLOOKUP(MONTH(P506),Hoja2!$A$1:$B$12,2,0)</f>
        <v>Feb</v>
      </c>
      <c r="T506" s="4" t="s">
        <v>8350</v>
      </c>
      <c r="U506" t="s">
        <v>8356</v>
      </c>
      <c r="V506" s="4">
        <f t="shared" si="23"/>
        <v>2012</v>
      </c>
    </row>
    <row r="507" spans="1:22" x14ac:dyDescent="0.3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8">
        <v>42363.098217592589</v>
      </c>
      <c r="P507" s="8">
        <v>42318.098217592589</v>
      </c>
      <c r="Q507" s="9">
        <f t="shared" si="21"/>
        <v>0.43</v>
      </c>
      <c r="R507" s="9">
        <f t="shared" si="22"/>
        <v>3.7143000000000002</v>
      </c>
      <c r="S507" s="9" t="str">
        <f>VLOOKUP(MONTH(P507),Hoja2!$A$1:$B$12,2,0)</f>
        <v>Nov</v>
      </c>
      <c r="T507" s="4" t="s">
        <v>8350</v>
      </c>
      <c r="U507" t="s">
        <v>8356</v>
      </c>
      <c r="V507" s="4">
        <f t="shared" si="23"/>
        <v>2015</v>
      </c>
    </row>
    <row r="508" spans="1:22" x14ac:dyDescent="0.3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8">
        <v>41496.552314814813</v>
      </c>
      <c r="P508" s="8">
        <v>41466.552314814813</v>
      </c>
      <c r="Q508" s="9">
        <f t="shared" si="21"/>
        <v>0.13</v>
      </c>
      <c r="R508" s="9">
        <f t="shared" si="22"/>
        <v>250</v>
      </c>
      <c r="S508" s="9" t="str">
        <f>VLOOKUP(MONTH(P508),Hoja2!$A$1:$B$12,2,0)</f>
        <v>Jul</v>
      </c>
      <c r="T508" s="4" t="s">
        <v>8350</v>
      </c>
      <c r="U508" t="s">
        <v>8356</v>
      </c>
      <c r="V508" s="4">
        <f t="shared" si="23"/>
        <v>2013</v>
      </c>
    </row>
    <row r="509" spans="1:22" x14ac:dyDescent="0.3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8">
        <v>41201.958993055552</v>
      </c>
      <c r="P509" s="8">
        <v>41156.958993055552</v>
      </c>
      <c r="Q509" s="9">
        <f t="shared" si="21"/>
        <v>3.2</v>
      </c>
      <c r="R509" s="9">
        <f t="shared" si="22"/>
        <v>64</v>
      </c>
      <c r="S509" s="9" t="str">
        <f>VLOOKUP(MONTH(P509),Hoja2!$A$1:$B$12,2,0)</f>
        <v>Sep</v>
      </c>
      <c r="T509" s="4" t="s">
        <v>8350</v>
      </c>
      <c r="U509" t="s">
        <v>8356</v>
      </c>
      <c r="V509" s="4">
        <f t="shared" si="23"/>
        <v>2012</v>
      </c>
    </row>
    <row r="510" spans="1:22" x14ac:dyDescent="0.3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8">
        <v>41054.593055555553</v>
      </c>
      <c r="P510" s="8">
        <v>40995.024317129632</v>
      </c>
      <c r="Q510" s="9">
        <f t="shared" si="21"/>
        <v>0.8</v>
      </c>
      <c r="R510" s="9">
        <f t="shared" si="22"/>
        <v>133.33330000000001</v>
      </c>
      <c r="S510" s="9" t="str">
        <f>VLOOKUP(MONTH(P510),Hoja2!$A$1:$B$12,2,0)</f>
        <v>Mar</v>
      </c>
      <c r="T510" s="4" t="s">
        <v>8350</v>
      </c>
      <c r="U510" t="s">
        <v>8356</v>
      </c>
      <c r="V510" s="4">
        <f t="shared" si="23"/>
        <v>2012</v>
      </c>
    </row>
    <row r="511" spans="1:22" x14ac:dyDescent="0.3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8">
        <v>42183.631597222222</v>
      </c>
      <c r="P511" s="8">
        <v>42153.631597222222</v>
      </c>
      <c r="Q511" s="9">
        <f t="shared" si="21"/>
        <v>0.2</v>
      </c>
      <c r="R511" s="9">
        <f t="shared" si="22"/>
        <v>10</v>
      </c>
      <c r="S511" s="9" t="str">
        <f>VLOOKUP(MONTH(P511),Hoja2!$A$1:$B$12,2,0)</f>
        <v>May</v>
      </c>
      <c r="T511" s="4" t="s">
        <v>8350</v>
      </c>
      <c r="U511" t="s">
        <v>8356</v>
      </c>
      <c r="V511" s="4">
        <f t="shared" si="23"/>
        <v>2015</v>
      </c>
    </row>
    <row r="512" spans="1:22" x14ac:dyDescent="0.3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8">
        <v>42430.176377314812</v>
      </c>
      <c r="P512" s="8">
        <v>42400.176377314812</v>
      </c>
      <c r="Q512" s="9">
        <f t="shared" si="21"/>
        <v>0</v>
      </c>
      <c r="R512" s="9">
        <f t="shared" si="22"/>
        <v>0</v>
      </c>
      <c r="S512" s="9" t="str">
        <f>VLOOKUP(MONTH(P512),Hoja2!$A$1:$B$12,2,0)</f>
        <v>Jan</v>
      </c>
      <c r="T512" s="4" t="s">
        <v>8350</v>
      </c>
      <c r="U512" t="s">
        <v>8356</v>
      </c>
      <c r="V512" s="4">
        <f t="shared" si="23"/>
        <v>2016</v>
      </c>
    </row>
    <row r="513" spans="1:22" x14ac:dyDescent="0.3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8">
        <v>41370.261365740742</v>
      </c>
      <c r="P513" s="8">
        <v>41340.303032407406</v>
      </c>
      <c r="Q513" s="9">
        <f t="shared" si="21"/>
        <v>3</v>
      </c>
      <c r="R513" s="9">
        <f t="shared" si="22"/>
        <v>30</v>
      </c>
      <c r="S513" s="9" t="str">
        <f>VLOOKUP(MONTH(P513),Hoja2!$A$1:$B$12,2,0)</f>
        <v>Mar</v>
      </c>
      <c r="T513" s="4" t="s">
        <v>8350</v>
      </c>
      <c r="U513" t="s">
        <v>8356</v>
      </c>
      <c r="V513" s="4">
        <f t="shared" si="23"/>
        <v>2013</v>
      </c>
    </row>
    <row r="514" spans="1:22" x14ac:dyDescent="0.3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8">
        <v>42694.783877314818</v>
      </c>
      <c r="P514" s="8">
        <v>42649.742210648146</v>
      </c>
      <c r="Q514" s="9">
        <f t="shared" si="21"/>
        <v>0.14000000000000001</v>
      </c>
      <c r="R514" s="9">
        <f t="shared" si="22"/>
        <v>5.5</v>
      </c>
      <c r="S514" s="9" t="str">
        <f>VLOOKUP(MONTH(P514),Hoja2!$A$1:$B$12,2,0)</f>
        <v>Oct</v>
      </c>
      <c r="T514" s="4" t="s">
        <v>8350</v>
      </c>
      <c r="U514" t="s">
        <v>8356</v>
      </c>
      <c r="V514" s="4">
        <f t="shared" si="23"/>
        <v>2016</v>
      </c>
    </row>
    <row r="515" spans="1:22" x14ac:dyDescent="0.3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8">
        <v>42597.291666666664</v>
      </c>
      <c r="P515" s="8">
        <v>42552.653993055559</v>
      </c>
      <c r="Q515" s="9">
        <f t="shared" ref="Q515:Q578" si="24">ROUND(E515/D515*100,2)</f>
        <v>13.92</v>
      </c>
      <c r="R515" s="9">
        <f t="shared" ref="R515:R578" si="25">IFERROR(ROUND(E515/L515,4),0)</f>
        <v>102.3824</v>
      </c>
      <c r="S515" s="9" t="str">
        <f>VLOOKUP(MONTH(P515),Hoja2!$A$1:$B$12,2,0)</f>
        <v>Jul</v>
      </c>
      <c r="T515" s="4" t="s">
        <v>8350</v>
      </c>
      <c r="U515" t="s">
        <v>8356</v>
      </c>
      <c r="V515" s="4">
        <f t="shared" ref="V515:V578" si="26">YEAR(P515)</f>
        <v>2016</v>
      </c>
    </row>
    <row r="516" spans="1:22" x14ac:dyDescent="0.3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8">
        <v>41860.613969907405</v>
      </c>
      <c r="P516" s="8">
        <v>41830.613969907405</v>
      </c>
      <c r="Q516" s="9">
        <f t="shared" si="24"/>
        <v>3.33</v>
      </c>
      <c r="R516" s="9">
        <f t="shared" si="25"/>
        <v>16.666699999999999</v>
      </c>
      <c r="S516" s="9" t="str">
        <f>VLOOKUP(MONTH(P516),Hoja2!$A$1:$B$12,2,0)</f>
        <v>Jul</v>
      </c>
      <c r="T516" s="4" t="s">
        <v>8350</v>
      </c>
      <c r="U516" t="s">
        <v>8356</v>
      </c>
      <c r="V516" s="4">
        <f t="shared" si="26"/>
        <v>2014</v>
      </c>
    </row>
    <row r="517" spans="1:22" x14ac:dyDescent="0.3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8">
        <v>42367.490752314814</v>
      </c>
      <c r="P517" s="8">
        <v>42327.490752314814</v>
      </c>
      <c r="Q517" s="9">
        <f t="shared" si="24"/>
        <v>25.41</v>
      </c>
      <c r="R517" s="9">
        <f t="shared" si="25"/>
        <v>725.02940000000001</v>
      </c>
      <c r="S517" s="9" t="str">
        <f>VLOOKUP(MONTH(P517),Hoja2!$A$1:$B$12,2,0)</f>
        <v>Nov</v>
      </c>
      <c r="T517" s="4" t="s">
        <v>8350</v>
      </c>
      <c r="U517" t="s">
        <v>8356</v>
      </c>
      <c r="V517" s="4">
        <f t="shared" si="26"/>
        <v>2015</v>
      </c>
    </row>
    <row r="518" spans="1:22" x14ac:dyDescent="0.3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8">
        <v>42151.778703703705</v>
      </c>
      <c r="P518" s="8">
        <v>42091.778703703705</v>
      </c>
      <c r="Q518" s="9">
        <f t="shared" si="24"/>
        <v>0</v>
      </c>
      <c r="R518" s="9">
        <f t="shared" si="25"/>
        <v>0</v>
      </c>
      <c r="S518" s="9" t="str">
        <f>VLOOKUP(MONTH(P518),Hoja2!$A$1:$B$12,2,0)</f>
        <v>Mar</v>
      </c>
      <c r="T518" s="4" t="s">
        <v>8350</v>
      </c>
      <c r="U518" t="s">
        <v>8356</v>
      </c>
      <c r="V518" s="4">
        <f t="shared" si="26"/>
        <v>2015</v>
      </c>
    </row>
    <row r="519" spans="1:22" x14ac:dyDescent="0.3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8">
        <v>42768.615289351852</v>
      </c>
      <c r="P519" s="8">
        <v>42738.615289351852</v>
      </c>
      <c r="Q519" s="9">
        <f t="shared" si="24"/>
        <v>1.37</v>
      </c>
      <c r="R519" s="9">
        <f t="shared" si="25"/>
        <v>68.333299999999994</v>
      </c>
      <c r="S519" s="9" t="str">
        <f>VLOOKUP(MONTH(P519),Hoja2!$A$1:$B$12,2,0)</f>
        <v>Jan</v>
      </c>
      <c r="T519" s="4" t="s">
        <v>8350</v>
      </c>
      <c r="U519" t="s">
        <v>8356</v>
      </c>
      <c r="V519" s="4">
        <f t="shared" si="26"/>
        <v>2017</v>
      </c>
    </row>
    <row r="520" spans="1:22" x14ac:dyDescent="0.3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8">
        <v>42253.615277777775</v>
      </c>
      <c r="P520" s="8">
        <v>42223.616018518522</v>
      </c>
      <c r="Q520" s="9">
        <f t="shared" si="24"/>
        <v>0</v>
      </c>
      <c r="R520" s="9">
        <f t="shared" si="25"/>
        <v>0</v>
      </c>
      <c r="S520" s="9" t="str">
        <f>VLOOKUP(MONTH(P520),Hoja2!$A$1:$B$12,2,0)</f>
        <v>Aug</v>
      </c>
      <c r="T520" s="4" t="s">
        <v>8350</v>
      </c>
      <c r="U520" t="s">
        <v>8356</v>
      </c>
      <c r="V520" s="4">
        <f t="shared" si="26"/>
        <v>2015</v>
      </c>
    </row>
    <row r="521" spans="1:22" x14ac:dyDescent="0.3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8">
        <v>41248.391446759262</v>
      </c>
      <c r="P521" s="8">
        <v>41218.391446759262</v>
      </c>
      <c r="Q521" s="9">
        <f t="shared" si="24"/>
        <v>22.88</v>
      </c>
      <c r="R521" s="9">
        <f t="shared" si="25"/>
        <v>39.2286</v>
      </c>
      <c r="S521" s="9" t="str">
        <f>VLOOKUP(MONTH(P521),Hoja2!$A$1:$B$12,2,0)</f>
        <v>Nov</v>
      </c>
      <c r="T521" s="4" t="s">
        <v>8350</v>
      </c>
      <c r="U521" t="s">
        <v>8356</v>
      </c>
      <c r="V521" s="4">
        <f t="shared" si="26"/>
        <v>2012</v>
      </c>
    </row>
    <row r="522" spans="1:22" x14ac:dyDescent="0.3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8">
        <v>42348.702094907407</v>
      </c>
      <c r="P522" s="8">
        <v>42318.702094907407</v>
      </c>
      <c r="Q522" s="9">
        <f t="shared" si="24"/>
        <v>102.1</v>
      </c>
      <c r="R522" s="9">
        <f t="shared" si="25"/>
        <v>150.14709999999999</v>
      </c>
      <c r="S522" s="9" t="str">
        <f>VLOOKUP(MONTH(P522),Hoja2!$A$1:$B$12,2,0)</f>
        <v>Nov</v>
      </c>
      <c r="T522" s="4" t="s">
        <v>8357</v>
      </c>
      <c r="U522" t="s">
        <v>8358</v>
      </c>
      <c r="V522" s="4">
        <f t="shared" si="26"/>
        <v>2015</v>
      </c>
    </row>
    <row r="523" spans="1:22" x14ac:dyDescent="0.3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8">
        <v>42675.207638888889</v>
      </c>
      <c r="P523" s="8">
        <v>42646.092812499999</v>
      </c>
      <c r="Q523" s="9">
        <f t="shared" si="24"/>
        <v>104.64</v>
      </c>
      <c r="R523" s="9">
        <f t="shared" si="25"/>
        <v>93.428600000000003</v>
      </c>
      <c r="S523" s="9" t="str">
        <f>VLOOKUP(MONTH(P523),Hoja2!$A$1:$B$12,2,0)</f>
        <v>Oct</v>
      </c>
      <c r="T523" s="4" t="s">
        <v>8357</v>
      </c>
      <c r="U523" t="s">
        <v>8358</v>
      </c>
      <c r="V523" s="4">
        <f t="shared" si="26"/>
        <v>2016</v>
      </c>
    </row>
    <row r="524" spans="1:22" x14ac:dyDescent="0.3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8">
        <v>42449.999131944445</v>
      </c>
      <c r="P524" s="8">
        <v>42430.040798611109</v>
      </c>
      <c r="Q524" s="9">
        <f t="shared" si="24"/>
        <v>114.67</v>
      </c>
      <c r="R524" s="9">
        <f t="shared" si="25"/>
        <v>110.96769999999999</v>
      </c>
      <c r="S524" s="9" t="str">
        <f>VLOOKUP(MONTH(P524),Hoja2!$A$1:$B$12,2,0)</f>
        <v>Mar</v>
      </c>
      <c r="T524" s="4" t="s">
        <v>8357</v>
      </c>
      <c r="U524" t="s">
        <v>8358</v>
      </c>
      <c r="V524" s="4">
        <f t="shared" si="26"/>
        <v>2016</v>
      </c>
    </row>
    <row r="525" spans="1:22" x14ac:dyDescent="0.3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8">
        <v>42268.132824074077</v>
      </c>
      <c r="P525" s="8">
        <v>42238.132824074077</v>
      </c>
      <c r="Q525" s="9">
        <f t="shared" si="24"/>
        <v>120.6</v>
      </c>
      <c r="R525" s="9">
        <f t="shared" si="25"/>
        <v>71.785700000000006</v>
      </c>
      <c r="S525" s="9" t="str">
        <f>VLOOKUP(MONTH(P525),Hoja2!$A$1:$B$12,2,0)</f>
        <v>Aug</v>
      </c>
      <c r="T525" s="4" t="s">
        <v>8357</v>
      </c>
      <c r="U525" t="s">
        <v>8358</v>
      </c>
      <c r="V525" s="4">
        <f t="shared" si="26"/>
        <v>2015</v>
      </c>
    </row>
    <row r="526" spans="1:22" x14ac:dyDescent="0.3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8">
        <v>42522.717233796298</v>
      </c>
      <c r="P526" s="8">
        <v>42492.717233796298</v>
      </c>
      <c r="Q526" s="9">
        <f t="shared" si="24"/>
        <v>108.67</v>
      </c>
      <c r="R526" s="9">
        <f t="shared" si="25"/>
        <v>29.258099999999999</v>
      </c>
      <c r="S526" s="9" t="str">
        <f>VLOOKUP(MONTH(P526),Hoja2!$A$1:$B$12,2,0)</f>
        <v>May</v>
      </c>
      <c r="T526" s="4" t="s">
        <v>8357</v>
      </c>
      <c r="U526" t="s">
        <v>8358</v>
      </c>
      <c r="V526" s="4">
        <f t="shared" si="26"/>
        <v>2016</v>
      </c>
    </row>
    <row r="527" spans="1:22" x14ac:dyDescent="0.3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8">
        <v>41895.400937500002</v>
      </c>
      <c r="P527" s="8">
        <v>41850.400937500002</v>
      </c>
      <c r="Q527" s="9">
        <f t="shared" si="24"/>
        <v>100</v>
      </c>
      <c r="R527" s="9">
        <f t="shared" si="25"/>
        <v>1000</v>
      </c>
      <c r="S527" s="9" t="str">
        <f>VLOOKUP(MONTH(P527),Hoja2!$A$1:$B$12,2,0)</f>
        <v>Jul</v>
      </c>
      <c r="T527" s="4" t="s">
        <v>8357</v>
      </c>
      <c r="U527" t="s">
        <v>8358</v>
      </c>
      <c r="V527" s="4">
        <f t="shared" si="26"/>
        <v>2014</v>
      </c>
    </row>
    <row r="528" spans="1:22" x14ac:dyDescent="0.3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8">
        <v>42223.708333333336</v>
      </c>
      <c r="P528" s="8">
        <v>42192.591944444444</v>
      </c>
      <c r="Q528" s="9">
        <f t="shared" si="24"/>
        <v>114</v>
      </c>
      <c r="R528" s="9">
        <f t="shared" si="25"/>
        <v>74.347800000000007</v>
      </c>
      <c r="S528" s="9" t="str">
        <f>VLOOKUP(MONTH(P528),Hoja2!$A$1:$B$12,2,0)</f>
        <v>Jul</v>
      </c>
      <c r="T528" s="4" t="s">
        <v>8357</v>
      </c>
      <c r="U528" t="s">
        <v>8358</v>
      </c>
      <c r="V528" s="4">
        <f t="shared" si="26"/>
        <v>2015</v>
      </c>
    </row>
    <row r="529" spans="1:22" x14ac:dyDescent="0.3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8">
        <v>42783.670138888891</v>
      </c>
      <c r="P529" s="8">
        <v>42753.205625000002</v>
      </c>
      <c r="Q529" s="9">
        <f t="shared" si="24"/>
        <v>100.85</v>
      </c>
      <c r="R529" s="9">
        <f t="shared" si="25"/>
        <v>63.829099999999997</v>
      </c>
      <c r="S529" s="9" t="str">
        <f>VLOOKUP(MONTH(P529),Hoja2!$A$1:$B$12,2,0)</f>
        <v>Jan</v>
      </c>
      <c r="T529" s="4" t="s">
        <v>8357</v>
      </c>
      <c r="U529" t="s">
        <v>8358</v>
      </c>
      <c r="V529" s="4">
        <f t="shared" si="26"/>
        <v>2017</v>
      </c>
    </row>
    <row r="530" spans="1:22" x14ac:dyDescent="0.3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8">
        <v>42176.888888888891</v>
      </c>
      <c r="P530" s="8">
        <v>42155.920219907406</v>
      </c>
      <c r="Q530" s="9">
        <f t="shared" si="24"/>
        <v>115.65</v>
      </c>
      <c r="R530" s="9">
        <f t="shared" si="25"/>
        <v>44.333300000000001</v>
      </c>
      <c r="S530" s="9" t="str">
        <f>VLOOKUP(MONTH(P530),Hoja2!$A$1:$B$12,2,0)</f>
        <v>May</v>
      </c>
      <c r="T530" s="4" t="s">
        <v>8357</v>
      </c>
      <c r="U530" t="s">
        <v>8358</v>
      </c>
      <c r="V530" s="4">
        <f t="shared" si="26"/>
        <v>2015</v>
      </c>
    </row>
    <row r="531" spans="1:22" x14ac:dyDescent="0.3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8">
        <v>42746.208333333336</v>
      </c>
      <c r="P531" s="8">
        <v>42725.031180555554</v>
      </c>
      <c r="Q531" s="9">
        <f t="shared" si="24"/>
        <v>130.41999999999999</v>
      </c>
      <c r="R531" s="9">
        <f t="shared" si="25"/>
        <v>86.944400000000002</v>
      </c>
      <c r="S531" s="9" t="str">
        <f>VLOOKUP(MONTH(P531),Hoja2!$A$1:$B$12,2,0)</f>
        <v>Dec</v>
      </c>
      <c r="T531" s="4" t="s">
        <v>8357</v>
      </c>
      <c r="U531" t="s">
        <v>8358</v>
      </c>
      <c r="V531" s="4">
        <f t="shared" si="26"/>
        <v>2016</v>
      </c>
    </row>
    <row r="532" spans="1:22" x14ac:dyDescent="0.3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8">
        <v>42179.083333333336</v>
      </c>
      <c r="P532" s="8">
        <v>42157.591064814813</v>
      </c>
      <c r="Q532" s="9">
        <f t="shared" si="24"/>
        <v>107.78</v>
      </c>
      <c r="R532" s="9">
        <f t="shared" si="25"/>
        <v>126.5517</v>
      </c>
      <c r="S532" s="9" t="str">
        <f>VLOOKUP(MONTH(P532),Hoja2!$A$1:$B$12,2,0)</f>
        <v>Jun</v>
      </c>
      <c r="T532" s="4" t="s">
        <v>8357</v>
      </c>
      <c r="U532" t="s">
        <v>8358</v>
      </c>
      <c r="V532" s="4">
        <f t="shared" si="26"/>
        <v>2015</v>
      </c>
    </row>
    <row r="533" spans="1:22" x14ac:dyDescent="0.3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8">
        <v>42721.290972222225</v>
      </c>
      <c r="P533" s="8">
        <v>42676.065150462964</v>
      </c>
      <c r="Q533" s="9">
        <f t="shared" si="24"/>
        <v>100</v>
      </c>
      <c r="R533" s="9">
        <f t="shared" si="25"/>
        <v>129.03229999999999</v>
      </c>
      <c r="S533" s="9" t="str">
        <f>VLOOKUP(MONTH(P533),Hoja2!$A$1:$B$12,2,0)</f>
        <v>Nov</v>
      </c>
      <c r="T533" s="4" t="s">
        <v>8357</v>
      </c>
      <c r="U533" t="s">
        <v>8358</v>
      </c>
      <c r="V533" s="4">
        <f t="shared" si="26"/>
        <v>2016</v>
      </c>
    </row>
    <row r="534" spans="1:22" x14ac:dyDescent="0.3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8">
        <v>42503.007037037038</v>
      </c>
      <c r="P534" s="8">
        <v>42473.007037037038</v>
      </c>
      <c r="Q534" s="9">
        <f t="shared" si="24"/>
        <v>123.25</v>
      </c>
      <c r="R534" s="9">
        <f t="shared" si="25"/>
        <v>71.242800000000003</v>
      </c>
      <c r="S534" s="9" t="str">
        <f>VLOOKUP(MONTH(P534),Hoja2!$A$1:$B$12,2,0)</f>
        <v>Apr</v>
      </c>
      <c r="T534" s="4" t="s">
        <v>8357</v>
      </c>
      <c r="U534" t="s">
        <v>8358</v>
      </c>
      <c r="V534" s="4">
        <f t="shared" si="26"/>
        <v>2016</v>
      </c>
    </row>
    <row r="535" spans="1:22" x14ac:dyDescent="0.3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8">
        <v>42506.43478009259</v>
      </c>
      <c r="P535" s="8">
        <v>42482.43478009259</v>
      </c>
      <c r="Q535" s="9">
        <f t="shared" si="24"/>
        <v>100.2</v>
      </c>
      <c r="R535" s="9">
        <f t="shared" si="25"/>
        <v>117.8824</v>
      </c>
      <c r="S535" s="9" t="str">
        <f>VLOOKUP(MONTH(P535),Hoja2!$A$1:$B$12,2,0)</f>
        <v>Apr</v>
      </c>
      <c r="T535" s="4" t="s">
        <v>8357</v>
      </c>
      <c r="U535" t="s">
        <v>8358</v>
      </c>
      <c r="V535" s="4">
        <f t="shared" si="26"/>
        <v>2016</v>
      </c>
    </row>
    <row r="536" spans="1:22" x14ac:dyDescent="0.3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8">
        <v>42309.958333333336</v>
      </c>
      <c r="P536" s="8">
        <v>42270.810995370368</v>
      </c>
      <c r="Q536" s="9">
        <f t="shared" si="24"/>
        <v>104.67</v>
      </c>
      <c r="R536" s="9">
        <f t="shared" si="25"/>
        <v>327.08330000000001</v>
      </c>
      <c r="S536" s="9" t="str">
        <f>VLOOKUP(MONTH(P536),Hoja2!$A$1:$B$12,2,0)</f>
        <v>Sep</v>
      </c>
      <c r="T536" s="4" t="s">
        <v>8357</v>
      </c>
      <c r="U536" t="s">
        <v>8358</v>
      </c>
      <c r="V536" s="4">
        <f t="shared" si="26"/>
        <v>2015</v>
      </c>
    </row>
    <row r="537" spans="1:22" x14ac:dyDescent="0.3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8">
        <v>42741.54519675926</v>
      </c>
      <c r="P537" s="8">
        <v>42711.54519675926</v>
      </c>
      <c r="Q537" s="9">
        <f t="shared" si="24"/>
        <v>102.5</v>
      </c>
      <c r="R537" s="9">
        <f t="shared" si="25"/>
        <v>34.745800000000003</v>
      </c>
      <c r="S537" s="9" t="str">
        <f>VLOOKUP(MONTH(P537),Hoja2!$A$1:$B$12,2,0)</f>
        <v>Dec</v>
      </c>
      <c r="T537" s="4" t="s">
        <v>8357</v>
      </c>
      <c r="U537" t="s">
        <v>8358</v>
      </c>
      <c r="V537" s="4">
        <f t="shared" si="26"/>
        <v>2016</v>
      </c>
    </row>
    <row r="538" spans="1:22" x14ac:dyDescent="0.3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8">
        <v>42219.75</v>
      </c>
      <c r="P538" s="8">
        <v>42179.344988425924</v>
      </c>
      <c r="Q538" s="9">
        <f t="shared" si="24"/>
        <v>118.26</v>
      </c>
      <c r="R538" s="9">
        <f t="shared" si="25"/>
        <v>100.0641</v>
      </c>
      <c r="S538" s="9" t="str">
        <f>VLOOKUP(MONTH(P538),Hoja2!$A$1:$B$12,2,0)</f>
        <v>Jun</v>
      </c>
      <c r="T538" s="4" t="s">
        <v>8357</v>
      </c>
      <c r="U538" t="s">
        <v>8358</v>
      </c>
      <c r="V538" s="4">
        <f t="shared" si="26"/>
        <v>2015</v>
      </c>
    </row>
    <row r="539" spans="1:22" x14ac:dyDescent="0.3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8">
        <v>42312.810081018521</v>
      </c>
      <c r="P539" s="8">
        <v>42282.768414351849</v>
      </c>
      <c r="Q539" s="9">
        <f t="shared" si="24"/>
        <v>120.5</v>
      </c>
      <c r="R539" s="9">
        <f t="shared" si="25"/>
        <v>40.847499999999997</v>
      </c>
      <c r="S539" s="9" t="str">
        <f>VLOOKUP(MONTH(P539),Hoja2!$A$1:$B$12,2,0)</f>
        <v>Oct</v>
      </c>
      <c r="T539" s="4" t="s">
        <v>8357</v>
      </c>
      <c r="U539" t="s">
        <v>8358</v>
      </c>
      <c r="V539" s="4">
        <f t="shared" si="26"/>
        <v>2015</v>
      </c>
    </row>
    <row r="540" spans="1:22" x14ac:dyDescent="0.3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8">
        <v>42503.794710648152</v>
      </c>
      <c r="P540" s="8">
        <v>42473.794710648152</v>
      </c>
      <c r="Q540" s="9">
        <f t="shared" si="24"/>
        <v>302.42</v>
      </c>
      <c r="R540" s="9">
        <f t="shared" si="25"/>
        <v>252.01669999999999</v>
      </c>
      <c r="S540" s="9" t="str">
        <f>VLOOKUP(MONTH(P540),Hoja2!$A$1:$B$12,2,0)</f>
        <v>Apr</v>
      </c>
      <c r="T540" s="4" t="s">
        <v>8357</v>
      </c>
      <c r="U540" t="s">
        <v>8358</v>
      </c>
      <c r="V540" s="4">
        <f t="shared" si="26"/>
        <v>2016</v>
      </c>
    </row>
    <row r="541" spans="1:22" x14ac:dyDescent="0.3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8">
        <v>42556.049849537034</v>
      </c>
      <c r="P541" s="8">
        <v>42535.049849537034</v>
      </c>
      <c r="Q541" s="9">
        <f t="shared" si="24"/>
        <v>100.64</v>
      </c>
      <c r="R541" s="9">
        <f t="shared" si="25"/>
        <v>25.161000000000001</v>
      </c>
      <c r="S541" s="9" t="str">
        <f>VLOOKUP(MONTH(P541),Hoja2!$A$1:$B$12,2,0)</f>
        <v>Jun</v>
      </c>
      <c r="T541" s="4" t="s">
        <v>8357</v>
      </c>
      <c r="U541" t="s">
        <v>8358</v>
      </c>
      <c r="V541" s="4">
        <f t="shared" si="26"/>
        <v>2016</v>
      </c>
    </row>
    <row r="542" spans="1:22" x14ac:dyDescent="0.3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8">
        <v>42039.817199074074</v>
      </c>
      <c r="P542" s="8">
        <v>42009.817199074074</v>
      </c>
      <c r="Q542" s="9">
        <f t="shared" si="24"/>
        <v>0.01</v>
      </c>
      <c r="R542" s="9">
        <f t="shared" si="25"/>
        <v>1</v>
      </c>
      <c r="S542" s="9" t="str">
        <f>VLOOKUP(MONTH(P542),Hoja2!$A$1:$B$12,2,0)</f>
        <v>Jan</v>
      </c>
      <c r="T542" s="4" t="s">
        <v>8359</v>
      </c>
      <c r="U542" t="s">
        <v>8360</v>
      </c>
      <c r="V542" s="4">
        <f t="shared" si="26"/>
        <v>2015</v>
      </c>
    </row>
    <row r="543" spans="1:22" x14ac:dyDescent="0.3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8">
        <v>42306.046689814815</v>
      </c>
      <c r="P543" s="8">
        <v>42276.046689814815</v>
      </c>
      <c r="Q543" s="9">
        <f t="shared" si="24"/>
        <v>0.56000000000000005</v>
      </c>
      <c r="R543" s="9">
        <f t="shared" si="25"/>
        <v>25</v>
      </c>
      <c r="S543" s="9" t="str">
        <f>VLOOKUP(MONTH(P543),Hoja2!$A$1:$B$12,2,0)</f>
        <v>Sep</v>
      </c>
      <c r="T543" s="4" t="s">
        <v>8359</v>
      </c>
      <c r="U543" t="s">
        <v>8360</v>
      </c>
      <c r="V543" s="4">
        <f t="shared" si="26"/>
        <v>2015</v>
      </c>
    </row>
    <row r="544" spans="1:22" x14ac:dyDescent="0.3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8">
        <v>42493.695787037039</v>
      </c>
      <c r="P544" s="8">
        <v>42433.737453703703</v>
      </c>
      <c r="Q544" s="9">
        <f t="shared" si="24"/>
        <v>0</v>
      </c>
      <c r="R544" s="9">
        <f t="shared" si="25"/>
        <v>1</v>
      </c>
      <c r="S544" s="9" t="str">
        <f>VLOOKUP(MONTH(P544),Hoja2!$A$1:$B$12,2,0)</f>
        <v>Mar</v>
      </c>
      <c r="T544" s="4" t="s">
        <v>8359</v>
      </c>
      <c r="U544" t="s">
        <v>8360</v>
      </c>
      <c r="V544" s="4">
        <f t="shared" si="26"/>
        <v>2016</v>
      </c>
    </row>
    <row r="545" spans="1:22" x14ac:dyDescent="0.3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8">
        <v>41944.092152777775</v>
      </c>
      <c r="P545" s="8">
        <v>41914.092152777775</v>
      </c>
      <c r="Q545" s="9">
        <f t="shared" si="24"/>
        <v>0.32</v>
      </c>
      <c r="R545" s="9">
        <f t="shared" si="25"/>
        <v>35</v>
      </c>
      <c r="S545" s="9" t="str">
        <f>VLOOKUP(MONTH(P545),Hoja2!$A$1:$B$12,2,0)</f>
        <v>Oct</v>
      </c>
      <c r="T545" s="4" t="s">
        <v>8359</v>
      </c>
      <c r="U545" t="s">
        <v>8360</v>
      </c>
      <c r="V545" s="4">
        <f t="shared" si="26"/>
        <v>2014</v>
      </c>
    </row>
    <row r="546" spans="1:22" x14ac:dyDescent="0.3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8">
        <v>42555.656944444447</v>
      </c>
      <c r="P546" s="8">
        <v>42525.656944444447</v>
      </c>
      <c r="Q546" s="9">
        <f t="shared" si="24"/>
        <v>1.2</v>
      </c>
      <c r="R546" s="9">
        <f t="shared" si="25"/>
        <v>3</v>
      </c>
      <c r="S546" s="9" t="str">
        <f>VLOOKUP(MONTH(P546),Hoja2!$A$1:$B$12,2,0)</f>
        <v>Jun</v>
      </c>
      <c r="T546" s="4" t="s">
        <v>8359</v>
      </c>
      <c r="U546" t="s">
        <v>8360</v>
      </c>
      <c r="V546" s="4">
        <f t="shared" si="26"/>
        <v>2016</v>
      </c>
    </row>
    <row r="547" spans="1:22" x14ac:dyDescent="0.3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8">
        <v>42323.634131944447</v>
      </c>
      <c r="P547" s="8">
        <v>42283.592465277776</v>
      </c>
      <c r="Q547" s="9">
        <f t="shared" si="24"/>
        <v>27.38</v>
      </c>
      <c r="R547" s="9">
        <f t="shared" si="25"/>
        <v>402.70589999999999</v>
      </c>
      <c r="S547" s="9" t="str">
        <f>VLOOKUP(MONTH(P547),Hoja2!$A$1:$B$12,2,0)</f>
        <v>Oct</v>
      </c>
      <c r="T547" s="4" t="s">
        <v>8359</v>
      </c>
      <c r="U547" t="s">
        <v>8360</v>
      </c>
      <c r="V547" s="4">
        <f t="shared" si="26"/>
        <v>2015</v>
      </c>
    </row>
    <row r="548" spans="1:22" x14ac:dyDescent="0.3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8">
        <v>42294.667997685188</v>
      </c>
      <c r="P548" s="8">
        <v>42249.667997685188</v>
      </c>
      <c r="Q548" s="9">
        <f t="shared" si="24"/>
        <v>0.09</v>
      </c>
      <c r="R548" s="9">
        <f t="shared" si="25"/>
        <v>26</v>
      </c>
      <c r="S548" s="9" t="str">
        <f>VLOOKUP(MONTH(P548),Hoja2!$A$1:$B$12,2,0)</f>
        <v>Sep</v>
      </c>
      <c r="T548" s="4" t="s">
        <v>8359</v>
      </c>
      <c r="U548" t="s">
        <v>8360</v>
      </c>
      <c r="V548" s="4">
        <f t="shared" si="26"/>
        <v>2015</v>
      </c>
    </row>
    <row r="549" spans="1:22" x14ac:dyDescent="0.3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8">
        <v>42410.696342592593</v>
      </c>
      <c r="P549" s="8">
        <v>42380.696342592593</v>
      </c>
      <c r="Q549" s="9">
        <f t="shared" si="24"/>
        <v>0</v>
      </c>
      <c r="R549" s="9">
        <f t="shared" si="25"/>
        <v>0</v>
      </c>
      <c r="S549" s="9" t="str">
        <f>VLOOKUP(MONTH(P549),Hoja2!$A$1:$B$12,2,0)</f>
        <v>Jan</v>
      </c>
      <c r="T549" s="4" t="s">
        <v>8359</v>
      </c>
      <c r="U549" t="s">
        <v>8360</v>
      </c>
      <c r="V549" s="4">
        <f t="shared" si="26"/>
        <v>2016</v>
      </c>
    </row>
    <row r="550" spans="1:22" x14ac:dyDescent="0.3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8">
        <v>42306.903333333335</v>
      </c>
      <c r="P550" s="8">
        <v>42276.903333333335</v>
      </c>
      <c r="Q550" s="9">
        <f t="shared" si="24"/>
        <v>0.09</v>
      </c>
      <c r="R550" s="9">
        <f t="shared" si="25"/>
        <v>9</v>
      </c>
      <c r="S550" s="9" t="str">
        <f>VLOOKUP(MONTH(P550),Hoja2!$A$1:$B$12,2,0)</f>
        <v>Sep</v>
      </c>
      <c r="T550" s="4" t="s">
        <v>8359</v>
      </c>
      <c r="U550" t="s">
        <v>8360</v>
      </c>
      <c r="V550" s="4">
        <f t="shared" si="26"/>
        <v>2015</v>
      </c>
    </row>
    <row r="551" spans="1:22" x14ac:dyDescent="0.3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8">
        <v>42193.636828703704</v>
      </c>
      <c r="P551" s="8">
        <v>42163.636828703704</v>
      </c>
      <c r="Q551" s="9">
        <f t="shared" si="24"/>
        <v>2.72</v>
      </c>
      <c r="R551" s="9">
        <f t="shared" si="25"/>
        <v>8.5</v>
      </c>
      <c r="S551" s="9" t="str">
        <f>VLOOKUP(MONTH(P551),Hoja2!$A$1:$B$12,2,0)</f>
        <v>Jun</v>
      </c>
      <c r="T551" s="4" t="s">
        <v>8359</v>
      </c>
      <c r="U551" t="s">
        <v>8360</v>
      </c>
      <c r="V551" s="4">
        <f t="shared" si="26"/>
        <v>2015</v>
      </c>
    </row>
    <row r="552" spans="1:22" x14ac:dyDescent="0.3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8">
        <v>42766.208333333336</v>
      </c>
      <c r="P552" s="8">
        <v>42753.678761574076</v>
      </c>
      <c r="Q552" s="9">
        <f t="shared" si="24"/>
        <v>0.7</v>
      </c>
      <c r="R552" s="9">
        <f t="shared" si="25"/>
        <v>8.75</v>
      </c>
      <c r="S552" s="9" t="str">
        <f>VLOOKUP(MONTH(P552),Hoja2!$A$1:$B$12,2,0)</f>
        <v>Jan</v>
      </c>
      <c r="T552" s="4" t="s">
        <v>8359</v>
      </c>
      <c r="U552" t="s">
        <v>8360</v>
      </c>
      <c r="V552" s="4">
        <f t="shared" si="26"/>
        <v>2017</v>
      </c>
    </row>
    <row r="553" spans="1:22" x14ac:dyDescent="0.3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8">
        <v>42217.745138888888</v>
      </c>
      <c r="P553" s="8">
        <v>42173.275740740741</v>
      </c>
      <c r="Q553" s="9">
        <f t="shared" si="24"/>
        <v>5.04</v>
      </c>
      <c r="R553" s="9">
        <f t="shared" si="25"/>
        <v>135.03569999999999</v>
      </c>
      <c r="S553" s="9" t="str">
        <f>VLOOKUP(MONTH(P553),Hoja2!$A$1:$B$12,2,0)</f>
        <v>Jun</v>
      </c>
      <c r="T553" s="4" t="s">
        <v>8359</v>
      </c>
      <c r="U553" t="s">
        <v>8360</v>
      </c>
      <c r="V553" s="4">
        <f t="shared" si="26"/>
        <v>2015</v>
      </c>
    </row>
    <row r="554" spans="1:22" x14ac:dyDescent="0.3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8">
        <v>42378.616851851853</v>
      </c>
      <c r="P554" s="8">
        <v>42318.616851851853</v>
      </c>
      <c r="Q554" s="9">
        <f t="shared" si="24"/>
        <v>0</v>
      </c>
      <c r="R554" s="9">
        <f t="shared" si="25"/>
        <v>0</v>
      </c>
      <c r="S554" s="9" t="str">
        <f>VLOOKUP(MONTH(P554),Hoja2!$A$1:$B$12,2,0)</f>
        <v>Nov</v>
      </c>
      <c r="T554" s="4" t="s">
        <v>8359</v>
      </c>
      <c r="U554" t="s">
        <v>8360</v>
      </c>
      <c r="V554" s="4">
        <f t="shared" si="26"/>
        <v>2015</v>
      </c>
    </row>
    <row r="555" spans="1:22" x14ac:dyDescent="0.3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8">
        <v>41957.761469907404</v>
      </c>
      <c r="P555" s="8">
        <v>41927.71980324074</v>
      </c>
      <c r="Q555" s="9">
        <f t="shared" si="24"/>
        <v>0.49</v>
      </c>
      <c r="R555" s="9">
        <f t="shared" si="25"/>
        <v>20.5</v>
      </c>
      <c r="S555" s="9" t="str">
        <f>VLOOKUP(MONTH(P555),Hoja2!$A$1:$B$12,2,0)</f>
        <v>Oct</v>
      </c>
      <c r="T555" s="4" t="s">
        <v>8359</v>
      </c>
      <c r="U555" t="s">
        <v>8360</v>
      </c>
      <c r="V555" s="4">
        <f t="shared" si="26"/>
        <v>2014</v>
      </c>
    </row>
    <row r="556" spans="1:22" x14ac:dyDescent="0.3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8">
        <v>41931.684861111113</v>
      </c>
      <c r="P556" s="8">
        <v>41901.684861111113</v>
      </c>
      <c r="Q556" s="9">
        <f t="shared" si="24"/>
        <v>36.590000000000003</v>
      </c>
      <c r="R556" s="9">
        <f t="shared" si="25"/>
        <v>64.363600000000005</v>
      </c>
      <c r="S556" s="9" t="str">
        <f>VLOOKUP(MONTH(P556),Hoja2!$A$1:$B$12,2,0)</f>
        <v>Sep</v>
      </c>
      <c r="T556" s="4" t="s">
        <v>8359</v>
      </c>
      <c r="U556" t="s">
        <v>8360</v>
      </c>
      <c r="V556" s="4">
        <f t="shared" si="26"/>
        <v>2014</v>
      </c>
    </row>
    <row r="557" spans="1:22" x14ac:dyDescent="0.3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8">
        <v>42533.353506944448</v>
      </c>
      <c r="P557" s="8">
        <v>42503.353506944448</v>
      </c>
      <c r="Q557" s="9">
        <f t="shared" si="24"/>
        <v>0</v>
      </c>
      <c r="R557" s="9">
        <f t="shared" si="25"/>
        <v>0</v>
      </c>
      <c r="S557" s="9" t="str">
        <f>VLOOKUP(MONTH(P557),Hoja2!$A$1:$B$12,2,0)</f>
        <v>May</v>
      </c>
      <c r="T557" s="4" t="s">
        <v>8359</v>
      </c>
      <c r="U557" t="s">
        <v>8360</v>
      </c>
      <c r="V557" s="4">
        <f t="shared" si="26"/>
        <v>2016</v>
      </c>
    </row>
    <row r="558" spans="1:22" x14ac:dyDescent="0.3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8">
        <v>42375.860150462962</v>
      </c>
      <c r="P558" s="8">
        <v>42345.860150462962</v>
      </c>
      <c r="Q558" s="9">
        <f t="shared" si="24"/>
        <v>2.5</v>
      </c>
      <c r="R558" s="9">
        <f t="shared" si="25"/>
        <v>200</v>
      </c>
      <c r="S558" s="9" t="str">
        <f>VLOOKUP(MONTH(P558),Hoja2!$A$1:$B$12,2,0)</f>
        <v>Dec</v>
      </c>
      <c r="T558" s="4" t="s">
        <v>8359</v>
      </c>
      <c r="U558" t="s">
        <v>8360</v>
      </c>
      <c r="V558" s="4">
        <f t="shared" si="26"/>
        <v>2015</v>
      </c>
    </row>
    <row r="559" spans="1:22" x14ac:dyDescent="0.3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8">
        <v>42706.983831018515</v>
      </c>
      <c r="P559" s="8">
        <v>42676.942164351851</v>
      </c>
      <c r="Q559" s="9">
        <f t="shared" si="24"/>
        <v>0.91</v>
      </c>
      <c r="R559" s="9">
        <f t="shared" si="25"/>
        <v>68.3</v>
      </c>
      <c r="S559" s="9" t="str">
        <f>VLOOKUP(MONTH(P559),Hoja2!$A$1:$B$12,2,0)</f>
        <v>Nov</v>
      </c>
      <c r="T559" s="4" t="s">
        <v>8359</v>
      </c>
      <c r="U559" t="s">
        <v>8360</v>
      </c>
      <c r="V559" s="4">
        <f t="shared" si="26"/>
        <v>2016</v>
      </c>
    </row>
    <row r="560" spans="1:22" x14ac:dyDescent="0.3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8">
        <v>42087.841493055559</v>
      </c>
      <c r="P560" s="8">
        <v>42057.883159722223</v>
      </c>
      <c r="Q560" s="9">
        <f t="shared" si="24"/>
        <v>0</v>
      </c>
      <c r="R560" s="9">
        <f t="shared" si="25"/>
        <v>0</v>
      </c>
      <c r="S560" s="9" t="str">
        <f>VLOOKUP(MONTH(P560),Hoja2!$A$1:$B$12,2,0)</f>
        <v>Feb</v>
      </c>
      <c r="T560" s="4" t="s">
        <v>8359</v>
      </c>
      <c r="U560" t="s">
        <v>8360</v>
      </c>
      <c r="V560" s="4">
        <f t="shared" si="26"/>
        <v>2015</v>
      </c>
    </row>
    <row r="561" spans="1:22" x14ac:dyDescent="0.3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8">
        <v>42351.283101851855</v>
      </c>
      <c r="P561" s="8">
        <v>42321.283101851855</v>
      </c>
      <c r="Q561" s="9">
        <f t="shared" si="24"/>
        <v>0.02</v>
      </c>
      <c r="R561" s="9">
        <f t="shared" si="25"/>
        <v>50</v>
      </c>
      <c r="S561" s="9" t="str">
        <f>VLOOKUP(MONTH(P561),Hoja2!$A$1:$B$12,2,0)</f>
        <v>Nov</v>
      </c>
      <c r="T561" s="4" t="s">
        <v>8359</v>
      </c>
      <c r="U561" t="s">
        <v>8360</v>
      </c>
      <c r="V561" s="4">
        <f t="shared" si="26"/>
        <v>2015</v>
      </c>
    </row>
    <row r="562" spans="1:22" x14ac:dyDescent="0.3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8">
        <v>41990.771354166667</v>
      </c>
      <c r="P562" s="8">
        <v>41960.771354166667</v>
      </c>
      <c r="Q562" s="9">
        <f t="shared" si="24"/>
        <v>0.01</v>
      </c>
      <c r="R562" s="9">
        <f t="shared" si="25"/>
        <v>4</v>
      </c>
      <c r="S562" s="9" t="str">
        <f>VLOOKUP(MONTH(P562),Hoja2!$A$1:$B$12,2,0)</f>
        <v>Nov</v>
      </c>
      <c r="T562" s="4" t="s">
        <v>8359</v>
      </c>
      <c r="U562" t="s">
        <v>8360</v>
      </c>
      <c r="V562" s="4">
        <f t="shared" si="26"/>
        <v>2014</v>
      </c>
    </row>
    <row r="563" spans="1:22" x14ac:dyDescent="0.3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8">
        <v>42303.658715277779</v>
      </c>
      <c r="P563" s="8">
        <v>42268.658715277779</v>
      </c>
      <c r="Q563" s="9">
        <f t="shared" si="24"/>
        <v>0.37</v>
      </c>
      <c r="R563" s="9">
        <f t="shared" si="25"/>
        <v>27.5</v>
      </c>
      <c r="S563" s="9" t="str">
        <f>VLOOKUP(MONTH(P563),Hoja2!$A$1:$B$12,2,0)</f>
        <v>Sep</v>
      </c>
      <c r="T563" s="4" t="s">
        <v>8359</v>
      </c>
      <c r="U563" t="s">
        <v>8360</v>
      </c>
      <c r="V563" s="4">
        <f t="shared" si="26"/>
        <v>2015</v>
      </c>
    </row>
    <row r="564" spans="1:22" x14ac:dyDescent="0.3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8">
        <v>42722.389062499999</v>
      </c>
      <c r="P564" s="8">
        <v>42692.389062499999</v>
      </c>
      <c r="Q564" s="9">
        <f t="shared" si="24"/>
        <v>0</v>
      </c>
      <c r="R564" s="9">
        <f t="shared" si="25"/>
        <v>0</v>
      </c>
      <c r="S564" s="9" t="str">
        <f>VLOOKUP(MONTH(P564),Hoja2!$A$1:$B$12,2,0)</f>
        <v>Nov</v>
      </c>
      <c r="T564" s="4" t="s">
        <v>8359</v>
      </c>
      <c r="U564" t="s">
        <v>8360</v>
      </c>
      <c r="V564" s="4">
        <f t="shared" si="26"/>
        <v>2016</v>
      </c>
    </row>
    <row r="565" spans="1:22" x14ac:dyDescent="0.3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8">
        <v>42052.069988425923</v>
      </c>
      <c r="P565" s="8">
        <v>42022.069988425923</v>
      </c>
      <c r="Q565" s="9">
        <f t="shared" si="24"/>
        <v>0.09</v>
      </c>
      <c r="R565" s="9">
        <f t="shared" si="25"/>
        <v>34</v>
      </c>
      <c r="S565" s="9" t="str">
        <f>VLOOKUP(MONTH(P565),Hoja2!$A$1:$B$12,2,0)</f>
        <v>Jan</v>
      </c>
      <c r="T565" s="4" t="s">
        <v>8359</v>
      </c>
      <c r="U565" t="s">
        <v>8360</v>
      </c>
      <c r="V565" s="4">
        <f t="shared" si="26"/>
        <v>2015</v>
      </c>
    </row>
    <row r="566" spans="1:22" x14ac:dyDescent="0.3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8">
        <v>42441.942997685182</v>
      </c>
      <c r="P566" s="8">
        <v>42411.942997685182</v>
      </c>
      <c r="Q566" s="9">
        <f t="shared" si="24"/>
        <v>0.01</v>
      </c>
      <c r="R566" s="9">
        <f t="shared" si="25"/>
        <v>1</v>
      </c>
      <c r="S566" s="9" t="str">
        <f>VLOOKUP(MONTH(P566),Hoja2!$A$1:$B$12,2,0)</f>
        <v>Feb</v>
      </c>
      <c r="T566" s="4" t="s">
        <v>8359</v>
      </c>
      <c r="U566" t="s">
        <v>8360</v>
      </c>
      <c r="V566" s="4">
        <f t="shared" si="26"/>
        <v>2016</v>
      </c>
    </row>
    <row r="567" spans="1:22" x14ac:dyDescent="0.3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8">
        <v>42195.78528935185</v>
      </c>
      <c r="P567" s="8">
        <v>42165.78528935185</v>
      </c>
      <c r="Q567" s="9">
        <f t="shared" si="24"/>
        <v>0</v>
      </c>
      <c r="R567" s="9">
        <f t="shared" si="25"/>
        <v>0</v>
      </c>
      <c r="S567" s="9" t="str">
        <f>VLOOKUP(MONTH(P567),Hoja2!$A$1:$B$12,2,0)</f>
        <v>Jun</v>
      </c>
      <c r="T567" s="4" t="s">
        <v>8359</v>
      </c>
      <c r="U567" t="s">
        <v>8360</v>
      </c>
      <c r="V567" s="4">
        <f t="shared" si="26"/>
        <v>2015</v>
      </c>
    </row>
    <row r="568" spans="1:22" x14ac:dyDescent="0.3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8">
        <v>42565.68440972222</v>
      </c>
      <c r="P568" s="8">
        <v>42535.68440972222</v>
      </c>
      <c r="Q568" s="9">
        <f t="shared" si="24"/>
        <v>0.02</v>
      </c>
      <c r="R568" s="9">
        <f t="shared" si="25"/>
        <v>1</v>
      </c>
      <c r="S568" s="9" t="str">
        <f>VLOOKUP(MONTH(P568),Hoja2!$A$1:$B$12,2,0)</f>
        <v>Jun</v>
      </c>
      <c r="T568" s="4" t="s">
        <v>8359</v>
      </c>
      <c r="U568" t="s">
        <v>8360</v>
      </c>
      <c r="V568" s="4">
        <f t="shared" si="26"/>
        <v>2016</v>
      </c>
    </row>
    <row r="569" spans="1:22" x14ac:dyDescent="0.3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8">
        <v>42005.842523148145</v>
      </c>
      <c r="P569" s="8">
        <v>41975.842523148145</v>
      </c>
      <c r="Q569" s="9">
        <f t="shared" si="24"/>
        <v>0</v>
      </c>
      <c r="R569" s="9">
        <f t="shared" si="25"/>
        <v>0</v>
      </c>
      <c r="S569" s="9" t="str">
        <f>VLOOKUP(MONTH(P569),Hoja2!$A$1:$B$12,2,0)</f>
        <v>Dec</v>
      </c>
      <c r="T569" s="4" t="s">
        <v>8359</v>
      </c>
      <c r="U569" t="s">
        <v>8360</v>
      </c>
      <c r="V569" s="4">
        <f t="shared" si="26"/>
        <v>2014</v>
      </c>
    </row>
    <row r="570" spans="1:22" x14ac:dyDescent="0.3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8">
        <v>42385.458333333336</v>
      </c>
      <c r="P570" s="8">
        <v>42348.9215625</v>
      </c>
      <c r="Q570" s="9">
        <f t="shared" si="24"/>
        <v>1</v>
      </c>
      <c r="R570" s="9">
        <f t="shared" si="25"/>
        <v>49</v>
      </c>
      <c r="S570" s="9" t="str">
        <f>VLOOKUP(MONTH(P570),Hoja2!$A$1:$B$12,2,0)</f>
        <v>Dec</v>
      </c>
      <c r="T570" s="4" t="s">
        <v>8359</v>
      </c>
      <c r="U570" t="s">
        <v>8360</v>
      </c>
      <c r="V570" s="4">
        <f t="shared" si="26"/>
        <v>2015</v>
      </c>
    </row>
    <row r="571" spans="1:22" x14ac:dyDescent="0.3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8">
        <v>42370.847361111111</v>
      </c>
      <c r="P571" s="8">
        <v>42340.847361111111</v>
      </c>
      <c r="Q571" s="9">
        <f t="shared" si="24"/>
        <v>0.8</v>
      </c>
      <c r="R571" s="9">
        <f t="shared" si="25"/>
        <v>20</v>
      </c>
      <c r="S571" s="9" t="str">
        <f>VLOOKUP(MONTH(P571),Hoja2!$A$1:$B$12,2,0)</f>
        <v>Dec</v>
      </c>
      <c r="T571" s="4" t="s">
        <v>8359</v>
      </c>
      <c r="U571" t="s">
        <v>8360</v>
      </c>
      <c r="V571" s="4">
        <f t="shared" si="26"/>
        <v>2015</v>
      </c>
    </row>
    <row r="572" spans="1:22" x14ac:dyDescent="0.3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8">
        <v>42418.798252314817</v>
      </c>
      <c r="P572" s="8">
        <v>42388.798252314817</v>
      </c>
      <c r="Q572" s="9">
        <f t="shared" si="24"/>
        <v>0.17</v>
      </c>
      <c r="R572" s="9">
        <f t="shared" si="25"/>
        <v>142</v>
      </c>
      <c r="S572" s="9" t="str">
        <f>VLOOKUP(MONTH(P572),Hoja2!$A$1:$B$12,2,0)</f>
        <v>Jan</v>
      </c>
      <c r="T572" s="4" t="s">
        <v>8359</v>
      </c>
      <c r="U572" t="s">
        <v>8360</v>
      </c>
      <c r="V572" s="4">
        <f t="shared" si="26"/>
        <v>2016</v>
      </c>
    </row>
    <row r="573" spans="1:22" x14ac:dyDescent="0.3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8">
        <v>42212.165972222225</v>
      </c>
      <c r="P573" s="8">
        <v>42192.816238425927</v>
      </c>
      <c r="Q573" s="9">
        <f t="shared" si="24"/>
        <v>0.42</v>
      </c>
      <c r="R573" s="9">
        <f t="shared" si="25"/>
        <v>53</v>
      </c>
      <c r="S573" s="9" t="str">
        <f>VLOOKUP(MONTH(P573),Hoja2!$A$1:$B$12,2,0)</f>
        <v>Jul</v>
      </c>
      <c r="T573" s="4" t="s">
        <v>8359</v>
      </c>
      <c r="U573" t="s">
        <v>8360</v>
      </c>
      <c r="V573" s="4">
        <f t="shared" si="26"/>
        <v>2015</v>
      </c>
    </row>
    <row r="574" spans="1:22" x14ac:dyDescent="0.3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8">
        <v>42312.757962962962</v>
      </c>
      <c r="P574" s="8">
        <v>42282.716296296298</v>
      </c>
      <c r="Q574" s="9">
        <f t="shared" si="24"/>
        <v>0</v>
      </c>
      <c r="R574" s="9">
        <f t="shared" si="25"/>
        <v>0</v>
      </c>
      <c r="S574" s="9" t="str">
        <f>VLOOKUP(MONTH(P574),Hoja2!$A$1:$B$12,2,0)</f>
        <v>Oct</v>
      </c>
      <c r="T574" s="4" t="s">
        <v>8359</v>
      </c>
      <c r="U574" t="s">
        <v>8360</v>
      </c>
      <c r="V574" s="4">
        <f t="shared" si="26"/>
        <v>2015</v>
      </c>
    </row>
    <row r="575" spans="1:22" x14ac:dyDescent="0.3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8">
        <v>42022.05</v>
      </c>
      <c r="P575" s="8">
        <v>41963.050127314818</v>
      </c>
      <c r="Q575" s="9">
        <f t="shared" si="24"/>
        <v>0.39</v>
      </c>
      <c r="R575" s="9">
        <f t="shared" si="25"/>
        <v>38.444400000000002</v>
      </c>
      <c r="S575" s="9" t="str">
        <f>VLOOKUP(MONTH(P575),Hoja2!$A$1:$B$12,2,0)</f>
        <v>Nov</v>
      </c>
      <c r="T575" s="4" t="s">
        <v>8359</v>
      </c>
      <c r="U575" t="s">
        <v>8360</v>
      </c>
      <c r="V575" s="4">
        <f t="shared" si="26"/>
        <v>2014</v>
      </c>
    </row>
    <row r="576" spans="1:22" x14ac:dyDescent="0.3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8">
        <v>42662.443368055552</v>
      </c>
      <c r="P576" s="8">
        <v>42632.443368055552</v>
      </c>
      <c r="Q576" s="9">
        <f t="shared" si="24"/>
        <v>0.72</v>
      </c>
      <c r="R576" s="9">
        <f t="shared" si="25"/>
        <v>20</v>
      </c>
      <c r="S576" s="9" t="str">
        <f>VLOOKUP(MONTH(P576),Hoja2!$A$1:$B$12,2,0)</f>
        <v>Sep</v>
      </c>
      <c r="T576" s="4" t="s">
        <v>8359</v>
      </c>
      <c r="U576" t="s">
        <v>8360</v>
      </c>
      <c r="V576" s="4">
        <f t="shared" si="26"/>
        <v>2016</v>
      </c>
    </row>
    <row r="577" spans="1:22" x14ac:dyDescent="0.3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8">
        <v>42168.692627314813</v>
      </c>
      <c r="P577" s="8">
        <v>42138.692627314813</v>
      </c>
      <c r="Q577" s="9">
        <f t="shared" si="24"/>
        <v>0.43</v>
      </c>
      <c r="R577" s="9">
        <f t="shared" si="25"/>
        <v>64.75</v>
      </c>
      <c r="S577" s="9" t="str">
        <f>VLOOKUP(MONTH(P577),Hoja2!$A$1:$B$12,2,0)</f>
        <v>May</v>
      </c>
      <c r="T577" s="4" t="s">
        <v>8359</v>
      </c>
      <c r="U577" t="s">
        <v>8360</v>
      </c>
      <c r="V577" s="4">
        <f t="shared" si="26"/>
        <v>2015</v>
      </c>
    </row>
    <row r="578" spans="1:22" x14ac:dyDescent="0.3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8">
        <v>42091.43</v>
      </c>
      <c r="P578" s="8">
        <v>42031.471666666665</v>
      </c>
      <c r="Q578" s="9">
        <f t="shared" si="24"/>
        <v>0</v>
      </c>
      <c r="R578" s="9">
        <f t="shared" si="25"/>
        <v>1</v>
      </c>
      <c r="S578" s="9" t="str">
        <f>VLOOKUP(MONTH(P578),Hoja2!$A$1:$B$12,2,0)</f>
        <v>Jan</v>
      </c>
      <c r="T578" s="4" t="s">
        <v>8359</v>
      </c>
      <c r="U578" t="s">
        <v>8360</v>
      </c>
      <c r="V578" s="4">
        <f t="shared" si="26"/>
        <v>2015</v>
      </c>
    </row>
    <row r="579" spans="1:22" x14ac:dyDescent="0.3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8">
        <v>42510.589143518519</v>
      </c>
      <c r="P579" s="8">
        <v>42450.589143518519</v>
      </c>
      <c r="Q579" s="9">
        <f t="shared" ref="Q579:Q642" si="27">ROUND(E579/D579*100,2)</f>
        <v>0.2</v>
      </c>
      <c r="R579" s="9">
        <f t="shared" ref="R579:R642" si="28">IFERROR(ROUND(E579/L579,4),0)</f>
        <v>10</v>
      </c>
      <c r="S579" s="9" t="str">
        <f>VLOOKUP(MONTH(P579),Hoja2!$A$1:$B$12,2,0)</f>
        <v>Mar</v>
      </c>
      <c r="T579" s="4" t="s">
        <v>8359</v>
      </c>
      <c r="U579" t="s">
        <v>8360</v>
      </c>
      <c r="V579" s="4">
        <f t="shared" ref="V579:V642" si="29">YEAR(P579)</f>
        <v>2016</v>
      </c>
    </row>
    <row r="580" spans="1:22" x14ac:dyDescent="0.3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8">
        <v>42254.578622685185</v>
      </c>
      <c r="P580" s="8">
        <v>42230.578622685185</v>
      </c>
      <c r="Q580" s="9">
        <f t="shared" si="27"/>
        <v>0.01</v>
      </c>
      <c r="R580" s="9">
        <f t="shared" si="28"/>
        <v>2</v>
      </c>
      <c r="S580" s="9" t="str">
        <f>VLOOKUP(MONTH(P580),Hoja2!$A$1:$B$12,2,0)</f>
        <v>Aug</v>
      </c>
      <c r="T580" s="4" t="s">
        <v>8359</v>
      </c>
      <c r="U580" t="s">
        <v>8360</v>
      </c>
      <c r="V580" s="4">
        <f t="shared" si="29"/>
        <v>2015</v>
      </c>
    </row>
    <row r="581" spans="1:22" x14ac:dyDescent="0.3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8">
        <v>41998.852118055554</v>
      </c>
      <c r="P581" s="8">
        <v>41968.852118055554</v>
      </c>
      <c r="Q581" s="9">
        <f t="shared" si="27"/>
        <v>1.46</v>
      </c>
      <c r="R581" s="9">
        <f t="shared" si="28"/>
        <v>35</v>
      </c>
      <c r="S581" s="9" t="str">
        <f>VLOOKUP(MONTH(P581),Hoja2!$A$1:$B$12,2,0)</f>
        <v>Nov</v>
      </c>
      <c r="T581" s="4" t="s">
        <v>8359</v>
      </c>
      <c r="U581" t="s">
        <v>8360</v>
      </c>
      <c r="V581" s="4">
        <f t="shared" si="29"/>
        <v>2014</v>
      </c>
    </row>
    <row r="582" spans="1:22" x14ac:dyDescent="0.3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8">
        <v>42635.908182870371</v>
      </c>
      <c r="P582" s="8">
        <v>42605.908182870371</v>
      </c>
      <c r="Q582" s="9">
        <f t="shared" si="27"/>
        <v>0.03</v>
      </c>
      <c r="R582" s="9">
        <f t="shared" si="28"/>
        <v>1</v>
      </c>
      <c r="S582" s="9" t="str">
        <f>VLOOKUP(MONTH(P582),Hoja2!$A$1:$B$12,2,0)</f>
        <v>Aug</v>
      </c>
      <c r="T582" s="4" t="s">
        <v>8359</v>
      </c>
      <c r="U582" t="s">
        <v>8360</v>
      </c>
      <c r="V582" s="4">
        <f t="shared" si="29"/>
        <v>2016</v>
      </c>
    </row>
    <row r="583" spans="1:22" x14ac:dyDescent="0.3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8">
        <v>42218.012777777774</v>
      </c>
      <c r="P583" s="8">
        <v>42188.012777777774</v>
      </c>
      <c r="Q583" s="9">
        <f t="shared" si="27"/>
        <v>0</v>
      </c>
      <c r="R583" s="9">
        <f t="shared" si="28"/>
        <v>0</v>
      </c>
      <c r="S583" s="9" t="str">
        <f>VLOOKUP(MONTH(P583),Hoja2!$A$1:$B$12,2,0)</f>
        <v>Jul</v>
      </c>
      <c r="T583" s="4" t="s">
        <v>8359</v>
      </c>
      <c r="U583" t="s">
        <v>8360</v>
      </c>
      <c r="V583" s="4">
        <f t="shared" si="29"/>
        <v>2015</v>
      </c>
    </row>
    <row r="584" spans="1:22" x14ac:dyDescent="0.3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8">
        <v>42078.75</v>
      </c>
      <c r="P584" s="8">
        <v>42055.739803240744</v>
      </c>
      <c r="Q584" s="9">
        <f t="shared" si="27"/>
        <v>0</v>
      </c>
      <c r="R584" s="9">
        <f t="shared" si="28"/>
        <v>0</v>
      </c>
      <c r="S584" s="9" t="str">
        <f>VLOOKUP(MONTH(P584),Hoja2!$A$1:$B$12,2,0)</f>
        <v>Feb</v>
      </c>
      <c r="T584" s="4" t="s">
        <v>8359</v>
      </c>
      <c r="U584" t="s">
        <v>8360</v>
      </c>
      <c r="V584" s="4">
        <f t="shared" si="29"/>
        <v>2015</v>
      </c>
    </row>
    <row r="585" spans="1:22" x14ac:dyDescent="0.3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8">
        <v>42082.896840277775</v>
      </c>
      <c r="P585" s="8">
        <v>42052.938506944447</v>
      </c>
      <c r="Q585" s="9">
        <f t="shared" si="27"/>
        <v>0.01</v>
      </c>
      <c r="R585" s="9">
        <f t="shared" si="28"/>
        <v>1</v>
      </c>
      <c r="S585" s="9" t="str">
        <f>VLOOKUP(MONTH(P585),Hoja2!$A$1:$B$12,2,0)</f>
        <v>Feb</v>
      </c>
      <c r="T585" s="4" t="s">
        <v>8359</v>
      </c>
      <c r="U585" t="s">
        <v>8360</v>
      </c>
      <c r="V585" s="4">
        <f t="shared" si="29"/>
        <v>2015</v>
      </c>
    </row>
    <row r="586" spans="1:22" x14ac:dyDescent="0.3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8">
        <v>42079.674953703703</v>
      </c>
      <c r="P586" s="8">
        <v>42049.716620370367</v>
      </c>
      <c r="Q586" s="9">
        <f t="shared" si="27"/>
        <v>1</v>
      </c>
      <c r="R586" s="9">
        <f t="shared" si="28"/>
        <v>5</v>
      </c>
      <c r="S586" s="9" t="str">
        <f>VLOOKUP(MONTH(P586),Hoja2!$A$1:$B$12,2,0)</f>
        <v>Feb</v>
      </c>
      <c r="T586" s="4" t="s">
        <v>8359</v>
      </c>
      <c r="U586" t="s">
        <v>8360</v>
      </c>
      <c r="V586" s="4">
        <f t="shared" si="29"/>
        <v>2015</v>
      </c>
    </row>
    <row r="587" spans="1:22" x14ac:dyDescent="0.3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8">
        <v>42339</v>
      </c>
      <c r="P587" s="8">
        <v>42283.3909375</v>
      </c>
      <c r="Q587" s="9">
        <f t="shared" si="27"/>
        <v>0</v>
      </c>
      <c r="R587" s="9">
        <f t="shared" si="28"/>
        <v>0</v>
      </c>
      <c r="S587" s="9" t="str">
        <f>VLOOKUP(MONTH(P587),Hoja2!$A$1:$B$12,2,0)</f>
        <v>Oct</v>
      </c>
      <c r="T587" s="4" t="s">
        <v>8359</v>
      </c>
      <c r="U587" t="s">
        <v>8360</v>
      </c>
      <c r="V587" s="4">
        <f t="shared" si="29"/>
        <v>2015</v>
      </c>
    </row>
    <row r="588" spans="1:22" x14ac:dyDescent="0.3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8">
        <v>42050.854247685187</v>
      </c>
      <c r="P588" s="8">
        <v>42020.854247685187</v>
      </c>
      <c r="Q588" s="9">
        <f t="shared" si="27"/>
        <v>0.56000000000000005</v>
      </c>
      <c r="R588" s="9">
        <f t="shared" si="28"/>
        <v>14</v>
      </c>
      <c r="S588" s="9" t="str">
        <f>VLOOKUP(MONTH(P588),Hoja2!$A$1:$B$12,2,0)</f>
        <v>Jan</v>
      </c>
      <c r="T588" s="4" t="s">
        <v>8359</v>
      </c>
      <c r="U588" t="s">
        <v>8360</v>
      </c>
      <c r="V588" s="4">
        <f t="shared" si="29"/>
        <v>2015</v>
      </c>
    </row>
    <row r="589" spans="1:22" x14ac:dyDescent="0.3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8">
        <v>42110.757326388892</v>
      </c>
      <c r="P589" s="8">
        <v>42080.757326388892</v>
      </c>
      <c r="Q589" s="9">
        <f t="shared" si="27"/>
        <v>9.08</v>
      </c>
      <c r="R589" s="9">
        <f t="shared" si="28"/>
        <v>389.28570000000002</v>
      </c>
      <c r="S589" s="9" t="str">
        <f>VLOOKUP(MONTH(P589),Hoja2!$A$1:$B$12,2,0)</f>
        <v>Mar</v>
      </c>
      <c r="T589" s="4" t="s">
        <v>8359</v>
      </c>
      <c r="U589" t="s">
        <v>8360</v>
      </c>
      <c r="V589" s="4">
        <f t="shared" si="29"/>
        <v>2015</v>
      </c>
    </row>
    <row r="590" spans="1:22" x14ac:dyDescent="0.3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8">
        <v>42691.811180555553</v>
      </c>
      <c r="P590" s="8">
        <v>42631.769513888888</v>
      </c>
      <c r="Q590" s="9">
        <f t="shared" si="27"/>
        <v>3.34</v>
      </c>
      <c r="R590" s="9">
        <f t="shared" si="28"/>
        <v>150.5</v>
      </c>
      <c r="S590" s="9" t="str">
        <f>VLOOKUP(MONTH(P590),Hoja2!$A$1:$B$12,2,0)</f>
        <v>Sep</v>
      </c>
      <c r="T590" s="4" t="s">
        <v>8359</v>
      </c>
      <c r="U590" t="s">
        <v>8360</v>
      </c>
      <c r="V590" s="4">
        <f t="shared" si="29"/>
        <v>2016</v>
      </c>
    </row>
    <row r="591" spans="1:22" x14ac:dyDescent="0.3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8">
        <v>42193.614571759259</v>
      </c>
      <c r="P591" s="8">
        <v>42178.614571759259</v>
      </c>
      <c r="Q591" s="9">
        <f t="shared" si="27"/>
        <v>0.01</v>
      </c>
      <c r="R591" s="9">
        <f t="shared" si="28"/>
        <v>1</v>
      </c>
      <c r="S591" s="9" t="str">
        <f>VLOOKUP(MONTH(P591),Hoja2!$A$1:$B$12,2,0)</f>
        <v>Jun</v>
      </c>
      <c r="T591" s="4" t="s">
        <v>8359</v>
      </c>
      <c r="U591" t="s">
        <v>8360</v>
      </c>
      <c r="V591" s="4">
        <f t="shared" si="29"/>
        <v>2015</v>
      </c>
    </row>
    <row r="592" spans="1:22" x14ac:dyDescent="0.3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8">
        <v>42408.542361111111</v>
      </c>
      <c r="P592" s="8">
        <v>42377.554756944446</v>
      </c>
      <c r="Q592" s="9">
        <f t="shared" si="27"/>
        <v>4.46</v>
      </c>
      <c r="R592" s="9">
        <f t="shared" si="28"/>
        <v>24.777799999999999</v>
      </c>
      <c r="S592" s="9" t="str">
        <f>VLOOKUP(MONTH(P592),Hoja2!$A$1:$B$12,2,0)</f>
        <v>Jan</v>
      </c>
      <c r="T592" s="4" t="s">
        <v>8359</v>
      </c>
      <c r="U592" t="s">
        <v>8360</v>
      </c>
      <c r="V592" s="4">
        <f t="shared" si="29"/>
        <v>2016</v>
      </c>
    </row>
    <row r="593" spans="1:22" x14ac:dyDescent="0.3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8">
        <v>42207.543171296296</v>
      </c>
      <c r="P593" s="8">
        <v>42177.543171296296</v>
      </c>
      <c r="Q593" s="9">
        <f t="shared" si="27"/>
        <v>0.06</v>
      </c>
      <c r="R593" s="9">
        <f t="shared" si="28"/>
        <v>30.5</v>
      </c>
      <c r="S593" s="9" t="str">
        <f>VLOOKUP(MONTH(P593),Hoja2!$A$1:$B$12,2,0)</f>
        <v>Jun</v>
      </c>
      <c r="T593" s="4" t="s">
        <v>8359</v>
      </c>
      <c r="U593" t="s">
        <v>8360</v>
      </c>
      <c r="V593" s="4">
        <f t="shared" si="29"/>
        <v>2015</v>
      </c>
    </row>
    <row r="594" spans="1:22" x14ac:dyDescent="0.3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8">
        <v>41976.232175925928</v>
      </c>
      <c r="P594" s="8">
        <v>41946.232175925928</v>
      </c>
      <c r="Q594" s="9">
        <f t="shared" si="27"/>
        <v>3.33</v>
      </c>
      <c r="R594" s="9">
        <f t="shared" si="28"/>
        <v>250</v>
      </c>
      <c r="S594" s="9" t="str">
        <f>VLOOKUP(MONTH(P594),Hoja2!$A$1:$B$12,2,0)</f>
        <v>Nov</v>
      </c>
      <c r="T594" s="4" t="s">
        <v>8359</v>
      </c>
      <c r="U594" t="s">
        <v>8360</v>
      </c>
      <c r="V594" s="4">
        <f t="shared" si="29"/>
        <v>2014</v>
      </c>
    </row>
    <row r="595" spans="1:22" x14ac:dyDescent="0.3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8">
        <v>42100.635937500003</v>
      </c>
      <c r="P595" s="8">
        <v>42070.677604166667</v>
      </c>
      <c r="Q595" s="9">
        <f t="shared" si="27"/>
        <v>23</v>
      </c>
      <c r="R595" s="9">
        <f t="shared" si="28"/>
        <v>16.428599999999999</v>
      </c>
      <c r="S595" s="9" t="str">
        <f>VLOOKUP(MONTH(P595),Hoja2!$A$1:$B$12,2,0)</f>
        <v>Mar</v>
      </c>
      <c r="T595" s="4" t="s">
        <v>8359</v>
      </c>
      <c r="U595" t="s">
        <v>8360</v>
      </c>
      <c r="V595" s="4">
        <f t="shared" si="29"/>
        <v>2015</v>
      </c>
    </row>
    <row r="596" spans="1:22" x14ac:dyDescent="0.3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8">
        <v>42476.780162037037</v>
      </c>
      <c r="P596" s="8">
        <v>42446.780162037037</v>
      </c>
      <c r="Q596" s="9">
        <f t="shared" si="27"/>
        <v>0.1</v>
      </c>
      <c r="R596" s="9">
        <f t="shared" si="28"/>
        <v>13</v>
      </c>
      <c r="S596" s="9" t="str">
        <f>VLOOKUP(MONTH(P596),Hoja2!$A$1:$B$12,2,0)</f>
        <v>Mar</v>
      </c>
      <c r="T596" s="4" t="s">
        <v>8359</v>
      </c>
      <c r="U596" t="s">
        <v>8360</v>
      </c>
      <c r="V596" s="4">
        <f t="shared" si="29"/>
        <v>2016</v>
      </c>
    </row>
    <row r="597" spans="1:22" x14ac:dyDescent="0.3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8">
        <v>42128.069884259261</v>
      </c>
      <c r="P597" s="8">
        <v>42083.069884259261</v>
      </c>
      <c r="Q597" s="9">
        <f t="shared" si="27"/>
        <v>0.43</v>
      </c>
      <c r="R597" s="9">
        <f t="shared" si="28"/>
        <v>53.25</v>
      </c>
      <c r="S597" s="9" t="str">
        <f>VLOOKUP(MONTH(P597),Hoja2!$A$1:$B$12,2,0)</f>
        <v>Mar</v>
      </c>
      <c r="T597" s="4" t="s">
        <v>8359</v>
      </c>
      <c r="U597" t="s">
        <v>8360</v>
      </c>
      <c r="V597" s="4">
        <f t="shared" si="29"/>
        <v>2015</v>
      </c>
    </row>
    <row r="598" spans="1:22" x14ac:dyDescent="0.3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8">
        <v>42676.896898148145</v>
      </c>
      <c r="P598" s="8">
        <v>42646.896898148145</v>
      </c>
      <c r="Q598" s="9">
        <f t="shared" si="27"/>
        <v>0.03</v>
      </c>
      <c r="R598" s="9">
        <f t="shared" si="28"/>
        <v>3</v>
      </c>
      <c r="S598" s="9" t="str">
        <f>VLOOKUP(MONTH(P598),Hoja2!$A$1:$B$12,2,0)</f>
        <v>Oct</v>
      </c>
      <c r="T598" s="4" t="s">
        <v>8359</v>
      </c>
      <c r="U598" t="s">
        <v>8360</v>
      </c>
      <c r="V598" s="4">
        <f t="shared" si="29"/>
        <v>2016</v>
      </c>
    </row>
    <row r="599" spans="1:22" x14ac:dyDescent="0.3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8">
        <v>42582.666666666664</v>
      </c>
      <c r="P599" s="8">
        <v>42545.705266203702</v>
      </c>
      <c r="Q599" s="9">
        <f t="shared" si="27"/>
        <v>0.27</v>
      </c>
      <c r="R599" s="9">
        <f t="shared" si="28"/>
        <v>10</v>
      </c>
      <c r="S599" s="9" t="str">
        <f>VLOOKUP(MONTH(P599),Hoja2!$A$1:$B$12,2,0)</f>
        <v>Jun</v>
      </c>
      <c r="T599" s="4" t="s">
        <v>8359</v>
      </c>
      <c r="U599" t="s">
        <v>8360</v>
      </c>
      <c r="V599" s="4">
        <f t="shared" si="29"/>
        <v>2016</v>
      </c>
    </row>
    <row r="600" spans="1:22" x14ac:dyDescent="0.3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8">
        <v>41978.00209490741</v>
      </c>
      <c r="P600" s="8">
        <v>41948.00209490741</v>
      </c>
      <c r="Q600" s="9">
        <f t="shared" si="27"/>
        <v>34</v>
      </c>
      <c r="R600" s="9">
        <f t="shared" si="28"/>
        <v>121.4286</v>
      </c>
      <c r="S600" s="9" t="str">
        <f>VLOOKUP(MONTH(P600),Hoja2!$A$1:$B$12,2,0)</f>
        <v>Nov</v>
      </c>
      <c r="T600" s="4" t="s">
        <v>8359</v>
      </c>
      <c r="U600" t="s">
        <v>8360</v>
      </c>
      <c r="V600" s="4">
        <f t="shared" si="29"/>
        <v>2014</v>
      </c>
    </row>
    <row r="601" spans="1:22" x14ac:dyDescent="0.3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8">
        <v>42071.636111111111</v>
      </c>
      <c r="P601" s="8">
        <v>42047.812523148146</v>
      </c>
      <c r="Q601" s="9">
        <f t="shared" si="27"/>
        <v>0.06</v>
      </c>
      <c r="R601" s="9">
        <f t="shared" si="28"/>
        <v>15.5</v>
      </c>
      <c r="S601" s="9" t="str">
        <f>VLOOKUP(MONTH(P601),Hoja2!$A$1:$B$12,2,0)</f>
        <v>Feb</v>
      </c>
      <c r="T601" s="4" t="s">
        <v>8359</v>
      </c>
      <c r="U601" t="s">
        <v>8360</v>
      </c>
      <c r="V601" s="4">
        <f t="shared" si="29"/>
        <v>2015</v>
      </c>
    </row>
    <row r="602" spans="1:22" x14ac:dyDescent="0.3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8">
        <v>42133.798171296294</v>
      </c>
      <c r="P602" s="8">
        <v>42073.798171296294</v>
      </c>
      <c r="Q602" s="9">
        <f t="shared" si="27"/>
        <v>2</v>
      </c>
      <c r="R602" s="9">
        <f t="shared" si="28"/>
        <v>100</v>
      </c>
      <c r="S602" s="9" t="str">
        <f>VLOOKUP(MONTH(P602),Hoja2!$A$1:$B$12,2,0)</f>
        <v>Mar</v>
      </c>
      <c r="T602" s="4" t="s">
        <v>8359</v>
      </c>
      <c r="U602" t="s">
        <v>8360</v>
      </c>
      <c r="V602" s="4">
        <f t="shared" si="29"/>
        <v>2015</v>
      </c>
    </row>
    <row r="603" spans="1:22" x14ac:dyDescent="0.3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8">
        <v>41999.858090277776</v>
      </c>
      <c r="P603" s="8">
        <v>41969.858090277776</v>
      </c>
      <c r="Q603" s="9">
        <f t="shared" si="27"/>
        <v>1.4</v>
      </c>
      <c r="R603" s="9">
        <f t="shared" si="28"/>
        <v>23.333300000000001</v>
      </c>
      <c r="S603" s="9" t="str">
        <f>VLOOKUP(MONTH(P603),Hoja2!$A$1:$B$12,2,0)</f>
        <v>Nov</v>
      </c>
      <c r="T603" s="4" t="s">
        <v>8359</v>
      </c>
      <c r="U603" t="s">
        <v>8360</v>
      </c>
      <c r="V603" s="4">
        <f t="shared" si="29"/>
        <v>2014</v>
      </c>
    </row>
    <row r="604" spans="1:22" x14ac:dyDescent="0.3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8">
        <v>42173.79415509259</v>
      </c>
      <c r="P604" s="8">
        <v>42143.79415509259</v>
      </c>
      <c r="Q604" s="9">
        <f t="shared" si="27"/>
        <v>0</v>
      </c>
      <c r="R604" s="9">
        <f t="shared" si="28"/>
        <v>0</v>
      </c>
      <c r="S604" s="9" t="str">
        <f>VLOOKUP(MONTH(P604),Hoja2!$A$1:$B$12,2,0)</f>
        <v>May</v>
      </c>
      <c r="T604" s="4" t="s">
        <v>8359</v>
      </c>
      <c r="U604" t="s">
        <v>8360</v>
      </c>
      <c r="V604" s="4">
        <f t="shared" si="29"/>
        <v>2015</v>
      </c>
    </row>
    <row r="605" spans="1:22" x14ac:dyDescent="0.3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8">
        <v>41865.639155092591</v>
      </c>
      <c r="P605" s="8">
        <v>41835.639155092591</v>
      </c>
      <c r="Q605" s="9">
        <f t="shared" si="27"/>
        <v>3.93</v>
      </c>
      <c r="R605" s="9">
        <f t="shared" si="28"/>
        <v>45.386200000000002</v>
      </c>
      <c r="S605" s="9" t="str">
        <f>VLOOKUP(MONTH(P605),Hoja2!$A$1:$B$12,2,0)</f>
        <v>Jul</v>
      </c>
      <c r="T605" s="4" t="s">
        <v>8359</v>
      </c>
      <c r="U605" t="s">
        <v>8360</v>
      </c>
      <c r="V605" s="4">
        <f t="shared" si="29"/>
        <v>2014</v>
      </c>
    </row>
    <row r="606" spans="1:22" x14ac:dyDescent="0.3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8">
        <v>41879.035370370373</v>
      </c>
      <c r="P606" s="8">
        <v>41849.035370370373</v>
      </c>
      <c r="Q606" s="9">
        <f t="shared" si="27"/>
        <v>0</v>
      </c>
      <c r="R606" s="9">
        <f t="shared" si="28"/>
        <v>0</v>
      </c>
      <c r="S606" s="9" t="str">
        <f>VLOOKUP(MONTH(P606),Hoja2!$A$1:$B$12,2,0)</f>
        <v>Jul</v>
      </c>
      <c r="T606" s="4" t="s">
        <v>8359</v>
      </c>
      <c r="U606" t="s">
        <v>8360</v>
      </c>
      <c r="V606" s="4">
        <f t="shared" si="29"/>
        <v>2014</v>
      </c>
    </row>
    <row r="607" spans="1:22" x14ac:dyDescent="0.3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8">
        <v>42239.357731481483</v>
      </c>
      <c r="P607" s="8">
        <v>42194.357731481483</v>
      </c>
      <c r="Q607" s="9">
        <f t="shared" si="27"/>
        <v>2.62</v>
      </c>
      <c r="R607" s="9">
        <f t="shared" si="28"/>
        <v>16.375</v>
      </c>
      <c r="S607" s="9" t="str">
        <f>VLOOKUP(MONTH(P607),Hoja2!$A$1:$B$12,2,0)</f>
        <v>Jul</v>
      </c>
      <c r="T607" s="4" t="s">
        <v>8359</v>
      </c>
      <c r="U607" t="s">
        <v>8360</v>
      </c>
      <c r="V607" s="4">
        <f t="shared" si="29"/>
        <v>2015</v>
      </c>
    </row>
    <row r="608" spans="1:22" x14ac:dyDescent="0.3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8">
        <v>42148.625</v>
      </c>
      <c r="P608" s="8">
        <v>42102.650567129633</v>
      </c>
      <c r="Q608" s="9">
        <f t="shared" si="27"/>
        <v>0.2</v>
      </c>
      <c r="R608" s="9">
        <f t="shared" si="28"/>
        <v>10</v>
      </c>
      <c r="S608" s="9" t="str">
        <f>VLOOKUP(MONTH(P608),Hoja2!$A$1:$B$12,2,0)</f>
        <v>Apr</v>
      </c>
      <c r="T608" s="4" t="s">
        <v>8359</v>
      </c>
      <c r="U608" t="s">
        <v>8360</v>
      </c>
      <c r="V608" s="4">
        <f t="shared" si="29"/>
        <v>2015</v>
      </c>
    </row>
    <row r="609" spans="1:22" x14ac:dyDescent="0.3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8">
        <v>42330.867314814815</v>
      </c>
      <c r="P609" s="8">
        <v>42300.825648148151</v>
      </c>
      <c r="Q609" s="9">
        <f t="shared" si="27"/>
        <v>0</v>
      </c>
      <c r="R609" s="9">
        <f t="shared" si="28"/>
        <v>0</v>
      </c>
      <c r="S609" s="9" t="str">
        <f>VLOOKUP(MONTH(P609),Hoja2!$A$1:$B$12,2,0)</f>
        <v>Oct</v>
      </c>
      <c r="T609" s="4" t="s">
        <v>8359</v>
      </c>
      <c r="U609" t="s">
        <v>8360</v>
      </c>
      <c r="V609" s="4">
        <f t="shared" si="29"/>
        <v>2015</v>
      </c>
    </row>
    <row r="610" spans="1:22" x14ac:dyDescent="0.3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8">
        <v>42170.921064814815</v>
      </c>
      <c r="P610" s="8">
        <v>42140.921064814815</v>
      </c>
      <c r="Q610" s="9">
        <f t="shared" si="27"/>
        <v>0.97</v>
      </c>
      <c r="R610" s="9">
        <f t="shared" si="28"/>
        <v>292.2</v>
      </c>
      <c r="S610" s="9" t="str">
        <f>VLOOKUP(MONTH(P610),Hoja2!$A$1:$B$12,2,0)</f>
        <v>May</v>
      </c>
      <c r="T610" s="4" t="s">
        <v>8359</v>
      </c>
      <c r="U610" t="s">
        <v>8360</v>
      </c>
      <c r="V610" s="4">
        <f t="shared" si="29"/>
        <v>2015</v>
      </c>
    </row>
    <row r="611" spans="1:22" x14ac:dyDescent="0.3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8">
        <v>42337.075740740744</v>
      </c>
      <c r="P611" s="8">
        <v>42307.034074074072</v>
      </c>
      <c r="Q611" s="9">
        <f t="shared" si="27"/>
        <v>0.64</v>
      </c>
      <c r="R611" s="9">
        <f t="shared" si="28"/>
        <v>5</v>
      </c>
      <c r="S611" s="9" t="str">
        <f>VLOOKUP(MONTH(P611),Hoja2!$A$1:$B$12,2,0)</f>
        <v>Oct</v>
      </c>
      <c r="T611" s="4" t="s">
        <v>8359</v>
      </c>
      <c r="U611" t="s">
        <v>8360</v>
      </c>
      <c r="V611" s="4">
        <f t="shared" si="29"/>
        <v>2015</v>
      </c>
    </row>
    <row r="612" spans="1:22" x14ac:dyDescent="0.3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8">
        <v>42116.83085648148</v>
      </c>
      <c r="P612" s="8">
        <v>42086.83085648148</v>
      </c>
      <c r="Q612" s="9">
        <f t="shared" si="27"/>
        <v>0</v>
      </c>
      <c r="R612" s="9">
        <f t="shared" si="28"/>
        <v>0</v>
      </c>
      <c r="S612" s="9" t="str">
        <f>VLOOKUP(MONTH(P612),Hoja2!$A$1:$B$12,2,0)</f>
        <v>Mar</v>
      </c>
      <c r="T612" s="4" t="s">
        <v>8359</v>
      </c>
      <c r="U612" t="s">
        <v>8360</v>
      </c>
      <c r="V612" s="4">
        <f t="shared" si="29"/>
        <v>2015</v>
      </c>
    </row>
    <row r="613" spans="1:22" x14ac:dyDescent="0.3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8">
        <v>42388.560613425929</v>
      </c>
      <c r="P613" s="8">
        <v>42328.560613425929</v>
      </c>
      <c r="Q613" s="9">
        <f t="shared" si="27"/>
        <v>0</v>
      </c>
      <c r="R613" s="9">
        <f t="shared" si="28"/>
        <v>0</v>
      </c>
      <c r="S613" s="9" t="str">
        <f>VLOOKUP(MONTH(P613),Hoja2!$A$1:$B$12,2,0)</f>
        <v>Nov</v>
      </c>
      <c r="T613" s="4" t="s">
        <v>8359</v>
      </c>
      <c r="U613" t="s">
        <v>8360</v>
      </c>
      <c r="V613" s="4">
        <f t="shared" si="29"/>
        <v>2015</v>
      </c>
    </row>
    <row r="614" spans="1:22" x14ac:dyDescent="0.3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8">
        <v>42615.031782407408</v>
      </c>
      <c r="P614" s="8">
        <v>42585.031782407408</v>
      </c>
      <c r="Q614" s="9">
        <f t="shared" si="27"/>
        <v>0</v>
      </c>
      <c r="R614" s="9">
        <f t="shared" si="28"/>
        <v>0</v>
      </c>
      <c r="S614" s="9" t="str">
        <f>VLOOKUP(MONTH(P614),Hoja2!$A$1:$B$12,2,0)</f>
        <v>Aug</v>
      </c>
      <c r="T614" s="4" t="s">
        <v>8359</v>
      </c>
      <c r="U614" t="s">
        <v>8360</v>
      </c>
      <c r="V614" s="4">
        <f t="shared" si="29"/>
        <v>2016</v>
      </c>
    </row>
    <row r="615" spans="1:22" x14ac:dyDescent="0.3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8">
        <v>42278.207638888889</v>
      </c>
      <c r="P615" s="8">
        <v>42247.496759259258</v>
      </c>
      <c r="Q615" s="9">
        <f t="shared" si="27"/>
        <v>21.36</v>
      </c>
      <c r="R615" s="9">
        <f t="shared" si="28"/>
        <v>105.93389999999999</v>
      </c>
      <c r="S615" s="9" t="str">
        <f>VLOOKUP(MONTH(P615),Hoja2!$A$1:$B$12,2,0)</f>
        <v>Aug</v>
      </c>
      <c r="T615" s="4" t="s">
        <v>8359</v>
      </c>
      <c r="U615" t="s">
        <v>8360</v>
      </c>
      <c r="V615" s="4">
        <f t="shared" si="29"/>
        <v>2015</v>
      </c>
    </row>
    <row r="616" spans="1:22" x14ac:dyDescent="0.3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8">
        <v>42545.061805555553</v>
      </c>
      <c r="P616" s="8">
        <v>42515.061805555553</v>
      </c>
      <c r="Q616" s="9">
        <f t="shared" si="27"/>
        <v>0</v>
      </c>
      <c r="R616" s="9">
        <f t="shared" si="28"/>
        <v>0</v>
      </c>
      <c r="S616" s="9" t="str">
        <f>VLOOKUP(MONTH(P616),Hoja2!$A$1:$B$12,2,0)</f>
        <v>May</v>
      </c>
      <c r="T616" s="4" t="s">
        <v>8359</v>
      </c>
      <c r="U616" t="s">
        <v>8360</v>
      </c>
      <c r="V616" s="4">
        <f t="shared" si="29"/>
        <v>2016</v>
      </c>
    </row>
    <row r="617" spans="1:22" x14ac:dyDescent="0.3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8">
        <v>42272.122210648151</v>
      </c>
      <c r="P617" s="8">
        <v>42242.122210648151</v>
      </c>
      <c r="Q617" s="9">
        <f t="shared" si="27"/>
        <v>0</v>
      </c>
      <c r="R617" s="9">
        <f t="shared" si="28"/>
        <v>0</v>
      </c>
      <c r="S617" s="9" t="str">
        <f>VLOOKUP(MONTH(P617),Hoja2!$A$1:$B$12,2,0)</f>
        <v>Aug</v>
      </c>
      <c r="T617" s="4" t="s">
        <v>8359</v>
      </c>
      <c r="U617" t="s">
        <v>8360</v>
      </c>
      <c r="V617" s="4">
        <f t="shared" si="29"/>
        <v>2015</v>
      </c>
    </row>
    <row r="618" spans="1:22" x14ac:dyDescent="0.3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8">
        <v>42791.376238425924</v>
      </c>
      <c r="P618" s="8">
        <v>42761.376238425924</v>
      </c>
      <c r="Q618" s="9">
        <f t="shared" si="27"/>
        <v>0</v>
      </c>
      <c r="R618" s="9">
        <f t="shared" si="28"/>
        <v>0</v>
      </c>
      <c r="S618" s="9" t="str">
        <f>VLOOKUP(MONTH(P618),Hoja2!$A$1:$B$12,2,0)</f>
        <v>Jan</v>
      </c>
      <c r="T618" s="4" t="s">
        <v>8359</v>
      </c>
      <c r="U618" t="s">
        <v>8360</v>
      </c>
      <c r="V618" s="4">
        <f t="shared" si="29"/>
        <v>2017</v>
      </c>
    </row>
    <row r="619" spans="1:22" x14ac:dyDescent="0.3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8">
        <v>42132.343090277776</v>
      </c>
      <c r="P619" s="8">
        <v>42087.343090277776</v>
      </c>
      <c r="Q619" s="9">
        <f t="shared" si="27"/>
        <v>3</v>
      </c>
      <c r="R619" s="9">
        <f t="shared" si="28"/>
        <v>20</v>
      </c>
      <c r="S619" s="9" t="str">
        <f>VLOOKUP(MONTH(P619),Hoja2!$A$1:$B$12,2,0)</f>
        <v>Mar</v>
      </c>
      <c r="T619" s="4" t="s">
        <v>8359</v>
      </c>
      <c r="U619" t="s">
        <v>8360</v>
      </c>
      <c r="V619" s="4">
        <f t="shared" si="29"/>
        <v>2015</v>
      </c>
    </row>
    <row r="620" spans="1:22" x14ac:dyDescent="0.3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8">
        <v>42347.810219907406</v>
      </c>
      <c r="P620" s="8">
        <v>42317.810219907406</v>
      </c>
      <c r="Q620" s="9">
        <f t="shared" si="27"/>
        <v>0</v>
      </c>
      <c r="R620" s="9">
        <f t="shared" si="28"/>
        <v>0</v>
      </c>
      <c r="S620" s="9" t="str">
        <f>VLOOKUP(MONTH(P620),Hoja2!$A$1:$B$12,2,0)</f>
        <v>Nov</v>
      </c>
      <c r="T620" s="4" t="s">
        <v>8359</v>
      </c>
      <c r="U620" t="s">
        <v>8360</v>
      </c>
      <c r="V620" s="4">
        <f t="shared" si="29"/>
        <v>2015</v>
      </c>
    </row>
    <row r="621" spans="1:22" x14ac:dyDescent="0.3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8">
        <v>41968.692013888889</v>
      </c>
      <c r="P621" s="8">
        <v>41908.650347222225</v>
      </c>
      <c r="Q621" s="9">
        <f t="shared" si="27"/>
        <v>0</v>
      </c>
      <c r="R621" s="9">
        <f t="shared" si="28"/>
        <v>1</v>
      </c>
      <c r="S621" s="9" t="str">
        <f>VLOOKUP(MONTH(P621),Hoja2!$A$1:$B$12,2,0)</f>
        <v>Sep</v>
      </c>
      <c r="T621" s="4" t="s">
        <v>8359</v>
      </c>
      <c r="U621" t="s">
        <v>8360</v>
      </c>
      <c r="V621" s="4">
        <f t="shared" si="29"/>
        <v>2014</v>
      </c>
    </row>
    <row r="622" spans="1:22" x14ac:dyDescent="0.3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8">
        <v>41876.716874999998</v>
      </c>
      <c r="P622" s="8">
        <v>41831.716874999998</v>
      </c>
      <c r="Q622" s="9">
        <f t="shared" si="27"/>
        <v>1</v>
      </c>
      <c r="R622" s="9">
        <f t="shared" si="28"/>
        <v>300</v>
      </c>
      <c r="S622" s="9" t="str">
        <f>VLOOKUP(MONTH(P622),Hoja2!$A$1:$B$12,2,0)</f>
        <v>Jul</v>
      </c>
      <c r="T622" s="4" t="s">
        <v>8359</v>
      </c>
      <c r="U622" t="s">
        <v>8360</v>
      </c>
      <c r="V622" s="4">
        <f t="shared" si="29"/>
        <v>2014</v>
      </c>
    </row>
    <row r="623" spans="1:22" x14ac:dyDescent="0.3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8">
        <v>42558.987696759257</v>
      </c>
      <c r="P623" s="8">
        <v>42528.987696759257</v>
      </c>
      <c r="Q623" s="9">
        <f t="shared" si="27"/>
        <v>1.04</v>
      </c>
      <c r="R623" s="9">
        <f t="shared" si="28"/>
        <v>87</v>
      </c>
      <c r="S623" s="9" t="str">
        <f>VLOOKUP(MONTH(P623),Hoja2!$A$1:$B$12,2,0)</f>
        <v>Jun</v>
      </c>
      <c r="T623" s="4" t="s">
        <v>8359</v>
      </c>
      <c r="U623" t="s">
        <v>8360</v>
      </c>
      <c r="V623" s="4">
        <f t="shared" si="29"/>
        <v>2016</v>
      </c>
    </row>
    <row r="624" spans="1:22" x14ac:dyDescent="0.3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8">
        <v>42552.774745370371</v>
      </c>
      <c r="P624" s="8">
        <v>42532.774745370371</v>
      </c>
      <c r="Q624" s="9">
        <f t="shared" si="27"/>
        <v>5.68</v>
      </c>
      <c r="R624" s="9">
        <f t="shared" si="28"/>
        <v>37.8889</v>
      </c>
      <c r="S624" s="9" t="str">
        <f>VLOOKUP(MONTH(P624),Hoja2!$A$1:$B$12,2,0)</f>
        <v>Jun</v>
      </c>
      <c r="T624" s="4" t="s">
        <v>8359</v>
      </c>
      <c r="U624" t="s">
        <v>8360</v>
      </c>
      <c r="V624" s="4">
        <f t="shared" si="29"/>
        <v>2016</v>
      </c>
    </row>
    <row r="625" spans="1:22" x14ac:dyDescent="0.3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8">
        <v>42152.00922453704</v>
      </c>
      <c r="P625" s="8">
        <v>42122.00922453704</v>
      </c>
      <c r="Q625" s="9">
        <f t="shared" si="27"/>
        <v>0</v>
      </c>
      <c r="R625" s="9">
        <f t="shared" si="28"/>
        <v>0</v>
      </c>
      <c r="S625" s="9" t="str">
        <f>VLOOKUP(MONTH(P625),Hoja2!$A$1:$B$12,2,0)</f>
        <v>Apr</v>
      </c>
      <c r="T625" s="4" t="s">
        <v>8359</v>
      </c>
      <c r="U625" t="s">
        <v>8360</v>
      </c>
      <c r="V625" s="4">
        <f t="shared" si="29"/>
        <v>2015</v>
      </c>
    </row>
    <row r="626" spans="1:22" x14ac:dyDescent="0.3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8">
        <v>42138.988900462966</v>
      </c>
      <c r="P626" s="8">
        <v>42108.988900462966</v>
      </c>
      <c r="Q626" s="9">
        <f t="shared" si="27"/>
        <v>0</v>
      </c>
      <c r="R626" s="9">
        <f t="shared" si="28"/>
        <v>0</v>
      </c>
      <c r="S626" s="9" t="str">
        <f>VLOOKUP(MONTH(P626),Hoja2!$A$1:$B$12,2,0)</f>
        <v>Apr</v>
      </c>
      <c r="T626" s="4" t="s">
        <v>8359</v>
      </c>
      <c r="U626" t="s">
        <v>8360</v>
      </c>
      <c r="V626" s="4">
        <f t="shared" si="29"/>
        <v>2015</v>
      </c>
    </row>
    <row r="627" spans="1:22" x14ac:dyDescent="0.3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8">
        <v>42820.853900462964</v>
      </c>
      <c r="P627" s="8">
        <v>42790.895567129628</v>
      </c>
      <c r="Q627" s="9">
        <f t="shared" si="27"/>
        <v>0</v>
      </c>
      <c r="R627" s="9">
        <f t="shared" si="28"/>
        <v>0</v>
      </c>
      <c r="S627" s="9" t="str">
        <f>VLOOKUP(MONTH(P627),Hoja2!$A$1:$B$12,2,0)</f>
        <v>Feb</v>
      </c>
      <c r="T627" s="4" t="s">
        <v>8359</v>
      </c>
      <c r="U627" t="s">
        <v>8360</v>
      </c>
      <c r="V627" s="4">
        <f t="shared" si="29"/>
        <v>2017</v>
      </c>
    </row>
    <row r="628" spans="1:22" x14ac:dyDescent="0.3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8">
        <v>42231.556944444441</v>
      </c>
      <c r="P628" s="8">
        <v>42198.559479166666</v>
      </c>
      <c r="Q628" s="9">
        <f t="shared" si="27"/>
        <v>17.38</v>
      </c>
      <c r="R628" s="9">
        <f t="shared" si="28"/>
        <v>111.41030000000001</v>
      </c>
      <c r="S628" s="9" t="str">
        <f>VLOOKUP(MONTH(P628),Hoja2!$A$1:$B$12,2,0)</f>
        <v>Jul</v>
      </c>
      <c r="T628" s="4" t="s">
        <v>8359</v>
      </c>
      <c r="U628" t="s">
        <v>8360</v>
      </c>
      <c r="V628" s="4">
        <f t="shared" si="29"/>
        <v>2015</v>
      </c>
    </row>
    <row r="629" spans="1:22" x14ac:dyDescent="0.3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8">
        <v>42443.958333333336</v>
      </c>
      <c r="P629" s="8">
        <v>42384.306840277779</v>
      </c>
      <c r="Q629" s="9">
        <f t="shared" si="27"/>
        <v>0.02</v>
      </c>
      <c r="R629" s="9">
        <f t="shared" si="28"/>
        <v>90</v>
      </c>
      <c r="S629" s="9" t="str">
        <f>VLOOKUP(MONTH(P629),Hoja2!$A$1:$B$12,2,0)</f>
        <v>Jan</v>
      </c>
      <c r="T629" s="4" t="s">
        <v>8359</v>
      </c>
      <c r="U629" t="s">
        <v>8360</v>
      </c>
      <c r="V629" s="4">
        <f t="shared" si="29"/>
        <v>2016</v>
      </c>
    </row>
    <row r="630" spans="1:22" x14ac:dyDescent="0.3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8">
        <v>41833.692789351851</v>
      </c>
      <c r="P630" s="8">
        <v>41803.692789351851</v>
      </c>
      <c r="Q630" s="9">
        <f t="shared" si="27"/>
        <v>0</v>
      </c>
      <c r="R630" s="9">
        <f t="shared" si="28"/>
        <v>0</v>
      </c>
      <c r="S630" s="9" t="str">
        <f>VLOOKUP(MONTH(P630),Hoja2!$A$1:$B$12,2,0)</f>
        <v>Jun</v>
      </c>
      <c r="T630" s="4" t="s">
        <v>8359</v>
      </c>
      <c r="U630" t="s">
        <v>8360</v>
      </c>
      <c r="V630" s="4">
        <f t="shared" si="29"/>
        <v>2014</v>
      </c>
    </row>
    <row r="631" spans="1:22" x14ac:dyDescent="0.3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8">
        <v>42504.637824074074</v>
      </c>
      <c r="P631" s="8">
        <v>42474.637824074074</v>
      </c>
      <c r="Q631" s="9">
        <f t="shared" si="27"/>
        <v>0.18</v>
      </c>
      <c r="R631" s="9">
        <f t="shared" si="28"/>
        <v>116.66670000000001</v>
      </c>
      <c r="S631" s="9" t="str">
        <f>VLOOKUP(MONTH(P631),Hoja2!$A$1:$B$12,2,0)</f>
        <v>Apr</v>
      </c>
      <c r="T631" s="4" t="s">
        <v>8359</v>
      </c>
      <c r="U631" t="s">
        <v>8360</v>
      </c>
      <c r="V631" s="4">
        <f t="shared" si="29"/>
        <v>2016</v>
      </c>
    </row>
    <row r="632" spans="1:22" x14ac:dyDescent="0.3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8">
        <v>42253.215277777781</v>
      </c>
      <c r="P632" s="8">
        <v>42223.619456018518</v>
      </c>
      <c r="Q632" s="9">
        <f t="shared" si="27"/>
        <v>0.08</v>
      </c>
      <c r="R632" s="9">
        <f t="shared" si="28"/>
        <v>10</v>
      </c>
      <c r="S632" s="9" t="str">
        <f>VLOOKUP(MONTH(P632),Hoja2!$A$1:$B$12,2,0)</f>
        <v>Aug</v>
      </c>
      <c r="T632" s="4" t="s">
        <v>8359</v>
      </c>
      <c r="U632" t="s">
        <v>8360</v>
      </c>
      <c r="V632" s="4">
        <f t="shared" si="29"/>
        <v>2015</v>
      </c>
    </row>
    <row r="633" spans="1:22" x14ac:dyDescent="0.3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8">
        <v>42518.772326388891</v>
      </c>
      <c r="P633" s="8">
        <v>42489.772326388891</v>
      </c>
      <c r="Q633" s="9">
        <f t="shared" si="27"/>
        <v>1.38</v>
      </c>
      <c r="R633" s="9">
        <f t="shared" si="28"/>
        <v>76.666700000000006</v>
      </c>
      <c r="S633" s="9" t="str">
        <f>VLOOKUP(MONTH(P633),Hoja2!$A$1:$B$12,2,0)</f>
        <v>Apr</v>
      </c>
      <c r="T633" s="4" t="s">
        <v>8359</v>
      </c>
      <c r="U633" t="s">
        <v>8360</v>
      </c>
      <c r="V633" s="4">
        <f t="shared" si="29"/>
        <v>2016</v>
      </c>
    </row>
    <row r="634" spans="1:22" x14ac:dyDescent="0.3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8">
        <v>42333.700983796298</v>
      </c>
      <c r="P634" s="8">
        <v>42303.659317129626</v>
      </c>
      <c r="Q634" s="9">
        <f t="shared" si="27"/>
        <v>0</v>
      </c>
      <c r="R634" s="9">
        <f t="shared" si="28"/>
        <v>0</v>
      </c>
      <c r="S634" s="9" t="str">
        <f>VLOOKUP(MONTH(P634),Hoja2!$A$1:$B$12,2,0)</f>
        <v>Oct</v>
      </c>
      <c r="T634" s="4" t="s">
        <v>8359</v>
      </c>
      <c r="U634" t="s">
        <v>8360</v>
      </c>
      <c r="V634" s="4">
        <f t="shared" si="29"/>
        <v>2015</v>
      </c>
    </row>
    <row r="635" spans="1:22" x14ac:dyDescent="0.3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8">
        <v>42538.958333333336</v>
      </c>
      <c r="P635" s="8">
        <v>42507.299328703702</v>
      </c>
      <c r="Q635" s="9">
        <f t="shared" si="27"/>
        <v>12.45</v>
      </c>
      <c r="R635" s="9">
        <f t="shared" si="28"/>
        <v>49.8</v>
      </c>
      <c r="S635" s="9" t="str">
        <f>VLOOKUP(MONTH(P635),Hoja2!$A$1:$B$12,2,0)</f>
        <v>May</v>
      </c>
      <c r="T635" s="4" t="s">
        <v>8359</v>
      </c>
      <c r="U635" t="s">
        <v>8360</v>
      </c>
      <c r="V635" s="4">
        <f t="shared" si="29"/>
        <v>2016</v>
      </c>
    </row>
    <row r="636" spans="1:22" x14ac:dyDescent="0.3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8">
        <v>42061.928576388891</v>
      </c>
      <c r="P636" s="8">
        <v>42031.928576388891</v>
      </c>
      <c r="Q636" s="9">
        <f t="shared" si="27"/>
        <v>0.02</v>
      </c>
      <c r="R636" s="9">
        <f t="shared" si="28"/>
        <v>1</v>
      </c>
      <c r="S636" s="9" t="str">
        <f>VLOOKUP(MONTH(P636),Hoja2!$A$1:$B$12,2,0)</f>
        <v>Jan</v>
      </c>
      <c r="T636" s="4" t="s">
        <v>8359</v>
      </c>
      <c r="U636" t="s">
        <v>8360</v>
      </c>
      <c r="V636" s="4">
        <f t="shared" si="29"/>
        <v>2015</v>
      </c>
    </row>
    <row r="637" spans="1:22" x14ac:dyDescent="0.3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8">
        <v>42106.092152777775</v>
      </c>
      <c r="P637" s="8">
        <v>42076.092152777775</v>
      </c>
      <c r="Q637" s="9">
        <f t="shared" si="27"/>
        <v>0.01</v>
      </c>
      <c r="R637" s="9">
        <f t="shared" si="28"/>
        <v>2</v>
      </c>
      <c r="S637" s="9" t="str">
        <f>VLOOKUP(MONTH(P637),Hoja2!$A$1:$B$12,2,0)</f>
        <v>Mar</v>
      </c>
      <c r="T637" s="4" t="s">
        <v>8359</v>
      </c>
      <c r="U637" t="s">
        <v>8360</v>
      </c>
      <c r="V637" s="4">
        <f t="shared" si="29"/>
        <v>2015</v>
      </c>
    </row>
    <row r="638" spans="1:22" x14ac:dyDescent="0.3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8">
        <v>42161.449305555558</v>
      </c>
      <c r="P638" s="8">
        <v>42131.455439814818</v>
      </c>
      <c r="Q638" s="9">
        <f t="shared" si="27"/>
        <v>0.2</v>
      </c>
      <c r="R638" s="9">
        <f t="shared" si="28"/>
        <v>4</v>
      </c>
      <c r="S638" s="9" t="str">
        <f>VLOOKUP(MONTH(P638),Hoja2!$A$1:$B$12,2,0)</f>
        <v>May</v>
      </c>
      <c r="T638" s="4" t="s">
        <v>8359</v>
      </c>
      <c r="U638" t="s">
        <v>8360</v>
      </c>
      <c r="V638" s="4">
        <f t="shared" si="29"/>
        <v>2015</v>
      </c>
    </row>
    <row r="639" spans="1:22" x14ac:dyDescent="0.3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8">
        <v>42791.961111111108</v>
      </c>
      <c r="P639" s="8">
        <v>42762.962013888886</v>
      </c>
      <c r="Q639" s="9">
        <f t="shared" si="27"/>
        <v>0</v>
      </c>
      <c r="R639" s="9">
        <f t="shared" si="28"/>
        <v>0</v>
      </c>
      <c r="S639" s="9" t="str">
        <f>VLOOKUP(MONTH(P639),Hoja2!$A$1:$B$12,2,0)</f>
        <v>Jan</v>
      </c>
      <c r="T639" s="4" t="s">
        <v>8359</v>
      </c>
      <c r="U639" t="s">
        <v>8360</v>
      </c>
      <c r="V639" s="4">
        <f t="shared" si="29"/>
        <v>2017</v>
      </c>
    </row>
    <row r="640" spans="1:22" x14ac:dyDescent="0.3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8">
        <v>42819.55164351852</v>
      </c>
      <c r="P640" s="8">
        <v>42759.593310185184</v>
      </c>
      <c r="Q640" s="9">
        <f t="shared" si="27"/>
        <v>0.01</v>
      </c>
      <c r="R640" s="9">
        <f t="shared" si="28"/>
        <v>3</v>
      </c>
      <c r="S640" s="9" t="str">
        <f>VLOOKUP(MONTH(P640),Hoja2!$A$1:$B$12,2,0)</f>
        <v>Jan</v>
      </c>
      <c r="T640" s="4" t="s">
        <v>8359</v>
      </c>
      <c r="U640" t="s">
        <v>8360</v>
      </c>
      <c r="V640" s="4">
        <f t="shared" si="29"/>
        <v>2017</v>
      </c>
    </row>
    <row r="641" spans="1:22" x14ac:dyDescent="0.3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8">
        <v>41925.583275462966</v>
      </c>
      <c r="P641" s="8">
        <v>41865.583275462966</v>
      </c>
      <c r="Q641" s="9">
        <f t="shared" si="27"/>
        <v>0</v>
      </c>
      <c r="R641" s="9">
        <f t="shared" si="28"/>
        <v>1</v>
      </c>
      <c r="S641" s="9" t="str">
        <f>VLOOKUP(MONTH(P641),Hoja2!$A$1:$B$12,2,0)</f>
        <v>Aug</v>
      </c>
      <c r="T641" s="4" t="s">
        <v>8359</v>
      </c>
      <c r="U641" t="s">
        <v>8360</v>
      </c>
      <c r="V641" s="4">
        <f t="shared" si="29"/>
        <v>2014</v>
      </c>
    </row>
    <row r="642" spans="1:22" x14ac:dyDescent="0.3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8">
        <v>42698.958333333336</v>
      </c>
      <c r="P642" s="8">
        <v>42683.420312499999</v>
      </c>
      <c r="Q642" s="9">
        <f t="shared" si="27"/>
        <v>144.29</v>
      </c>
      <c r="R642" s="9">
        <f t="shared" si="28"/>
        <v>50.5</v>
      </c>
      <c r="S642" s="9" t="str">
        <f>VLOOKUP(MONTH(P642),Hoja2!$A$1:$B$12,2,0)</f>
        <v>Nov</v>
      </c>
      <c r="T642" s="4" t="s">
        <v>8359</v>
      </c>
      <c r="U642" t="s">
        <v>8361</v>
      </c>
      <c r="V642" s="4">
        <f t="shared" si="29"/>
        <v>2016</v>
      </c>
    </row>
    <row r="643" spans="1:22" x14ac:dyDescent="0.3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8">
        <v>42229.57</v>
      </c>
      <c r="P643" s="8">
        <v>42199.57</v>
      </c>
      <c r="Q643" s="9">
        <f t="shared" ref="Q643:Q706" si="30">ROUND(E643/D643*100,2)</f>
        <v>119.16</v>
      </c>
      <c r="R643" s="9">
        <f t="shared" ref="R643:R706" si="31">IFERROR(ROUND(E643/L643,4),0)</f>
        <v>151.3175</v>
      </c>
      <c r="S643" s="9" t="str">
        <f>VLOOKUP(MONTH(P643),Hoja2!$A$1:$B$12,2,0)</f>
        <v>Jul</v>
      </c>
      <c r="T643" s="4" t="s">
        <v>8359</v>
      </c>
      <c r="U643" t="s">
        <v>8361</v>
      </c>
      <c r="V643" s="4">
        <f t="shared" ref="V643:V706" si="32">YEAR(P643)</f>
        <v>2015</v>
      </c>
    </row>
    <row r="644" spans="1:22" x14ac:dyDescent="0.3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8">
        <v>42235.651319444441</v>
      </c>
      <c r="P644" s="8">
        <v>42199.651319444441</v>
      </c>
      <c r="Q644" s="9">
        <f t="shared" si="30"/>
        <v>1460.49</v>
      </c>
      <c r="R644" s="9">
        <f t="shared" si="31"/>
        <v>134.35919999999999</v>
      </c>
      <c r="S644" s="9" t="str">
        <f>VLOOKUP(MONTH(P644),Hoja2!$A$1:$B$12,2,0)</f>
        <v>Jul</v>
      </c>
      <c r="T644" s="4" t="s">
        <v>8359</v>
      </c>
      <c r="U644" t="s">
        <v>8361</v>
      </c>
      <c r="V644" s="4">
        <f t="shared" si="32"/>
        <v>2015</v>
      </c>
    </row>
    <row r="645" spans="1:22" x14ac:dyDescent="0.3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8">
        <v>42155.642071759263</v>
      </c>
      <c r="P645" s="8">
        <v>42100.642071759263</v>
      </c>
      <c r="Q645" s="9">
        <f t="shared" si="30"/>
        <v>105.81</v>
      </c>
      <c r="R645" s="9">
        <f t="shared" si="31"/>
        <v>174.02629999999999</v>
      </c>
      <c r="S645" s="9" t="str">
        <f>VLOOKUP(MONTH(P645),Hoja2!$A$1:$B$12,2,0)</f>
        <v>Apr</v>
      </c>
      <c r="T645" s="4" t="s">
        <v>8359</v>
      </c>
      <c r="U645" t="s">
        <v>8361</v>
      </c>
      <c r="V645" s="4">
        <f t="shared" si="32"/>
        <v>2015</v>
      </c>
    </row>
    <row r="646" spans="1:22" x14ac:dyDescent="0.3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8">
        <v>41941.041666666664</v>
      </c>
      <c r="P646" s="8">
        <v>41898.665960648148</v>
      </c>
      <c r="Q646" s="9">
        <f t="shared" si="30"/>
        <v>300.12</v>
      </c>
      <c r="R646" s="9">
        <f t="shared" si="31"/>
        <v>73.4863</v>
      </c>
      <c r="S646" s="9" t="str">
        <f>VLOOKUP(MONTH(P646),Hoja2!$A$1:$B$12,2,0)</f>
        <v>Sep</v>
      </c>
      <c r="T646" s="4" t="s">
        <v>8359</v>
      </c>
      <c r="U646" t="s">
        <v>8361</v>
      </c>
      <c r="V646" s="4">
        <f t="shared" si="32"/>
        <v>2014</v>
      </c>
    </row>
    <row r="647" spans="1:22" x14ac:dyDescent="0.3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8">
        <v>42594.026319444441</v>
      </c>
      <c r="P647" s="8">
        <v>42564.026319444441</v>
      </c>
      <c r="Q647" s="9">
        <f t="shared" si="30"/>
        <v>278.7</v>
      </c>
      <c r="R647" s="9">
        <f t="shared" si="31"/>
        <v>23.518999999999998</v>
      </c>
      <c r="S647" s="9" t="str">
        <f>VLOOKUP(MONTH(P647),Hoja2!$A$1:$B$12,2,0)</f>
        <v>Jul</v>
      </c>
      <c r="T647" s="4" t="s">
        <v>8359</v>
      </c>
      <c r="U647" t="s">
        <v>8361</v>
      </c>
      <c r="V647" s="4">
        <f t="shared" si="32"/>
        <v>2016</v>
      </c>
    </row>
    <row r="648" spans="1:22" x14ac:dyDescent="0.3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8">
        <v>41862.852627314816</v>
      </c>
      <c r="P648" s="8">
        <v>41832.852627314816</v>
      </c>
      <c r="Q648" s="9">
        <f t="shared" si="30"/>
        <v>131.88</v>
      </c>
      <c r="R648" s="9">
        <f t="shared" si="31"/>
        <v>39.074399999999997</v>
      </c>
      <c r="S648" s="9" t="str">
        <f>VLOOKUP(MONTH(P648),Hoja2!$A$1:$B$12,2,0)</f>
        <v>Jul</v>
      </c>
      <c r="T648" s="4" t="s">
        <v>8359</v>
      </c>
      <c r="U648" t="s">
        <v>8361</v>
      </c>
      <c r="V648" s="4">
        <f t="shared" si="32"/>
        <v>2014</v>
      </c>
    </row>
    <row r="649" spans="1:22" x14ac:dyDescent="0.3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8">
        <v>42446.726261574076</v>
      </c>
      <c r="P649" s="8">
        <v>42416.767928240741</v>
      </c>
      <c r="Q649" s="9">
        <f t="shared" si="30"/>
        <v>107.05</v>
      </c>
      <c r="R649" s="9">
        <f t="shared" si="31"/>
        <v>125.94119999999999</v>
      </c>
      <c r="S649" s="9" t="str">
        <f>VLOOKUP(MONTH(P649),Hoja2!$A$1:$B$12,2,0)</f>
        <v>Feb</v>
      </c>
      <c r="T649" s="4" t="s">
        <v>8359</v>
      </c>
      <c r="U649" t="s">
        <v>8361</v>
      </c>
      <c r="V649" s="4">
        <f t="shared" si="32"/>
        <v>2016</v>
      </c>
    </row>
    <row r="650" spans="1:22" x14ac:dyDescent="0.3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8">
        <v>41926.693379629629</v>
      </c>
      <c r="P650" s="8">
        <v>41891.693379629629</v>
      </c>
      <c r="Q650" s="9">
        <f t="shared" si="30"/>
        <v>126.82</v>
      </c>
      <c r="R650" s="9">
        <f t="shared" si="31"/>
        <v>1644</v>
      </c>
      <c r="S650" s="9" t="str">
        <f>VLOOKUP(MONTH(P650),Hoja2!$A$1:$B$12,2,0)</f>
        <v>Sep</v>
      </c>
      <c r="T650" s="4" t="s">
        <v>8359</v>
      </c>
      <c r="U650" t="s">
        <v>8361</v>
      </c>
      <c r="V650" s="4">
        <f t="shared" si="32"/>
        <v>2014</v>
      </c>
    </row>
    <row r="651" spans="1:22" x14ac:dyDescent="0.3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8">
        <v>41898.912187499998</v>
      </c>
      <c r="P651" s="8">
        <v>41877.912187499998</v>
      </c>
      <c r="Q651" s="9">
        <f t="shared" si="30"/>
        <v>139.96</v>
      </c>
      <c r="R651" s="9">
        <f t="shared" si="31"/>
        <v>42.670699999999997</v>
      </c>
      <c r="S651" s="9" t="str">
        <f>VLOOKUP(MONTH(P651),Hoja2!$A$1:$B$12,2,0)</f>
        <v>Aug</v>
      </c>
      <c r="T651" s="4" t="s">
        <v>8359</v>
      </c>
      <c r="U651" t="s">
        <v>8361</v>
      </c>
      <c r="V651" s="4">
        <f t="shared" si="32"/>
        <v>2014</v>
      </c>
    </row>
    <row r="652" spans="1:22" x14ac:dyDescent="0.3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8">
        <v>41992.078518518516</v>
      </c>
      <c r="P652" s="8">
        <v>41932.036851851852</v>
      </c>
      <c r="Q652" s="9">
        <f t="shared" si="30"/>
        <v>112.4</v>
      </c>
      <c r="R652" s="9">
        <f t="shared" si="31"/>
        <v>35.125</v>
      </c>
      <c r="S652" s="9" t="str">
        <f>VLOOKUP(MONTH(P652),Hoja2!$A$1:$B$12,2,0)</f>
        <v>Oct</v>
      </c>
      <c r="T652" s="4" t="s">
        <v>8359</v>
      </c>
      <c r="U652" t="s">
        <v>8361</v>
      </c>
      <c r="V652" s="4">
        <f t="shared" si="32"/>
        <v>2014</v>
      </c>
    </row>
    <row r="653" spans="1:22" x14ac:dyDescent="0.3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8">
        <v>41986.017488425925</v>
      </c>
      <c r="P653" s="8">
        <v>41956.017488425925</v>
      </c>
      <c r="Q653" s="9">
        <f t="shared" si="30"/>
        <v>100.53</v>
      </c>
      <c r="R653" s="9">
        <f t="shared" si="31"/>
        <v>239.35239999999999</v>
      </c>
      <c r="S653" s="9" t="str">
        <f>VLOOKUP(MONTH(P653),Hoja2!$A$1:$B$12,2,0)</f>
        <v>Nov</v>
      </c>
      <c r="T653" s="4" t="s">
        <v>8359</v>
      </c>
      <c r="U653" t="s">
        <v>8361</v>
      </c>
      <c r="V653" s="4">
        <f t="shared" si="32"/>
        <v>2014</v>
      </c>
    </row>
    <row r="654" spans="1:22" x14ac:dyDescent="0.3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8">
        <v>42705.732060185182</v>
      </c>
      <c r="P654" s="8">
        <v>42675.690393518518</v>
      </c>
      <c r="Q654" s="9">
        <f t="shared" si="30"/>
        <v>100.47</v>
      </c>
      <c r="R654" s="9">
        <f t="shared" si="31"/>
        <v>107.6429</v>
      </c>
      <c r="S654" s="9" t="str">
        <f>VLOOKUP(MONTH(P654),Hoja2!$A$1:$B$12,2,0)</f>
        <v>Nov</v>
      </c>
      <c r="T654" s="4" t="s">
        <v>8359</v>
      </c>
      <c r="U654" t="s">
        <v>8361</v>
      </c>
      <c r="V654" s="4">
        <f t="shared" si="32"/>
        <v>2016</v>
      </c>
    </row>
    <row r="655" spans="1:22" x14ac:dyDescent="0.3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8">
        <v>42236.618518518517</v>
      </c>
      <c r="P655" s="8">
        <v>42199.618518518517</v>
      </c>
      <c r="Q655" s="9">
        <f t="shared" si="30"/>
        <v>141.44999999999999</v>
      </c>
      <c r="R655" s="9">
        <f t="shared" si="31"/>
        <v>95.830600000000004</v>
      </c>
      <c r="S655" s="9" t="str">
        <f>VLOOKUP(MONTH(P655),Hoja2!$A$1:$B$12,2,0)</f>
        <v>Jul</v>
      </c>
      <c r="T655" s="4" t="s">
        <v>8359</v>
      </c>
      <c r="U655" t="s">
        <v>8361</v>
      </c>
      <c r="V655" s="4">
        <f t="shared" si="32"/>
        <v>2015</v>
      </c>
    </row>
    <row r="656" spans="1:22" x14ac:dyDescent="0.3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8">
        <v>42193.957326388889</v>
      </c>
      <c r="P656" s="8">
        <v>42163.957326388889</v>
      </c>
      <c r="Q656" s="9">
        <f t="shared" si="30"/>
        <v>267.29000000000002</v>
      </c>
      <c r="R656" s="9">
        <f t="shared" si="31"/>
        <v>31.663399999999999</v>
      </c>
      <c r="S656" s="9" t="str">
        <f>VLOOKUP(MONTH(P656),Hoja2!$A$1:$B$12,2,0)</f>
        <v>Jun</v>
      </c>
      <c r="T656" s="4" t="s">
        <v>8359</v>
      </c>
      <c r="U656" t="s">
        <v>8361</v>
      </c>
      <c r="V656" s="4">
        <f t="shared" si="32"/>
        <v>2015</v>
      </c>
    </row>
    <row r="657" spans="1:22" x14ac:dyDescent="0.3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8">
        <v>42075.915648148148</v>
      </c>
      <c r="P657" s="8">
        <v>42045.957314814812</v>
      </c>
      <c r="Q657" s="9">
        <f t="shared" si="30"/>
        <v>146.88999999999999</v>
      </c>
      <c r="R657" s="9">
        <f t="shared" si="31"/>
        <v>42.886899999999997</v>
      </c>
      <c r="S657" s="9" t="str">
        <f>VLOOKUP(MONTH(P657),Hoja2!$A$1:$B$12,2,0)</f>
        <v>Feb</v>
      </c>
      <c r="T657" s="4" t="s">
        <v>8359</v>
      </c>
      <c r="U657" t="s">
        <v>8361</v>
      </c>
      <c r="V657" s="4">
        <f t="shared" si="32"/>
        <v>2015</v>
      </c>
    </row>
    <row r="658" spans="1:22" x14ac:dyDescent="0.3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8">
        <v>42477.76295138889</v>
      </c>
      <c r="P658" s="8">
        <v>42417.804618055554</v>
      </c>
      <c r="Q658" s="9">
        <f t="shared" si="30"/>
        <v>213.56</v>
      </c>
      <c r="R658" s="9">
        <f t="shared" si="31"/>
        <v>122.73560000000001</v>
      </c>
      <c r="S658" s="9" t="str">
        <f>VLOOKUP(MONTH(P658),Hoja2!$A$1:$B$12,2,0)</f>
        <v>Feb</v>
      </c>
      <c r="T658" s="4" t="s">
        <v>8359</v>
      </c>
      <c r="U658" t="s">
        <v>8361</v>
      </c>
      <c r="V658" s="4">
        <f t="shared" si="32"/>
        <v>2016</v>
      </c>
    </row>
    <row r="659" spans="1:22" x14ac:dyDescent="0.3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8">
        <v>42361.84574074074</v>
      </c>
      <c r="P659" s="8">
        <v>42331.84574074074</v>
      </c>
      <c r="Q659" s="9">
        <f t="shared" si="30"/>
        <v>125.7</v>
      </c>
      <c r="R659" s="9">
        <f t="shared" si="31"/>
        <v>190.4545</v>
      </c>
      <c r="S659" s="9" t="str">
        <f>VLOOKUP(MONTH(P659),Hoja2!$A$1:$B$12,2,0)</f>
        <v>Nov</v>
      </c>
      <c r="T659" s="4" t="s">
        <v>8359</v>
      </c>
      <c r="U659" t="s">
        <v>8361</v>
      </c>
      <c r="V659" s="4">
        <f t="shared" si="32"/>
        <v>2015</v>
      </c>
    </row>
    <row r="660" spans="1:22" x14ac:dyDescent="0.3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8">
        <v>42211.75</v>
      </c>
      <c r="P660" s="8">
        <v>42179.160752314812</v>
      </c>
      <c r="Q660" s="9">
        <f t="shared" si="30"/>
        <v>104.46</v>
      </c>
      <c r="R660" s="9">
        <f t="shared" si="31"/>
        <v>109.337</v>
      </c>
      <c r="S660" s="9" t="str">
        <f>VLOOKUP(MONTH(P660),Hoja2!$A$1:$B$12,2,0)</f>
        <v>Jun</v>
      </c>
      <c r="T660" s="4" t="s">
        <v>8359</v>
      </c>
      <c r="U660" t="s">
        <v>8361</v>
      </c>
      <c r="V660" s="4">
        <f t="shared" si="32"/>
        <v>2015</v>
      </c>
    </row>
    <row r="661" spans="1:22" x14ac:dyDescent="0.3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8">
        <v>42239.593692129631</v>
      </c>
      <c r="P661" s="8">
        <v>42209.593692129631</v>
      </c>
      <c r="Q661" s="9">
        <f t="shared" si="30"/>
        <v>100.57</v>
      </c>
      <c r="R661" s="9">
        <f t="shared" si="31"/>
        <v>143.66669999999999</v>
      </c>
      <c r="S661" s="9" t="str">
        <f>VLOOKUP(MONTH(P661),Hoja2!$A$1:$B$12,2,0)</f>
        <v>Jul</v>
      </c>
      <c r="T661" s="4" t="s">
        <v>8359</v>
      </c>
      <c r="U661" t="s">
        <v>8361</v>
      </c>
      <c r="V661" s="4">
        <f t="shared" si="32"/>
        <v>2015</v>
      </c>
    </row>
    <row r="662" spans="1:22" x14ac:dyDescent="0.3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8">
        <v>41952.783321759256</v>
      </c>
      <c r="P662" s="8">
        <v>41922.741655092592</v>
      </c>
      <c r="Q662" s="9">
        <f t="shared" si="30"/>
        <v>3.06</v>
      </c>
      <c r="R662" s="9">
        <f t="shared" si="31"/>
        <v>84.944400000000002</v>
      </c>
      <c r="S662" s="9" t="str">
        <f>VLOOKUP(MONTH(P662),Hoja2!$A$1:$B$12,2,0)</f>
        <v>Oct</v>
      </c>
      <c r="T662" s="4" t="s">
        <v>8359</v>
      </c>
      <c r="U662" t="s">
        <v>8361</v>
      </c>
      <c r="V662" s="4">
        <f t="shared" si="32"/>
        <v>2014</v>
      </c>
    </row>
    <row r="663" spans="1:22" x14ac:dyDescent="0.3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8">
        <v>42666.645358796297</v>
      </c>
      <c r="P663" s="8">
        <v>42636.645358796297</v>
      </c>
      <c r="Q663" s="9">
        <f t="shared" si="30"/>
        <v>0.95</v>
      </c>
      <c r="R663" s="9">
        <f t="shared" si="31"/>
        <v>10.5556</v>
      </c>
      <c r="S663" s="9" t="str">
        <f>VLOOKUP(MONTH(P663),Hoja2!$A$1:$B$12,2,0)</f>
        <v>Sep</v>
      </c>
      <c r="T663" s="4" t="s">
        <v>8359</v>
      </c>
      <c r="U663" t="s">
        <v>8361</v>
      </c>
      <c r="V663" s="4">
        <f t="shared" si="32"/>
        <v>2016</v>
      </c>
    </row>
    <row r="664" spans="1:22" x14ac:dyDescent="0.3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8">
        <v>42020.438043981485</v>
      </c>
      <c r="P664" s="8">
        <v>41990.438043981485</v>
      </c>
      <c r="Q664" s="9">
        <f t="shared" si="30"/>
        <v>0.4</v>
      </c>
      <c r="R664" s="9">
        <f t="shared" si="31"/>
        <v>39</v>
      </c>
      <c r="S664" s="9" t="str">
        <f>VLOOKUP(MONTH(P664),Hoja2!$A$1:$B$12,2,0)</f>
        <v>Dec</v>
      </c>
      <c r="T664" s="4" t="s">
        <v>8359</v>
      </c>
      <c r="U664" t="s">
        <v>8361</v>
      </c>
      <c r="V664" s="4">
        <f t="shared" si="32"/>
        <v>2014</v>
      </c>
    </row>
    <row r="665" spans="1:22" x14ac:dyDescent="0.3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8">
        <v>42203.843240740738</v>
      </c>
      <c r="P665" s="8">
        <v>42173.843240740738</v>
      </c>
      <c r="Q665" s="9">
        <f t="shared" si="30"/>
        <v>0.35</v>
      </c>
      <c r="R665" s="9">
        <f t="shared" si="31"/>
        <v>100</v>
      </c>
      <c r="S665" s="9" t="str">
        <f>VLOOKUP(MONTH(P665),Hoja2!$A$1:$B$12,2,0)</f>
        <v>Jun</v>
      </c>
      <c r="T665" s="4" t="s">
        <v>8359</v>
      </c>
      <c r="U665" t="s">
        <v>8361</v>
      </c>
      <c r="V665" s="4">
        <f t="shared" si="32"/>
        <v>2015</v>
      </c>
    </row>
    <row r="666" spans="1:22" x14ac:dyDescent="0.3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8">
        <v>42107.666377314818</v>
      </c>
      <c r="P666" s="8">
        <v>42077.666377314818</v>
      </c>
      <c r="Q666" s="9">
        <f t="shared" si="30"/>
        <v>7.53</v>
      </c>
      <c r="R666" s="9">
        <f t="shared" si="31"/>
        <v>31.1724</v>
      </c>
      <c r="S666" s="9" t="str">
        <f>VLOOKUP(MONTH(P666),Hoja2!$A$1:$B$12,2,0)</f>
        <v>Mar</v>
      </c>
      <c r="T666" s="4" t="s">
        <v>8359</v>
      </c>
      <c r="U666" t="s">
        <v>8361</v>
      </c>
      <c r="V666" s="4">
        <f t="shared" si="32"/>
        <v>2015</v>
      </c>
    </row>
    <row r="667" spans="1:22" x14ac:dyDescent="0.3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8">
        <v>42748.711354166669</v>
      </c>
      <c r="P667" s="8">
        <v>42688.711354166669</v>
      </c>
      <c r="Q667" s="9">
        <f t="shared" si="30"/>
        <v>18.64</v>
      </c>
      <c r="R667" s="9">
        <f t="shared" si="31"/>
        <v>155.33330000000001</v>
      </c>
      <c r="S667" s="9" t="str">
        <f>VLOOKUP(MONTH(P667),Hoja2!$A$1:$B$12,2,0)</f>
        <v>Nov</v>
      </c>
      <c r="T667" s="4" t="s">
        <v>8359</v>
      </c>
      <c r="U667" t="s">
        <v>8361</v>
      </c>
      <c r="V667" s="4">
        <f t="shared" si="32"/>
        <v>2016</v>
      </c>
    </row>
    <row r="668" spans="1:22" x14ac:dyDescent="0.3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8">
        <v>41868.832152777781</v>
      </c>
      <c r="P668" s="8">
        <v>41838.832152777781</v>
      </c>
      <c r="Q668" s="9">
        <f t="shared" si="30"/>
        <v>0</v>
      </c>
      <c r="R668" s="9">
        <f t="shared" si="31"/>
        <v>2</v>
      </c>
      <c r="S668" s="9" t="str">
        <f>VLOOKUP(MONTH(P668),Hoja2!$A$1:$B$12,2,0)</f>
        <v>Jul</v>
      </c>
      <c r="T668" s="4" t="s">
        <v>8359</v>
      </c>
      <c r="U668" t="s">
        <v>8361</v>
      </c>
      <c r="V668" s="4">
        <f t="shared" si="32"/>
        <v>2014</v>
      </c>
    </row>
    <row r="669" spans="1:22" x14ac:dyDescent="0.3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8">
        <v>42672.373414351852</v>
      </c>
      <c r="P669" s="8">
        <v>42632.373414351852</v>
      </c>
      <c r="Q669" s="9">
        <f t="shared" si="30"/>
        <v>10.02</v>
      </c>
      <c r="R669" s="9">
        <f t="shared" si="31"/>
        <v>178.92859999999999</v>
      </c>
      <c r="S669" s="9" t="str">
        <f>VLOOKUP(MONTH(P669),Hoja2!$A$1:$B$12,2,0)</f>
        <v>Sep</v>
      </c>
      <c r="T669" s="4" t="s">
        <v>8359</v>
      </c>
      <c r="U669" t="s">
        <v>8361</v>
      </c>
      <c r="V669" s="4">
        <f t="shared" si="32"/>
        <v>2016</v>
      </c>
    </row>
    <row r="670" spans="1:22" x14ac:dyDescent="0.3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8">
        <v>42135.831273148149</v>
      </c>
      <c r="P670" s="8">
        <v>42090.831273148149</v>
      </c>
      <c r="Q670" s="9">
        <f t="shared" si="30"/>
        <v>4.5599999999999996</v>
      </c>
      <c r="R670" s="9">
        <f t="shared" si="31"/>
        <v>27.36</v>
      </c>
      <c r="S670" s="9" t="str">
        <f>VLOOKUP(MONTH(P670),Hoja2!$A$1:$B$12,2,0)</f>
        <v>Mar</v>
      </c>
      <c r="T670" s="4" t="s">
        <v>8359</v>
      </c>
      <c r="U670" t="s">
        <v>8361</v>
      </c>
      <c r="V670" s="4">
        <f t="shared" si="32"/>
        <v>2015</v>
      </c>
    </row>
    <row r="671" spans="1:22" x14ac:dyDescent="0.3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8">
        <v>42557.625671296293</v>
      </c>
      <c r="P671" s="8">
        <v>42527.625671296293</v>
      </c>
      <c r="Q671" s="9">
        <f t="shared" si="30"/>
        <v>21.51</v>
      </c>
      <c r="R671" s="9">
        <f t="shared" si="31"/>
        <v>1536.25</v>
      </c>
      <c r="S671" s="9" t="str">
        <f>VLOOKUP(MONTH(P671),Hoja2!$A$1:$B$12,2,0)</f>
        <v>Jun</v>
      </c>
      <c r="T671" s="4" t="s">
        <v>8359</v>
      </c>
      <c r="U671" t="s">
        <v>8361</v>
      </c>
      <c r="V671" s="4">
        <f t="shared" si="32"/>
        <v>2016</v>
      </c>
    </row>
    <row r="672" spans="1:22" x14ac:dyDescent="0.3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8">
        <v>42540.340277777781</v>
      </c>
      <c r="P672" s="8">
        <v>42506.709722222222</v>
      </c>
      <c r="Q672" s="9">
        <f t="shared" si="30"/>
        <v>29.28</v>
      </c>
      <c r="R672" s="9">
        <f t="shared" si="31"/>
        <v>84.996799999999993</v>
      </c>
      <c r="S672" s="9" t="str">
        <f>VLOOKUP(MONTH(P672),Hoja2!$A$1:$B$12,2,0)</f>
        <v>May</v>
      </c>
      <c r="T672" s="4" t="s">
        <v>8359</v>
      </c>
      <c r="U672" t="s">
        <v>8361</v>
      </c>
      <c r="V672" s="4">
        <f t="shared" si="32"/>
        <v>2016</v>
      </c>
    </row>
    <row r="673" spans="1:22" x14ac:dyDescent="0.3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8">
        <v>42018.166666666664</v>
      </c>
      <c r="P673" s="8">
        <v>41984.692731481482</v>
      </c>
      <c r="Q673" s="9">
        <f t="shared" si="30"/>
        <v>39.43</v>
      </c>
      <c r="R673" s="9">
        <f t="shared" si="31"/>
        <v>788.53330000000005</v>
      </c>
      <c r="S673" s="9" t="str">
        <f>VLOOKUP(MONTH(P673),Hoja2!$A$1:$B$12,2,0)</f>
        <v>Dec</v>
      </c>
      <c r="T673" s="4" t="s">
        <v>8359</v>
      </c>
      <c r="U673" t="s">
        <v>8361</v>
      </c>
      <c r="V673" s="4">
        <f t="shared" si="32"/>
        <v>2014</v>
      </c>
    </row>
    <row r="674" spans="1:22" x14ac:dyDescent="0.3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8">
        <v>42005.207638888889</v>
      </c>
      <c r="P674" s="8">
        <v>41974.219490740739</v>
      </c>
      <c r="Q674" s="9">
        <f t="shared" si="30"/>
        <v>21.63</v>
      </c>
      <c r="R674" s="9">
        <f t="shared" si="31"/>
        <v>50.297699999999999</v>
      </c>
      <c r="S674" s="9" t="str">
        <f>VLOOKUP(MONTH(P674),Hoja2!$A$1:$B$12,2,0)</f>
        <v>Dec</v>
      </c>
      <c r="T674" s="4" t="s">
        <v>8359</v>
      </c>
      <c r="U674" t="s">
        <v>8361</v>
      </c>
      <c r="V674" s="4">
        <f t="shared" si="32"/>
        <v>2014</v>
      </c>
    </row>
    <row r="675" spans="1:22" x14ac:dyDescent="0.3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8">
        <v>41883.840474537035</v>
      </c>
      <c r="P675" s="8">
        <v>41838.840474537035</v>
      </c>
      <c r="Q675" s="9">
        <f t="shared" si="30"/>
        <v>0.21</v>
      </c>
      <c r="R675" s="9">
        <f t="shared" si="31"/>
        <v>68.333299999999994</v>
      </c>
      <c r="S675" s="9" t="str">
        <f>VLOOKUP(MONTH(P675),Hoja2!$A$1:$B$12,2,0)</f>
        <v>Jul</v>
      </c>
      <c r="T675" s="4" t="s">
        <v>8359</v>
      </c>
      <c r="U675" t="s">
        <v>8361</v>
      </c>
      <c r="V675" s="4">
        <f t="shared" si="32"/>
        <v>2014</v>
      </c>
    </row>
    <row r="676" spans="1:22" x14ac:dyDescent="0.3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8">
        <v>41863.116053240738</v>
      </c>
      <c r="P676" s="8">
        <v>41803.116053240738</v>
      </c>
      <c r="Q676" s="9">
        <f t="shared" si="30"/>
        <v>0.03</v>
      </c>
      <c r="R676" s="9">
        <f t="shared" si="31"/>
        <v>7.5</v>
      </c>
      <c r="S676" s="9" t="str">
        <f>VLOOKUP(MONTH(P676),Hoja2!$A$1:$B$12,2,0)</f>
        <v>Jun</v>
      </c>
      <c r="T676" s="4" t="s">
        <v>8359</v>
      </c>
      <c r="U676" t="s">
        <v>8361</v>
      </c>
      <c r="V676" s="4">
        <f t="shared" si="32"/>
        <v>2014</v>
      </c>
    </row>
    <row r="677" spans="1:22" x14ac:dyDescent="0.3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8">
        <v>42005.290972222225</v>
      </c>
      <c r="P677" s="8">
        <v>41975.930601851855</v>
      </c>
      <c r="Q677" s="9">
        <f t="shared" si="30"/>
        <v>14.85</v>
      </c>
      <c r="R677" s="9">
        <f t="shared" si="31"/>
        <v>34.269199999999998</v>
      </c>
      <c r="S677" s="9" t="str">
        <f>VLOOKUP(MONTH(P677),Hoja2!$A$1:$B$12,2,0)</f>
        <v>Dec</v>
      </c>
      <c r="T677" s="4" t="s">
        <v>8359</v>
      </c>
      <c r="U677" t="s">
        <v>8361</v>
      </c>
      <c r="V677" s="4">
        <f t="shared" si="32"/>
        <v>2014</v>
      </c>
    </row>
    <row r="678" spans="1:22" x14ac:dyDescent="0.3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8">
        <v>42042.76829861111</v>
      </c>
      <c r="P678" s="8">
        <v>42012.76829861111</v>
      </c>
      <c r="Q678" s="9">
        <f t="shared" si="30"/>
        <v>1.47</v>
      </c>
      <c r="R678" s="9">
        <f t="shared" si="31"/>
        <v>61.291699999999999</v>
      </c>
      <c r="S678" s="9" t="str">
        <f>VLOOKUP(MONTH(P678),Hoja2!$A$1:$B$12,2,0)</f>
        <v>Jan</v>
      </c>
      <c r="T678" s="4" t="s">
        <v>8359</v>
      </c>
      <c r="U678" t="s">
        <v>8361</v>
      </c>
      <c r="V678" s="4">
        <f t="shared" si="32"/>
        <v>2015</v>
      </c>
    </row>
    <row r="679" spans="1:22" x14ac:dyDescent="0.3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8">
        <v>42549.403877314813</v>
      </c>
      <c r="P679" s="8">
        <v>42504.403877314813</v>
      </c>
      <c r="Q679" s="9">
        <f t="shared" si="30"/>
        <v>25.58</v>
      </c>
      <c r="R679" s="9">
        <f t="shared" si="31"/>
        <v>133.25</v>
      </c>
      <c r="S679" s="9" t="str">
        <f>VLOOKUP(MONTH(P679),Hoja2!$A$1:$B$12,2,0)</f>
        <v>May</v>
      </c>
      <c r="T679" s="4" t="s">
        <v>8359</v>
      </c>
      <c r="U679" t="s">
        <v>8361</v>
      </c>
      <c r="V679" s="4">
        <f t="shared" si="32"/>
        <v>2016</v>
      </c>
    </row>
    <row r="680" spans="1:22" x14ac:dyDescent="0.3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8">
        <v>42511.376597222225</v>
      </c>
      <c r="P680" s="8">
        <v>42481.376597222225</v>
      </c>
      <c r="Q680" s="9">
        <f t="shared" si="30"/>
        <v>3.82</v>
      </c>
      <c r="R680" s="9">
        <f t="shared" si="31"/>
        <v>65.176500000000004</v>
      </c>
      <c r="S680" s="9" t="str">
        <f>VLOOKUP(MONTH(P680),Hoja2!$A$1:$B$12,2,0)</f>
        <v>Apr</v>
      </c>
      <c r="T680" s="4" t="s">
        <v>8359</v>
      </c>
      <c r="U680" t="s">
        <v>8361</v>
      </c>
      <c r="V680" s="4">
        <f t="shared" si="32"/>
        <v>2016</v>
      </c>
    </row>
    <row r="681" spans="1:22" x14ac:dyDescent="0.3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8">
        <v>42616.695706018516</v>
      </c>
      <c r="P681" s="8">
        <v>42556.695706018516</v>
      </c>
      <c r="Q681" s="9">
        <f t="shared" si="30"/>
        <v>15.49</v>
      </c>
      <c r="R681" s="9">
        <f t="shared" si="31"/>
        <v>93.904300000000006</v>
      </c>
      <c r="S681" s="9" t="str">
        <f>VLOOKUP(MONTH(P681),Hoja2!$A$1:$B$12,2,0)</f>
        <v>Jul</v>
      </c>
      <c r="T681" s="4" t="s">
        <v>8359</v>
      </c>
      <c r="U681" t="s">
        <v>8361</v>
      </c>
      <c r="V681" s="4">
        <f t="shared" si="32"/>
        <v>2016</v>
      </c>
    </row>
    <row r="682" spans="1:22" x14ac:dyDescent="0.3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8">
        <v>41899.501516203702</v>
      </c>
      <c r="P682" s="8">
        <v>41864.501516203702</v>
      </c>
      <c r="Q682" s="9">
        <f t="shared" si="30"/>
        <v>25.91</v>
      </c>
      <c r="R682" s="9">
        <f t="shared" si="31"/>
        <v>150.65119999999999</v>
      </c>
      <c r="S682" s="9" t="str">
        <f>VLOOKUP(MONTH(P682),Hoja2!$A$1:$B$12,2,0)</f>
        <v>Aug</v>
      </c>
      <c r="T682" s="4" t="s">
        <v>8359</v>
      </c>
      <c r="U682" t="s">
        <v>8361</v>
      </c>
      <c r="V682" s="4">
        <f t="shared" si="32"/>
        <v>2014</v>
      </c>
    </row>
    <row r="683" spans="1:22" x14ac:dyDescent="0.3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8">
        <v>42669.805601851855</v>
      </c>
      <c r="P683" s="8">
        <v>42639.805601851855</v>
      </c>
      <c r="Q683" s="9">
        <f t="shared" si="30"/>
        <v>0.04</v>
      </c>
      <c r="R683" s="9">
        <f t="shared" si="31"/>
        <v>1</v>
      </c>
      <c r="S683" s="9" t="str">
        <f>VLOOKUP(MONTH(P683),Hoja2!$A$1:$B$12,2,0)</f>
        <v>Sep</v>
      </c>
      <c r="T683" s="4" t="s">
        <v>8359</v>
      </c>
      <c r="U683" t="s">
        <v>8361</v>
      </c>
      <c r="V683" s="4">
        <f t="shared" si="32"/>
        <v>2016</v>
      </c>
    </row>
    <row r="684" spans="1:22" x14ac:dyDescent="0.3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8">
        <v>42808.723634259259</v>
      </c>
      <c r="P684" s="8">
        <v>42778.765300925923</v>
      </c>
      <c r="Q684" s="9">
        <f t="shared" si="30"/>
        <v>0.11</v>
      </c>
      <c r="R684" s="9">
        <f t="shared" si="31"/>
        <v>13.25</v>
      </c>
      <c r="S684" s="9" t="str">
        <f>VLOOKUP(MONTH(P684),Hoja2!$A$1:$B$12,2,0)</f>
        <v>Feb</v>
      </c>
      <c r="T684" s="4" t="s">
        <v>8359</v>
      </c>
      <c r="U684" t="s">
        <v>8361</v>
      </c>
      <c r="V684" s="4">
        <f t="shared" si="32"/>
        <v>2017</v>
      </c>
    </row>
    <row r="685" spans="1:22" x14ac:dyDescent="0.3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8">
        <v>42674.900046296294</v>
      </c>
      <c r="P685" s="8">
        <v>42634.900046296294</v>
      </c>
      <c r="Q685" s="9">
        <f t="shared" si="30"/>
        <v>0.85</v>
      </c>
      <c r="R685" s="9">
        <f t="shared" si="31"/>
        <v>99.333299999999994</v>
      </c>
      <c r="S685" s="9" t="str">
        <f>VLOOKUP(MONTH(P685),Hoja2!$A$1:$B$12,2,0)</f>
        <v>Sep</v>
      </c>
      <c r="T685" s="4" t="s">
        <v>8359</v>
      </c>
      <c r="U685" t="s">
        <v>8361</v>
      </c>
      <c r="V685" s="4">
        <f t="shared" si="32"/>
        <v>2016</v>
      </c>
    </row>
    <row r="686" spans="1:22" x14ac:dyDescent="0.3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8">
        <v>41845.125</v>
      </c>
      <c r="P686" s="8">
        <v>41809.473275462966</v>
      </c>
      <c r="Q686" s="9">
        <f t="shared" si="30"/>
        <v>7.48</v>
      </c>
      <c r="R686" s="9">
        <f t="shared" si="31"/>
        <v>177.39259999999999</v>
      </c>
      <c r="S686" s="9" t="str">
        <f>VLOOKUP(MONTH(P686),Hoja2!$A$1:$B$12,2,0)</f>
        <v>Jun</v>
      </c>
      <c r="T686" s="4" t="s">
        <v>8359</v>
      </c>
      <c r="U686" t="s">
        <v>8361</v>
      </c>
      <c r="V686" s="4">
        <f t="shared" si="32"/>
        <v>2014</v>
      </c>
    </row>
    <row r="687" spans="1:22" x14ac:dyDescent="0.3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8">
        <v>42016.866574074076</v>
      </c>
      <c r="P687" s="8">
        <v>41971.866574074076</v>
      </c>
      <c r="Q687" s="9">
        <f t="shared" si="30"/>
        <v>27.65</v>
      </c>
      <c r="R687" s="9">
        <f t="shared" si="31"/>
        <v>55.3</v>
      </c>
      <c r="S687" s="9" t="str">
        <f>VLOOKUP(MONTH(P687),Hoja2!$A$1:$B$12,2,0)</f>
        <v>Nov</v>
      </c>
      <c r="T687" s="4" t="s">
        <v>8359</v>
      </c>
      <c r="U687" t="s">
        <v>8361</v>
      </c>
      <c r="V687" s="4">
        <f t="shared" si="32"/>
        <v>2014</v>
      </c>
    </row>
    <row r="688" spans="1:22" x14ac:dyDescent="0.3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8">
        <v>42219.673263888886</v>
      </c>
      <c r="P688" s="8">
        <v>42189.673263888886</v>
      </c>
      <c r="Q688" s="9">
        <f t="shared" si="30"/>
        <v>0</v>
      </c>
      <c r="R688" s="9">
        <f t="shared" si="31"/>
        <v>0</v>
      </c>
      <c r="S688" s="9" t="str">
        <f>VLOOKUP(MONTH(P688),Hoja2!$A$1:$B$12,2,0)</f>
        <v>Jul</v>
      </c>
      <c r="T688" s="4" t="s">
        <v>8359</v>
      </c>
      <c r="U688" t="s">
        <v>8361</v>
      </c>
      <c r="V688" s="4">
        <f t="shared" si="32"/>
        <v>2015</v>
      </c>
    </row>
    <row r="689" spans="1:22" x14ac:dyDescent="0.3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8">
        <v>42771.750613425924</v>
      </c>
      <c r="P689" s="8">
        <v>42711.750613425924</v>
      </c>
      <c r="Q689" s="9">
        <f t="shared" si="30"/>
        <v>3.55</v>
      </c>
      <c r="R689" s="9">
        <f t="shared" si="31"/>
        <v>591.66669999999999</v>
      </c>
      <c r="S689" s="9" t="str">
        <f>VLOOKUP(MONTH(P689),Hoja2!$A$1:$B$12,2,0)</f>
        <v>Dec</v>
      </c>
      <c r="T689" s="4" t="s">
        <v>8359</v>
      </c>
      <c r="U689" t="s">
        <v>8361</v>
      </c>
      <c r="V689" s="4">
        <f t="shared" si="32"/>
        <v>2016</v>
      </c>
    </row>
    <row r="690" spans="1:22" x14ac:dyDescent="0.3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8">
        <v>42292.104780092595</v>
      </c>
      <c r="P690" s="8">
        <v>42262.104780092595</v>
      </c>
      <c r="Q690" s="9">
        <f t="shared" si="30"/>
        <v>72.989999999999995</v>
      </c>
      <c r="R690" s="9">
        <f t="shared" si="31"/>
        <v>405.5</v>
      </c>
      <c r="S690" s="9" t="str">
        <f>VLOOKUP(MONTH(P690),Hoja2!$A$1:$B$12,2,0)</f>
        <v>Sep</v>
      </c>
      <c r="T690" s="4" t="s">
        <v>8359</v>
      </c>
      <c r="U690" t="s">
        <v>8361</v>
      </c>
      <c r="V690" s="4">
        <f t="shared" si="32"/>
        <v>2015</v>
      </c>
    </row>
    <row r="691" spans="1:22" x14ac:dyDescent="0.3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8">
        <v>42712.207638888889</v>
      </c>
      <c r="P691" s="8">
        <v>42675.66778935185</v>
      </c>
      <c r="Q691" s="9">
        <f t="shared" si="30"/>
        <v>57.65</v>
      </c>
      <c r="R691" s="9">
        <f t="shared" si="31"/>
        <v>343.14729999999997</v>
      </c>
      <c r="S691" s="9" t="str">
        <f>VLOOKUP(MONTH(P691),Hoja2!$A$1:$B$12,2,0)</f>
        <v>Nov</v>
      </c>
      <c r="T691" s="4" t="s">
        <v>8359</v>
      </c>
      <c r="U691" t="s">
        <v>8361</v>
      </c>
      <c r="V691" s="4">
        <f t="shared" si="32"/>
        <v>2016</v>
      </c>
    </row>
    <row r="692" spans="1:22" x14ac:dyDescent="0.3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8">
        <v>42622.25</v>
      </c>
      <c r="P692" s="8">
        <v>42579.634733796294</v>
      </c>
      <c r="Q692" s="9">
        <f t="shared" si="30"/>
        <v>12.34</v>
      </c>
      <c r="R692" s="9">
        <f t="shared" si="31"/>
        <v>72.588200000000001</v>
      </c>
      <c r="S692" s="9" t="str">
        <f>VLOOKUP(MONTH(P692),Hoja2!$A$1:$B$12,2,0)</f>
        <v>Jul</v>
      </c>
      <c r="T692" s="4" t="s">
        <v>8359</v>
      </c>
      <c r="U692" t="s">
        <v>8361</v>
      </c>
      <c r="V692" s="4">
        <f t="shared" si="32"/>
        <v>2016</v>
      </c>
    </row>
    <row r="693" spans="1:22" x14ac:dyDescent="0.3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8">
        <v>42186.028310185182</v>
      </c>
      <c r="P693" s="8">
        <v>42158.028310185182</v>
      </c>
      <c r="Q693" s="9">
        <f t="shared" si="30"/>
        <v>0.52</v>
      </c>
      <c r="R693" s="9">
        <f t="shared" si="31"/>
        <v>26</v>
      </c>
      <c r="S693" s="9" t="str">
        <f>VLOOKUP(MONTH(P693),Hoja2!$A$1:$B$12,2,0)</f>
        <v>Jun</v>
      </c>
      <c r="T693" s="4" t="s">
        <v>8359</v>
      </c>
      <c r="U693" t="s">
        <v>8361</v>
      </c>
      <c r="V693" s="4">
        <f t="shared" si="32"/>
        <v>2015</v>
      </c>
    </row>
    <row r="694" spans="1:22" x14ac:dyDescent="0.3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8">
        <v>42726.37572916667</v>
      </c>
      <c r="P694" s="8">
        <v>42696.37572916667</v>
      </c>
      <c r="Q694" s="9">
        <f t="shared" si="30"/>
        <v>6.53</v>
      </c>
      <c r="R694" s="9">
        <f t="shared" si="31"/>
        <v>6.4974999999999996</v>
      </c>
      <c r="S694" s="9" t="str">
        <f>VLOOKUP(MONTH(P694),Hoja2!$A$1:$B$12,2,0)</f>
        <v>Nov</v>
      </c>
      <c r="T694" s="4" t="s">
        <v>8359</v>
      </c>
      <c r="U694" t="s">
        <v>8361</v>
      </c>
      <c r="V694" s="4">
        <f t="shared" si="32"/>
        <v>2016</v>
      </c>
    </row>
    <row r="695" spans="1:22" x14ac:dyDescent="0.3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8">
        <v>42124.808182870373</v>
      </c>
      <c r="P695" s="8">
        <v>42094.808182870373</v>
      </c>
      <c r="Q695" s="9">
        <f t="shared" si="30"/>
        <v>35.340000000000003</v>
      </c>
      <c r="R695" s="9">
        <f t="shared" si="31"/>
        <v>119.38509999999999</v>
      </c>
      <c r="S695" s="9" t="str">
        <f>VLOOKUP(MONTH(P695),Hoja2!$A$1:$B$12,2,0)</f>
        <v>Mar</v>
      </c>
      <c r="T695" s="4" t="s">
        <v>8359</v>
      </c>
      <c r="U695" t="s">
        <v>8361</v>
      </c>
      <c r="V695" s="4">
        <f t="shared" si="32"/>
        <v>2015</v>
      </c>
    </row>
    <row r="696" spans="1:22" x14ac:dyDescent="0.3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8">
        <v>42767.663877314815</v>
      </c>
      <c r="P696" s="8">
        <v>42737.663877314815</v>
      </c>
      <c r="Q696" s="9">
        <f t="shared" si="30"/>
        <v>0.39</v>
      </c>
      <c r="R696" s="9">
        <f t="shared" si="31"/>
        <v>84.285700000000006</v>
      </c>
      <c r="S696" s="9" t="str">
        <f>VLOOKUP(MONTH(P696),Hoja2!$A$1:$B$12,2,0)</f>
        <v>Jan</v>
      </c>
      <c r="T696" s="4" t="s">
        <v>8359</v>
      </c>
      <c r="U696" t="s">
        <v>8361</v>
      </c>
      <c r="V696" s="4">
        <f t="shared" si="32"/>
        <v>2017</v>
      </c>
    </row>
    <row r="697" spans="1:22" x14ac:dyDescent="0.3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8">
        <v>41943.521064814813</v>
      </c>
      <c r="P697" s="8">
        <v>41913.521064814813</v>
      </c>
      <c r="Q697" s="9">
        <f t="shared" si="30"/>
        <v>1.06</v>
      </c>
      <c r="R697" s="9">
        <f t="shared" si="31"/>
        <v>90.857100000000003</v>
      </c>
      <c r="S697" s="9" t="str">
        <f>VLOOKUP(MONTH(P697),Hoja2!$A$1:$B$12,2,0)</f>
        <v>Oct</v>
      </c>
      <c r="T697" s="4" t="s">
        <v>8359</v>
      </c>
      <c r="U697" t="s">
        <v>8361</v>
      </c>
      <c r="V697" s="4">
        <f t="shared" si="32"/>
        <v>2014</v>
      </c>
    </row>
    <row r="698" spans="1:22" x14ac:dyDescent="0.3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8">
        <v>41845.927106481482</v>
      </c>
      <c r="P698" s="8">
        <v>41815.927106481482</v>
      </c>
      <c r="Q698" s="9">
        <f t="shared" si="30"/>
        <v>0</v>
      </c>
      <c r="R698" s="9">
        <f t="shared" si="31"/>
        <v>1</v>
      </c>
      <c r="S698" s="9" t="str">
        <f>VLOOKUP(MONTH(P698),Hoja2!$A$1:$B$12,2,0)</f>
        <v>Jun</v>
      </c>
      <c r="T698" s="4" t="s">
        <v>8359</v>
      </c>
      <c r="U698" t="s">
        <v>8361</v>
      </c>
      <c r="V698" s="4">
        <f t="shared" si="32"/>
        <v>2014</v>
      </c>
    </row>
    <row r="699" spans="1:22" x14ac:dyDescent="0.3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8">
        <v>42403.523020833331</v>
      </c>
      <c r="P699" s="8">
        <v>42388.523020833331</v>
      </c>
      <c r="Q699" s="9">
        <f t="shared" si="30"/>
        <v>46.38</v>
      </c>
      <c r="R699" s="9">
        <f t="shared" si="31"/>
        <v>20.342099999999999</v>
      </c>
      <c r="S699" s="9" t="str">
        <f>VLOOKUP(MONTH(P699),Hoja2!$A$1:$B$12,2,0)</f>
        <v>Jan</v>
      </c>
      <c r="T699" s="4" t="s">
        <v>8359</v>
      </c>
      <c r="U699" t="s">
        <v>8361</v>
      </c>
      <c r="V699" s="4">
        <f t="shared" si="32"/>
        <v>2016</v>
      </c>
    </row>
    <row r="700" spans="1:22" x14ac:dyDescent="0.3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8">
        <v>41900.083333333336</v>
      </c>
      <c r="P700" s="8">
        <v>41866.931076388886</v>
      </c>
      <c r="Q700" s="9">
        <f t="shared" si="30"/>
        <v>15.39</v>
      </c>
      <c r="R700" s="9">
        <f t="shared" si="31"/>
        <v>530.68970000000002</v>
      </c>
      <c r="S700" s="9" t="str">
        <f>VLOOKUP(MONTH(P700),Hoja2!$A$1:$B$12,2,0)</f>
        <v>Aug</v>
      </c>
      <c r="T700" s="4" t="s">
        <v>8359</v>
      </c>
      <c r="U700" t="s">
        <v>8361</v>
      </c>
      <c r="V700" s="4">
        <f t="shared" si="32"/>
        <v>2014</v>
      </c>
    </row>
    <row r="701" spans="1:22" x14ac:dyDescent="0.3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8">
        <v>41600.666666666664</v>
      </c>
      <c r="P701" s="8">
        <v>41563.485509259262</v>
      </c>
      <c r="Q701" s="9">
        <f t="shared" si="30"/>
        <v>82.42</v>
      </c>
      <c r="R701" s="9">
        <f t="shared" si="31"/>
        <v>120.3918</v>
      </c>
      <c r="S701" s="9" t="str">
        <f>VLOOKUP(MONTH(P701),Hoja2!$A$1:$B$12,2,0)</f>
        <v>Oct</v>
      </c>
      <c r="T701" s="4" t="s">
        <v>8359</v>
      </c>
      <c r="U701" t="s">
        <v>8361</v>
      </c>
      <c r="V701" s="4">
        <f t="shared" si="32"/>
        <v>2013</v>
      </c>
    </row>
    <row r="702" spans="1:22" x14ac:dyDescent="0.3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8">
        <v>42745.688437500001</v>
      </c>
      <c r="P702" s="8">
        <v>42715.688437500001</v>
      </c>
      <c r="Q702" s="9">
        <f t="shared" si="30"/>
        <v>2.69</v>
      </c>
      <c r="R702" s="9">
        <f t="shared" si="31"/>
        <v>13</v>
      </c>
      <c r="S702" s="9" t="str">
        <f>VLOOKUP(MONTH(P702),Hoja2!$A$1:$B$12,2,0)</f>
        <v>Dec</v>
      </c>
      <c r="T702" s="4" t="s">
        <v>8359</v>
      </c>
      <c r="U702" t="s">
        <v>8361</v>
      </c>
      <c r="V702" s="4">
        <f t="shared" si="32"/>
        <v>2016</v>
      </c>
    </row>
    <row r="703" spans="1:22" x14ac:dyDescent="0.3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8">
        <v>41843.662962962961</v>
      </c>
      <c r="P703" s="8">
        <v>41813.662962962961</v>
      </c>
      <c r="Q703" s="9">
        <f t="shared" si="30"/>
        <v>26.6</v>
      </c>
      <c r="R703" s="9">
        <f t="shared" si="31"/>
        <v>291.33330000000001</v>
      </c>
      <c r="S703" s="9" t="str">
        <f>VLOOKUP(MONTH(P703),Hoja2!$A$1:$B$12,2,0)</f>
        <v>Jun</v>
      </c>
      <c r="T703" s="4" t="s">
        <v>8359</v>
      </c>
      <c r="U703" t="s">
        <v>8361</v>
      </c>
      <c r="V703" s="4">
        <f t="shared" si="32"/>
        <v>2014</v>
      </c>
    </row>
    <row r="704" spans="1:22" x14ac:dyDescent="0.3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8">
        <v>42698.768368055556</v>
      </c>
      <c r="P704" s="8">
        <v>42668.726701388892</v>
      </c>
      <c r="Q704" s="9">
        <f t="shared" si="30"/>
        <v>30.81</v>
      </c>
      <c r="R704" s="9">
        <f t="shared" si="31"/>
        <v>124.9192</v>
      </c>
      <c r="S704" s="9" t="str">
        <f>VLOOKUP(MONTH(P704),Hoja2!$A$1:$B$12,2,0)</f>
        <v>Oct</v>
      </c>
      <c r="T704" s="4" t="s">
        <v>8359</v>
      </c>
      <c r="U704" t="s">
        <v>8361</v>
      </c>
      <c r="V704" s="4">
        <f t="shared" si="32"/>
        <v>2016</v>
      </c>
    </row>
    <row r="705" spans="1:22" x14ac:dyDescent="0.3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8">
        <v>42766.980555555558</v>
      </c>
      <c r="P705" s="8">
        <v>42711.950798611113</v>
      </c>
      <c r="Q705" s="9">
        <f t="shared" si="30"/>
        <v>5.58</v>
      </c>
      <c r="R705" s="9">
        <f t="shared" si="31"/>
        <v>119.5714</v>
      </c>
      <c r="S705" s="9" t="str">
        <f>VLOOKUP(MONTH(P705),Hoja2!$A$1:$B$12,2,0)</f>
        <v>Dec</v>
      </c>
      <c r="T705" s="4" t="s">
        <v>8359</v>
      </c>
      <c r="U705" t="s">
        <v>8361</v>
      </c>
      <c r="V705" s="4">
        <f t="shared" si="32"/>
        <v>2016</v>
      </c>
    </row>
    <row r="706" spans="1:22" x14ac:dyDescent="0.3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8">
        <v>42786.192916666667</v>
      </c>
      <c r="P706" s="8">
        <v>42726.192916666667</v>
      </c>
      <c r="Q706" s="9">
        <f t="shared" si="30"/>
        <v>0.87</v>
      </c>
      <c r="R706" s="9">
        <f t="shared" si="31"/>
        <v>120.25</v>
      </c>
      <c r="S706" s="9" t="str">
        <f>VLOOKUP(MONTH(P706),Hoja2!$A$1:$B$12,2,0)</f>
        <v>Dec</v>
      </c>
      <c r="T706" s="4" t="s">
        <v>8359</v>
      </c>
      <c r="U706" t="s">
        <v>8361</v>
      </c>
      <c r="V706" s="4">
        <f t="shared" si="32"/>
        <v>2016</v>
      </c>
    </row>
    <row r="707" spans="1:22" x14ac:dyDescent="0.3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8">
        <v>42756.491643518515</v>
      </c>
      <c r="P707" s="8">
        <v>42726.491643518515</v>
      </c>
      <c r="Q707" s="9">
        <f t="shared" ref="Q707:Q770" si="33">ROUND(E707/D707*100,2)</f>
        <v>0.98</v>
      </c>
      <c r="R707" s="9">
        <f t="shared" ref="R707:R770" si="34">IFERROR(ROUND(E707/L707,4),0)</f>
        <v>195.4</v>
      </c>
      <c r="S707" s="9" t="str">
        <f>VLOOKUP(MONTH(P707),Hoja2!$A$1:$B$12,2,0)</f>
        <v>Dec</v>
      </c>
      <c r="T707" s="4" t="s">
        <v>8359</v>
      </c>
      <c r="U707" t="s">
        <v>8361</v>
      </c>
      <c r="V707" s="4">
        <f t="shared" ref="V707:V770" si="35">YEAR(P707)</f>
        <v>2016</v>
      </c>
    </row>
    <row r="708" spans="1:22" x14ac:dyDescent="0.3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8">
        <v>42718.777083333334</v>
      </c>
      <c r="P708" s="8">
        <v>42676.995173611111</v>
      </c>
      <c r="Q708" s="9">
        <f t="shared" si="33"/>
        <v>0</v>
      </c>
      <c r="R708" s="9">
        <f t="shared" si="34"/>
        <v>0</v>
      </c>
      <c r="S708" s="9" t="str">
        <f>VLOOKUP(MONTH(P708),Hoja2!$A$1:$B$12,2,0)</f>
        <v>Nov</v>
      </c>
      <c r="T708" s="4" t="s">
        <v>8359</v>
      </c>
      <c r="U708" t="s">
        <v>8361</v>
      </c>
      <c r="V708" s="4">
        <f t="shared" si="35"/>
        <v>2016</v>
      </c>
    </row>
    <row r="709" spans="1:22" x14ac:dyDescent="0.3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8">
        <v>42736.663506944446</v>
      </c>
      <c r="P709" s="8">
        <v>42696.663506944446</v>
      </c>
      <c r="Q709" s="9">
        <f t="shared" si="33"/>
        <v>78.930000000000007</v>
      </c>
      <c r="R709" s="9">
        <f t="shared" si="34"/>
        <v>117.6987</v>
      </c>
      <c r="S709" s="9" t="str">
        <f>VLOOKUP(MONTH(P709),Hoja2!$A$1:$B$12,2,0)</f>
        <v>Nov</v>
      </c>
      <c r="T709" s="4" t="s">
        <v>8359</v>
      </c>
      <c r="U709" t="s">
        <v>8361</v>
      </c>
      <c r="V709" s="4">
        <f t="shared" si="35"/>
        <v>2016</v>
      </c>
    </row>
    <row r="710" spans="1:22" x14ac:dyDescent="0.3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8">
        <v>41895.581018518518</v>
      </c>
      <c r="P710" s="8">
        <v>41835.581018518518</v>
      </c>
      <c r="Q710" s="9">
        <f t="shared" si="33"/>
        <v>22.09</v>
      </c>
      <c r="R710" s="9">
        <f t="shared" si="34"/>
        <v>23.948499999999999</v>
      </c>
      <c r="S710" s="9" t="str">
        <f>VLOOKUP(MONTH(P710),Hoja2!$A$1:$B$12,2,0)</f>
        <v>Jul</v>
      </c>
      <c r="T710" s="4" t="s">
        <v>8359</v>
      </c>
      <c r="U710" t="s">
        <v>8361</v>
      </c>
      <c r="V710" s="4">
        <f t="shared" si="35"/>
        <v>2014</v>
      </c>
    </row>
    <row r="711" spans="1:22" x14ac:dyDescent="0.3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8">
        <v>41978.041192129633</v>
      </c>
      <c r="P711" s="8">
        <v>41948.041192129633</v>
      </c>
      <c r="Q711" s="9">
        <f t="shared" si="33"/>
        <v>0.41</v>
      </c>
      <c r="R711" s="9">
        <f t="shared" si="34"/>
        <v>30.5</v>
      </c>
      <c r="S711" s="9" t="str">
        <f>VLOOKUP(MONTH(P711),Hoja2!$A$1:$B$12,2,0)</f>
        <v>Nov</v>
      </c>
      <c r="T711" s="4" t="s">
        <v>8359</v>
      </c>
      <c r="U711" t="s">
        <v>8361</v>
      </c>
      <c r="V711" s="4">
        <f t="shared" si="35"/>
        <v>2014</v>
      </c>
    </row>
    <row r="712" spans="1:22" x14ac:dyDescent="0.3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8">
        <v>41871.030555555553</v>
      </c>
      <c r="P712" s="8">
        <v>41837.984976851854</v>
      </c>
      <c r="Q712" s="9">
        <f t="shared" si="33"/>
        <v>0</v>
      </c>
      <c r="R712" s="9">
        <f t="shared" si="34"/>
        <v>0</v>
      </c>
      <c r="S712" s="9" t="str">
        <f>VLOOKUP(MONTH(P712),Hoja2!$A$1:$B$12,2,0)</f>
        <v>Jul</v>
      </c>
      <c r="T712" s="4" t="s">
        <v>8359</v>
      </c>
      <c r="U712" t="s">
        <v>8361</v>
      </c>
      <c r="V712" s="4">
        <f t="shared" si="35"/>
        <v>2014</v>
      </c>
    </row>
    <row r="713" spans="1:22" x14ac:dyDescent="0.3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8">
        <v>42718.500787037039</v>
      </c>
      <c r="P713" s="8">
        <v>42678.459120370368</v>
      </c>
      <c r="Q713" s="9">
        <f t="shared" si="33"/>
        <v>33.79</v>
      </c>
      <c r="R713" s="9">
        <f t="shared" si="34"/>
        <v>99.973399999999998</v>
      </c>
      <c r="S713" s="9" t="str">
        <f>VLOOKUP(MONTH(P713),Hoja2!$A$1:$B$12,2,0)</f>
        <v>Nov</v>
      </c>
      <c r="T713" s="4" t="s">
        <v>8359</v>
      </c>
      <c r="U713" t="s">
        <v>8361</v>
      </c>
      <c r="V713" s="4">
        <f t="shared" si="35"/>
        <v>2016</v>
      </c>
    </row>
    <row r="714" spans="1:22" x14ac:dyDescent="0.3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8">
        <v>42414.680925925924</v>
      </c>
      <c r="P714" s="8">
        <v>42384.680925925924</v>
      </c>
      <c r="Q714" s="9">
        <f t="shared" si="33"/>
        <v>0.22</v>
      </c>
      <c r="R714" s="9">
        <f t="shared" si="34"/>
        <v>26.25</v>
      </c>
      <c r="S714" s="9" t="str">
        <f>VLOOKUP(MONTH(P714),Hoja2!$A$1:$B$12,2,0)</f>
        <v>Jan</v>
      </c>
      <c r="T714" s="4" t="s">
        <v>8359</v>
      </c>
      <c r="U714" t="s">
        <v>8361</v>
      </c>
      <c r="V714" s="4">
        <f t="shared" si="35"/>
        <v>2016</v>
      </c>
    </row>
    <row r="715" spans="1:22" x14ac:dyDescent="0.3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8">
        <v>42526.529305555552</v>
      </c>
      <c r="P715" s="8">
        <v>42496.529305555552</v>
      </c>
      <c r="Q715" s="9">
        <f t="shared" si="33"/>
        <v>0.8</v>
      </c>
      <c r="R715" s="9">
        <f t="shared" si="34"/>
        <v>199</v>
      </c>
      <c r="S715" s="9" t="str">
        <f>VLOOKUP(MONTH(P715),Hoja2!$A$1:$B$12,2,0)</f>
        <v>May</v>
      </c>
      <c r="T715" s="4" t="s">
        <v>8359</v>
      </c>
      <c r="U715" t="s">
        <v>8361</v>
      </c>
      <c r="V715" s="4">
        <f t="shared" si="35"/>
        <v>2016</v>
      </c>
    </row>
    <row r="716" spans="1:22" x14ac:dyDescent="0.3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8">
        <v>42794.787986111114</v>
      </c>
      <c r="P716" s="8">
        <v>42734.787986111114</v>
      </c>
      <c r="Q716" s="9">
        <f t="shared" si="33"/>
        <v>14.99</v>
      </c>
      <c r="R716" s="9">
        <f t="shared" si="34"/>
        <v>80.321399999999997</v>
      </c>
      <c r="S716" s="9" t="str">
        <f>VLOOKUP(MONTH(P716),Hoja2!$A$1:$B$12,2,0)</f>
        <v>Dec</v>
      </c>
      <c r="T716" s="4" t="s">
        <v>8359</v>
      </c>
      <c r="U716" t="s">
        <v>8361</v>
      </c>
      <c r="V716" s="4">
        <f t="shared" si="35"/>
        <v>2016</v>
      </c>
    </row>
    <row r="717" spans="1:22" x14ac:dyDescent="0.3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8">
        <v>42313.132407407407</v>
      </c>
      <c r="P717" s="8">
        <v>42273.090740740743</v>
      </c>
      <c r="Q717" s="9">
        <f t="shared" si="33"/>
        <v>5.05</v>
      </c>
      <c r="R717" s="9">
        <f t="shared" si="34"/>
        <v>115.75</v>
      </c>
      <c r="S717" s="9" t="str">
        <f>VLOOKUP(MONTH(P717),Hoja2!$A$1:$B$12,2,0)</f>
        <v>Sep</v>
      </c>
      <c r="T717" s="4" t="s">
        <v>8359</v>
      </c>
      <c r="U717" t="s">
        <v>8361</v>
      </c>
      <c r="V717" s="4">
        <f t="shared" si="35"/>
        <v>2015</v>
      </c>
    </row>
    <row r="718" spans="1:22" x14ac:dyDescent="0.3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8">
        <v>41974</v>
      </c>
      <c r="P718" s="8">
        <v>41940.658645833333</v>
      </c>
      <c r="Q718" s="9">
        <f t="shared" si="33"/>
        <v>10.210000000000001</v>
      </c>
      <c r="R718" s="9">
        <f t="shared" si="34"/>
        <v>44.6875</v>
      </c>
      <c r="S718" s="9" t="str">
        <f>VLOOKUP(MONTH(P718),Hoja2!$A$1:$B$12,2,0)</f>
        <v>Oct</v>
      </c>
      <c r="T718" s="4" t="s">
        <v>8359</v>
      </c>
      <c r="U718" t="s">
        <v>8361</v>
      </c>
      <c r="V718" s="4">
        <f t="shared" si="35"/>
        <v>2014</v>
      </c>
    </row>
    <row r="719" spans="1:22" x14ac:dyDescent="0.3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8">
        <v>41887.854189814818</v>
      </c>
      <c r="P719" s="8">
        <v>41857.854189814818</v>
      </c>
      <c r="Q719" s="9">
        <f t="shared" si="33"/>
        <v>0.31</v>
      </c>
      <c r="R719" s="9">
        <f t="shared" si="34"/>
        <v>76.25</v>
      </c>
      <c r="S719" s="9" t="str">
        <f>VLOOKUP(MONTH(P719),Hoja2!$A$1:$B$12,2,0)</f>
        <v>Aug</v>
      </c>
      <c r="T719" s="4" t="s">
        <v>8359</v>
      </c>
      <c r="U719" t="s">
        <v>8361</v>
      </c>
      <c r="V719" s="4">
        <f t="shared" si="35"/>
        <v>2014</v>
      </c>
    </row>
    <row r="720" spans="1:22" x14ac:dyDescent="0.3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8">
        <v>42784.249305555553</v>
      </c>
      <c r="P720" s="8">
        <v>42752.845451388886</v>
      </c>
      <c r="Q720" s="9">
        <f t="shared" si="33"/>
        <v>0.75</v>
      </c>
      <c r="R720" s="9">
        <f t="shared" si="34"/>
        <v>22.5</v>
      </c>
      <c r="S720" s="9" t="str">
        <f>VLOOKUP(MONTH(P720),Hoja2!$A$1:$B$12,2,0)</f>
        <v>Jan</v>
      </c>
      <c r="T720" s="4" t="s">
        <v>8359</v>
      </c>
      <c r="U720" t="s">
        <v>8361</v>
      </c>
      <c r="V720" s="4">
        <f t="shared" si="35"/>
        <v>2017</v>
      </c>
    </row>
    <row r="721" spans="1:22" x14ac:dyDescent="0.3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8">
        <v>42423.040231481478</v>
      </c>
      <c r="P721" s="8">
        <v>42409.040231481478</v>
      </c>
      <c r="Q721" s="9">
        <f t="shared" si="33"/>
        <v>1.29</v>
      </c>
      <c r="R721" s="9">
        <f t="shared" si="34"/>
        <v>19.399999999999999</v>
      </c>
      <c r="S721" s="9" t="str">
        <f>VLOOKUP(MONTH(P721),Hoja2!$A$1:$B$12,2,0)</f>
        <v>Feb</v>
      </c>
      <c r="T721" s="4" t="s">
        <v>8359</v>
      </c>
      <c r="U721" t="s">
        <v>8361</v>
      </c>
      <c r="V721" s="4">
        <f t="shared" si="35"/>
        <v>2016</v>
      </c>
    </row>
    <row r="722" spans="1:22" x14ac:dyDescent="0.3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8">
        <v>40937.649201388886</v>
      </c>
      <c r="P722" s="8">
        <v>40909.649201388886</v>
      </c>
      <c r="Q722" s="9">
        <f t="shared" si="33"/>
        <v>143.94999999999999</v>
      </c>
      <c r="R722" s="9">
        <f t="shared" si="34"/>
        <v>66.707300000000004</v>
      </c>
      <c r="S722" s="9" t="str">
        <f>VLOOKUP(MONTH(P722),Hoja2!$A$1:$B$12,2,0)</f>
        <v>Jan</v>
      </c>
      <c r="T722" s="4" t="s">
        <v>8362</v>
      </c>
      <c r="U722" t="s">
        <v>8363</v>
      </c>
      <c r="V722" s="4">
        <f t="shared" si="35"/>
        <v>2012</v>
      </c>
    </row>
    <row r="723" spans="1:22" x14ac:dyDescent="0.3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8">
        <v>41852.571840277778</v>
      </c>
      <c r="P723" s="8">
        <v>41807.571840277778</v>
      </c>
      <c r="Q723" s="9">
        <f t="shared" si="33"/>
        <v>122.11</v>
      </c>
      <c r="R723" s="9">
        <f t="shared" si="34"/>
        <v>84.142899999999997</v>
      </c>
      <c r="S723" s="9" t="str">
        <f>VLOOKUP(MONTH(P723),Hoja2!$A$1:$B$12,2,0)</f>
        <v>Jun</v>
      </c>
      <c r="T723" s="4" t="s">
        <v>8362</v>
      </c>
      <c r="U723" t="s">
        <v>8363</v>
      </c>
      <c r="V723" s="4">
        <f t="shared" si="35"/>
        <v>2014</v>
      </c>
    </row>
    <row r="724" spans="1:22" x14ac:dyDescent="0.3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8">
        <v>41007.76363425926</v>
      </c>
      <c r="P724" s="8">
        <v>40977.805300925924</v>
      </c>
      <c r="Q724" s="9">
        <f t="shared" si="33"/>
        <v>132.02000000000001</v>
      </c>
      <c r="R724" s="9">
        <f t="shared" si="34"/>
        <v>215.72550000000001</v>
      </c>
      <c r="S724" s="9" t="str">
        <f>VLOOKUP(MONTH(P724),Hoja2!$A$1:$B$12,2,0)</f>
        <v>Mar</v>
      </c>
      <c r="T724" s="4" t="s">
        <v>8362</v>
      </c>
      <c r="U724" t="s">
        <v>8363</v>
      </c>
      <c r="V724" s="4">
        <f t="shared" si="35"/>
        <v>2012</v>
      </c>
    </row>
    <row r="725" spans="1:22" x14ac:dyDescent="0.3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8">
        <v>42215.165972222225</v>
      </c>
      <c r="P725" s="8">
        <v>42184.81653935185</v>
      </c>
      <c r="Q725" s="9">
        <f t="shared" si="33"/>
        <v>109.38</v>
      </c>
      <c r="R725" s="9">
        <f t="shared" si="34"/>
        <v>54.69</v>
      </c>
      <c r="S725" s="9" t="str">
        <f>VLOOKUP(MONTH(P725),Hoja2!$A$1:$B$12,2,0)</f>
        <v>Jun</v>
      </c>
      <c r="T725" s="4" t="s">
        <v>8362</v>
      </c>
      <c r="U725" t="s">
        <v>8363</v>
      </c>
      <c r="V725" s="4">
        <f t="shared" si="35"/>
        <v>2015</v>
      </c>
    </row>
    <row r="726" spans="1:22" x14ac:dyDescent="0.3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8">
        <v>40724.638460648152</v>
      </c>
      <c r="P726" s="8">
        <v>40694.638460648152</v>
      </c>
      <c r="Q726" s="9">
        <f t="shared" si="33"/>
        <v>105.47</v>
      </c>
      <c r="R726" s="9">
        <f t="shared" si="34"/>
        <v>51.629399999999997</v>
      </c>
      <c r="S726" s="9" t="str">
        <f>VLOOKUP(MONTH(P726),Hoja2!$A$1:$B$12,2,0)</f>
        <v>May</v>
      </c>
      <c r="T726" s="4" t="s">
        <v>8362</v>
      </c>
      <c r="U726" t="s">
        <v>8363</v>
      </c>
      <c r="V726" s="4">
        <f t="shared" si="35"/>
        <v>2011</v>
      </c>
    </row>
    <row r="727" spans="1:22" x14ac:dyDescent="0.3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8">
        <v>42351.626296296294</v>
      </c>
      <c r="P727" s="8">
        <v>42321.626296296294</v>
      </c>
      <c r="Q727" s="9">
        <f t="shared" si="33"/>
        <v>100.35</v>
      </c>
      <c r="R727" s="9">
        <f t="shared" si="34"/>
        <v>143.3571</v>
      </c>
      <c r="S727" s="9" t="str">
        <f>VLOOKUP(MONTH(P727),Hoja2!$A$1:$B$12,2,0)</f>
        <v>Nov</v>
      </c>
      <c r="T727" s="4" t="s">
        <v>8362</v>
      </c>
      <c r="U727" t="s">
        <v>8363</v>
      </c>
      <c r="V727" s="4">
        <f t="shared" si="35"/>
        <v>2015</v>
      </c>
    </row>
    <row r="728" spans="1:22" x14ac:dyDescent="0.3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8">
        <v>41376.042673611111</v>
      </c>
      <c r="P728" s="8">
        <v>41346.042673611111</v>
      </c>
      <c r="Q728" s="9">
        <f t="shared" si="33"/>
        <v>101.4</v>
      </c>
      <c r="R728" s="9">
        <f t="shared" si="34"/>
        <v>72.428600000000003</v>
      </c>
      <c r="S728" s="9" t="str">
        <f>VLOOKUP(MONTH(P728),Hoja2!$A$1:$B$12,2,0)</f>
        <v>Mar</v>
      </c>
      <c r="T728" s="4" t="s">
        <v>8362</v>
      </c>
      <c r="U728" t="s">
        <v>8363</v>
      </c>
      <c r="V728" s="4">
        <f t="shared" si="35"/>
        <v>2013</v>
      </c>
    </row>
    <row r="729" spans="1:22" x14ac:dyDescent="0.3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8">
        <v>41288.888888888891</v>
      </c>
      <c r="P729" s="8">
        <v>41247.020243055558</v>
      </c>
      <c r="Q729" s="9">
        <f t="shared" si="33"/>
        <v>155.51</v>
      </c>
      <c r="R729" s="9">
        <f t="shared" si="34"/>
        <v>36.530200000000001</v>
      </c>
      <c r="S729" s="9" t="str">
        <f>VLOOKUP(MONTH(P729),Hoja2!$A$1:$B$12,2,0)</f>
        <v>Dec</v>
      </c>
      <c r="T729" s="4" t="s">
        <v>8362</v>
      </c>
      <c r="U729" t="s">
        <v>8363</v>
      </c>
      <c r="V729" s="4">
        <f t="shared" si="35"/>
        <v>2012</v>
      </c>
    </row>
    <row r="730" spans="1:22" x14ac:dyDescent="0.3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8">
        <v>40776.837465277778</v>
      </c>
      <c r="P730" s="8">
        <v>40731.837465277778</v>
      </c>
      <c r="Q730" s="9">
        <f t="shared" si="33"/>
        <v>105.57</v>
      </c>
      <c r="R730" s="9">
        <f t="shared" si="34"/>
        <v>60.903500000000001</v>
      </c>
      <c r="S730" s="9" t="str">
        <f>VLOOKUP(MONTH(P730),Hoja2!$A$1:$B$12,2,0)</f>
        <v>Jul</v>
      </c>
      <c r="T730" s="4" t="s">
        <v>8362</v>
      </c>
      <c r="U730" t="s">
        <v>8363</v>
      </c>
      <c r="V730" s="4">
        <f t="shared" si="35"/>
        <v>2011</v>
      </c>
    </row>
    <row r="731" spans="1:22" x14ac:dyDescent="0.3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8">
        <v>41171.185891203706</v>
      </c>
      <c r="P731" s="8">
        <v>41111.185891203706</v>
      </c>
      <c r="Q731" s="9">
        <f t="shared" si="33"/>
        <v>130.65</v>
      </c>
      <c r="R731" s="9">
        <f t="shared" si="34"/>
        <v>43.55</v>
      </c>
      <c r="S731" s="9" t="str">
        <f>VLOOKUP(MONTH(P731),Hoja2!$A$1:$B$12,2,0)</f>
        <v>Jul</v>
      </c>
      <c r="T731" s="4" t="s">
        <v>8362</v>
      </c>
      <c r="U731" t="s">
        <v>8363</v>
      </c>
      <c r="V731" s="4">
        <f t="shared" si="35"/>
        <v>2012</v>
      </c>
    </row>
    <row r="732" spans="1:22" x14ac:dyDescent="0.3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8">
        <v>40884.745266203703</v>
      </c>
      <c r="P732" s="8">
        <v>40854.745266203703</v>
      </c>
      <c r="Q732" s="9">
        <f t="shared" si="33"/>
        <v>132.19</v>
      </c>
      <c r="R732" s="9">
        <f t="shared" si="34"/>
        <v>99.766000000000005</v>
      </c>
      <c r="S732" s="9" t="str">
        <f>VLOOKUP(MONTH(P732),Hoja2!$A$1:$B$12,2,0)</f>
        <v>Nov</v>
      </c>
      <c r="T732" s="4" t="s">
        <v>8362</v>
      </c>
      <c r="U732" t="s">
        <v>8363</v>
      </c>
      <c r="V732" s="4">
        <f t="shared" si="35"/>
        <v>2011</v>
      </c>
    </row>
    <row r="733" spans="1:22" x14ac:dyDescent="0.3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8">
        <v>40930.25</v>
      </c>
      <c r="P733" s="8">
        <v>40879.795682870368</v>
      </c>
      <c r="Q733" s="9">
        <f t="shared" si="33"/>
        <v>126</v>
      </c>
      <c r="R733" s="9">
        <f t="shared" si="34"/>
        <v>88.732399999999998</v>
      </c>
      <c r="S733" s="9" t="str">
        <f>VLOOKUP(MONTH(P733),Hoja2!$A$1:$B$12,2,0)</f>
        <v>Dec</v>
      </c>
      <c r="T733" s="4" t="s">
        <v>8362</v>
      </c>
      <c r="U733" t="s">
        <v>8363</v>
      </c>
      <c r="V733" s="4">
        <f t="shared" si="35"/>
        <v>2011</v>
      </c>
    </row>
    <row r="734" spans="1:22" x14ac:dyDescent="0.3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8">
        <v>41546.424317129633</v>
      </c>
      <c r="P734" s="8">
        <v>41486.424317129633</v>
      </c>
      <c r="Q734" s="9">
        <f t="shared" si="33"/>
        <v>160</v>
      </c>
      <c r="R734" s="9">
        <f t="shared" si="34"/>
        <v>4.9230999999999998</v>
      </c>
      <c r="S734" s="9" t="str">
        <f>VLOOKUP(MONTH(P734),Hoja2!$A$1:$B$12,2,0)</f>
        <v>Jul</v>
      </c>
      <c r="T734" s="4" t="s">
        <v>8362</v>
      </c>
      <c r="U734" t="s">
        <v>8363</v>
      </c>
      <c r="V734" s="4">
        <f t="shared" si="35"/>
        <v>2013</v>
      </c>
    </row>
    <row r="735" spans="1:22" x14ac:dyDescent="0.3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8">
        <v>41628.420046296298</v>
      </c>
      <c r="P735" s="8">
        <v>41598.420046296298</v>
      </c>
      <c r="Q735" s="9">
        <f t="shared" si="33"/>
        <v>120.48</v>
      </c>
      <c r="R735" s="9">
        <f t="shared" si="34"/>
        <v>17.822500000000002</v>
      </c>
      <c r="S735" s="9" t="str">
        <f>VLOOKUP(MONTH(P735),Hoja2!$A$1:$B$12,2,0)</f>
        <v>Nov</v>
      </c>
      <c r="T735" s="4" t="s">
        <v>8362</v>
      </c>
      <c r="U735" t="s">
        <v>8363</v>
      </c>
      <c r="V735" s="4">
        <f t="shared" si="35"/>
        <v>2013</v>
      </c>
    </row>
    <row r="736" spans="1:22" x14ac:dyDescent="0.3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8">
        <v>42133.208333333336</v>
      </c>
      <c r="P736" s="8">
        <v>42102.164583333331</v>
      </c>
      <c r="Q736" s="9">
        <f t="shared" si="33"/>
        <v>125.53</v>
      </c>
      <c r="R736" s="9">
        <f t="shared" si="34"/>
        <v>187.19300000000001</v>
      </c>
      <c r="S736" s="9" t="str">
        <f>VLOOKUP(MONTH(P736),Hoja2!$A$1:$B$12,2,0)</f>
        <v>Apr</v>
      </c>
      <c r="T736" s="4" t="s">
        <v>8362</v>
      </c>
      <c r="U736" t="s">
        <v>8363</v>
      </c>
      <c r="V736" s="4">
        <f t="shared" si="35"/>
        <v>2015</v>
      </c>
    </row>
    <row r="737" spans="1:22" x14ac:dyDescent="0.3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8">
        <v>41977.027083333334</v>
      </c>
      <c r="P737" s="8">
        <v>41946.029467592591</v>
      </c>
      <c r="Q737" s="9">
        <f t="shared" si="33"/>
        <v>114.41</v>
      </c>
      <c r="R737" s="9">
        <f t="shared" si="34"/>
        <v>234.80789999999999</v>
      </c>
      <c r="S737" s="9" t="str">
        <f>VLOOKUP(MONTH(P737),Hoja2!$A$1:$B$12,2,0)</f>
        <v>Nov</v>
      </c>
      <c r="T737" s="4" t="s">
        <v>8362</v>
      </c>
      <c r="U737" t="s">
        <v>8363</v>
      </c>
      <c r="V737" s="4">
        <f t="shared" si="35"/>
        <v>2014</v>
      </c>
    </row>
    <row r="738" spans="1:22" x14ac:dyDescent="0.3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8">
        <v>41599.207638888889</v>
      </c>
      <c r="P738" s="8">
        <v>41579.734259259261</v>
      </c>
      <c r="Q738" s="9">
        <f t="shared" si="33"/>
        <v>315.14</v>
      </c>
      <c r="R738" s="9">
        <f t="shared" si="34"/>
        <v>105.0463</v>
      </c>
      <c r="S738" s="9" t="str">
        <f>VLOOKUP(MONTH(P738),Hoja2!$A$1:$B$12,2,0)</f>
        <v>Nov</v>
      </c>
      <c r="T738" s="4" t="s">
        <v>8362</v>
      </c>
      <c r="U738" t="s">
        <v>8363</v>
      </c>
      <c r="V738" s="4">
        <f t="shared" si="35"/>
        <v>2013</v>
      </c>
    </row>
    <row r="739" spans="1:22" x14ac:dyDescent="0.3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8">
        <v>41684.833333333336</v>
      </c>
      <c r="P739" s="8">
        <v>41667.275312500002</v>
      </c>
      <c r="Q739" s="9">
        <f t="shared" si="33"/>
        <v>122.4</v>
      </c>
      <c r="R739" s="9">
        <f t="shared" si="34"/>
        <v>56.666699999999999</v>
      </c>
      <c r="S739" s="9" t="str">
        <f>VLOOKUP(MONTH(P739),Hoja2!$A$1:$B$12,2,0)</f>
        <v>Jan</v>
      </c>
      <c r="T739" s="4" t="s">
        <v>8362</v>
      </c>
      <c r="U739" t="s">
        <v>8363</v>
      </c>
      <c r="V739" s="4">
        <f t="shared" si="35"/>
        <v>2014</v>
      </c>
    </row>
    <row r="740" spans="1:22" x14ac:dyDescent="0.3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8">
        <v>41974.207638888889</v>
      </c>
      <c r="P740" s="8">
        <v>41943.604097222225</v>
      </c>
      <c r="Q740" s="9">
        <f t="shared" si="33"/>
        <v>106.73</v>
      </c>
      <c r="R740" s="9">
        <f t="shared" si="34"/>
        <v>39.0488</v>
      </c>
      <c r="S740" s="9" t="str">
        <f>VLOOKUP(MONTH(P740),Hoja2!$A$1:$B$12,2,0)</f>
        <v>Oct</v>
      </c>
      <c r="T740" s="4" t="s">
        <v>8362</v>
      </c>
      <c r="U740" t="s">
        <v>8363</v>
      </c>
      <c r="V740" s="4">
        <f t="shared" si="35"/>
        <v>2014</v>
      </c>
    </row>
    <row r="741" spans="1:22" x14ac:dyDescent="0.3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8">
        <v>41862.502650462964</v>
      </c>
      <c r="P741" s="8">
        <v>41829.502650462964</v>
      </c>
      <c r="Q741" s="9">
        <f t="shared" si="33"/>
        <v>158.33000000000001</v>
      </c>
      <c r="R741" s="9">
        <f t="shared" si="34"/>
        <v>68.345299999999995</v>
      </c>
      <c r="S741" s="9" t="str">
        <f>VLOOKUP(MONTH(P741),Hoja2!$A$1:$B$12,2,0)</f>
        <v>Jul</v>
      </c>
      <c r="T741" s="4" t="s">
        <v>8362</v>
      </c>
      <c r="U741" t="s">
        <v>8363</v>
      </c>
      <c r="V741" s="4">
        <f t="shared" si="35"/>
        <v>2014</v>
      </c>
    </row>
    <row r="742" spans="1:22" x14ac:dyDescent="0.3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8">
        <v>42176.146782407406</v>
      </c>
      <c r="P742" s="8">
        <v>42162.146782407406</v>
      </c>
      <c r="Q742" s="9">
        <f t="shared" si="33"/>
        <v>107.4</v>
      </c>
      <c r="R742" s="9">
        <f t="shared" si="34"/>
        <v>169.5789</v>
      </c>
      <c r="S742" s="9" t="str">
        <f>VLOOKUP(MONTH(P742),Hoja2!$A$1:$B$12,2,0)</f>
        <v>Jun</v>
      </c>
      <c r="T742" s="4" t="s">
        <v>8362</v>
      </c>
      <c r="U742" t="s">
        <v>8363</v>
      </c>
      <c r="V742" s="4">
        <f t="shared" si="35"/>
        <v>2015</v>
      </c>
    </row>
    <row r="743" spans="1:22" x14ac:dyDescent="0.3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8">
        <v>41436.648217592592</v>
      </c>
      <c r="P743" s="8">
        <v>41401.648217592592</v>
      </c>
      <c r="Q743" s="9">
        <f t="shared" si="33"/>
        <v>102.26</v>
      </c>
      <c r="R743" s="9">
        <f t="shared" si="34"/>
        <v>141.42339999999999</v>
      </c>
      <c r="S743" s="9" t="str">
        <f>VLOOKUP(MONTH(P743),Hoja2!$A$1:$B$12,2,0)</f>
        <v>May</v>
      </c>
      <c r="T743" s="4" t="s">
        <v>8362</v>
      </c>
      <c r="U743" t="s">
        <v>8363</v>
      </c>
      <c r="V743" s="4">
        <f t="shared" si="35"/>
        <v>2013</v>
      </c>
    </row>
    <row r="744" spans="1:22" x14ac:dyDescent="0.3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8">
        <v>41719.876296296294</v>
      </c>
      <c r="P744" s="8">
        <v>41689.917962962965</v>
      </c>
      <c r="Q744" s="9">
        <f t="shared" si="33"/>
        <v>110.71</v>
      </c>
      <c r="R744" s="9">
        <f t="shared" si="34"/>
        <v>67.391300000000001</v>
      </c>
      <c r="S744" s="9" t="str">
        <f>VLOOKUP(MONTH(P744),Hoja2!$A$1:$B$12,2,0)</f>
        <v>Feb</v>
      </c>
      <c r="T744" s="4" t="s">
        <v>8362</v>
      </c>
      <c r="U744" t="s">
        <v>8363</v>
      </c>
      <c r="V744" s="4">
        <f t="shared" si="35"/>
        <v>2014</v>
      </c>
    </row>
    <row r="745" spans="1:22" x14ac:dyDescent="0.3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8">
        <v>41015.875</v>
      </c>
      <c r="P745" s="8">
        <v>40990.709317129629</v>
      </c>
      <c r="Q745" s="9">
        <f t="shared" si="33"/>
        <v>148</v>
      </c>
      <c r="R745" s="9">
        <f t="shared" si="34"/>
        <v>54.2667</v>
      </c>
      <c r="S745" s="9" t="str">
        <f>VLOOKUP(MONTH(P745),Hoja2!$A$1:$B$12,2,0)</f>
        <v>Mar</v>
      </c>
      <c r="T745" s="4" t="s">
        <v>8362</v>
      </c>
      <c r="U745" t="s">
        <v>8363</v>
      </c>
      <c r="V745" s="4">
        <f t="shared" si="35"/>
        <v>2012</v>
      </c>
    </row>
    <row r="746" spans="1:22" x14ac:dyDescent="0.3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8">
        <v>41256.95721064815</v>
      </c>
      <c r="P746" s="8">
        <v>41226.95721064815</v>
      </c>
      <c r="Q746" s="9">
        <f t="shared" si="33"/>
        <v>102.32</v>
      </c>
      <c r="R746" s="9">
        <f t="shared" si="34"/>
        <v>82.516099999999994</v>
      </c>
      <c r="S746" s="9" t="str">
        <f>VLOOKUP(MONTH(P746),Hoja2!$A$1:$B$12,2,0)</f>
        <v>Nov</v>
      </c>
      <c r="T746" s="4" t="s">
        <v>8362</v>
      </c>
      <c r="U746" t="s">
        <v>8363</v>
      </c>
      <c r="V746" s="4">
        <f t="shared" si="35"/>
        <v>2012</v>
      </c>
    </row>
    <row r="747" spans="1:22" x14ac:dyDescent="0.3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8">
        <v>41397.572280092594</v>
      </c>
      <c r="P747" s="8">
        <v>41367.572280092594</v>
      </c>
      <c r="Q747" s="9">
        <f t="shared" si="33"/>
        <v>179.1</v>
      </c>
      <c r="R747" s="9">
        <f t="shared" si="34"/>
        <v>53.729700000000001</v>
      </c>
      <c r="S747" s="9" t="str">
        <f>VLOOKUP(MONTH(P747),Hoja2!$A$1:$B$12,2,0)</f>
        <v>Apr</v>
      </c>
      <c r="T747" s="4" t="s">
        <v>8362</v>
      </c>
      <c r="U747" t="s">
        <v>8363</v>
      </c>
      <c r="V747" s="4">
        <f t="shared" si="35"/>
        <v>2013</v>
      </c>
    </row>
    <row r="748" spans="1:22" x14ac:dyDescent="0.3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8">
        <v>41175.165972222225</v>
      </c>
      <c r="P748" s="8">
        <v>41157.042928240742</v>
      </c>
      <c r="Q748" s="9">
        <f t="shared" si="33"/>
        <v>111.08</v>
      </c>
      <c r="R748" s="9">
        <f t="shared" si="34"/>
        <v>34.206200000000003</v>
      </c>
      <c r="S748" s="9" t="str">
        <f>VLOOKUP(MONTH(P748),Hoja2!$A$1:$B$12,2,0)</f>
        <v>Sep</v>
      </c>
      <c r="T748" s="4" t="s">
        <v>8362</v>
      </c>
      <c r="U748" t="s">
        <v>8363</v>
      </c>
      <c r="V748" s="4">
        <f t="shared" si="35"/>
        <v>2012</v>
      </c>
    </row>
    <row r="749" spans="1:22" x14ac:dyDescent="0.3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8">
        <v>42019.45416666667</v>
      </c>
      <c r="P749" s="8">
        <v>41988.548831018517</v>
      </c>
      <c r="Q749" s="9">
        <f t="shared" si="33"/>
        <v>100.04</v>
      </c>
      <c r="R749" s="9">
        <f t="shared" si="34"/>
        <v>127.32729999999999</v>
      </c>
      <c r="S749" s="9" t="str">
        <f>VLOOKUP(MONTH(P749),Hoja2!$A$1:$B$12,2,0)</f>
        <v>Dec</v>
      </c>
      <c r="T749" s="4" t="s">
        <v>8362</v>
      </c>
      <c r="U749" t="s">
        <v>8363</v>
      </c>
      <c r="V749" s="4">
        <f t="shared" si="35"/>
        <v>2014</v>
      </c>
    </row>
    <row r="750" spans="1:22" x14ac:dyDescent="0.3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8">
        <v>41861.846828703703</v>
      </c>
      <c r="P750" s="8">
        <v>41831.846828703703</v>
      </c>
      <c r="Q750" s="9">
        <f t="shared" si="33"/>
        <v>100.25</v>
      </c>
      <c r="R750" s="9">
        <f t="shared" si="34"/>
        <v>45.568199999999997</v>
      </c>
      <c r="S750" s="9" t="str">
        <f>VLOOKUP(MONTH(P750),Hoja2!$A$1:$B$12,2,0)</f>
        <v>Jul</v>
      </c>
      <c r="T750" s="4" t="s">
        <v>8362</v>
      </c>
      <c r="U750" t="s">
        <v>8363</v>
      </c>
      <c r="V750" s="4">
        <f t="shared" si="35"/>
        <v>2014</v>
      </c>
    </row>
    <row r="751" spans="1:22" x14ac:dyDescent="0.3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8">
        <v>42763.941319444442</v>
      </c>
      <c r="P751" s="8">
        <v>42733.941319444442</v>
      </c>
      <c r="Q751" s="9">
        <f t="shared" si="33"/>
        <v>105.56</v>
      </c>
      <c r="R751" s="9">
        <f t="shared" si="34"/>
        <v>95.9636</v>
      </c>
      <c r="S751" s="9" t="str">
        <f>VLOOKUP(MONTH(P751),Hoja2!$A$1:$B$12,2,0)</f>
        <v>Dec</v>
      </c>
      <c r="T751" s="4" t="s">
        <v>8362</v>
      </c>
      <c r="U751" t="s">
        <v>8363</v>
      </c>
      <c r="V751" s="4">
        <f t="shared" si="35"/>
        <v>2016</v>
      </c>
    </row>
    <row r="752" spans="1:22" x14ac:dyDescent="0.3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8">
        <v>41329.878148148149</v>
      </c>
      <c r="P752" s="8">
        <v>41299.878148148149</v>
      </c>
      <c r="Q752" s="9">
        <f t="shared" si="33"/>
        <v>102.59</v>
      </c>
      <c r="R752" s="9">
        <f t="shared" si="34"/>
        <v>77.271199999999993</v>
      </c>
      <c r="S752" s="9" t="str">
        <f>VLOOKUP(MONTH(P752),Hoja2!$A$1:$B$12,2,0)</f>
        <v>Jan</v>
      </c>
      <c r="T752" s="4" t="s">
        <v>8362</v>
      </c>
      <c r="U752" t="s">
        <v>8363</v>
      </c>
      <c r="V752" s="4">
        <f t="shared" si="35"/>
        <v>2013</v>
      </c>
    </row>
    <row r="753" spans="1:22" x14ac:dyDescent="0.3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8">
        <v>40759.630497685182</v>
      </c>
      <c r="P753" s="8">
        <v>40713.630497685182</v>
      </c>
      <c r="Q753" s="9">
        <f t="shared" si="33"/>
        <v>118.5</v>
      </c>
      <c r="R753" s="9">
        <f t="shared" si="34"/>
        <v>57.338700000000003</v>
      </c>
      <c r="S753" s="9" t="str">
        <f>VLOOKUP(MONTH(P753),Hoja2!$A$1:$B$12,2,0)</f>
        <v>Jun</v>
      </c>
      <c r="T753" s="4" t="s">
        <v>8362</v>
      </c>
      <c r="U753" t="s">
        <v>8363</v>
      </c>
      <c r="V753" s="4">
        <f t="shared" si="35"/>
        <v>2011</v>
      </c>
    </row>
    <row r="754" spans="1:22" x14ac:dyDescent="0.3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8">
        <v>42659.458333333336</v>
      </c>
      <c r="P754" s="8">
        <v>42639.421493055554</v>
      </c>
      <c r="Q754" s="9">
        <f t="shared" si="33"/>
        <v>111.7</v>
      </c>
      <c r="R754" s="9">
        <f t="shared" si="34"/>
        <v>53.1905</v>
      </c>
      <c r="S754" s="9" t="str">
        <f>VLOOKUP(MONTH(P754),Hoja2!$A$1:$B$12,2,0)</f>
        <v>Sep</v>
      </c>
      <c r="T754" s="4" t="s">
        <v>8362</v>
      </c>
      <c r="U754" t="s">
        <v>8363</v>
      </c>
      <c r="V754" s="4">
        <f t="shared" si="35"/>
        <v>2016</v>
      </c>
    </row>
    <row r="755" spans="1:22" x14ac:dyDescent="0.3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8">
        <v>42049.590173611112</v>
      </c>
      <c r="P755" s="8">
        <v>42019.590173611112</v>
      </c>
      <c r="Q755" s="9">
        <f t="shared" si="33"/>
        <v>128</v>
      </c>
      <c r="R755" s="9">
        <f t="shared" si="34"/>
        <v>492.30770000000001</v>
      </c>
      <c r="S755" s="9" t="str">
        <f>VLOOKUP(MONTH(P755),Hoja2!$A$1:$B$12,2,0)</f>
        <v>Jan</v>
      </c>
      <c r="T755" s="4" t="s">
        <v>8362</v>
      </c>
      <c r="U755" t="s">
        <v>8363</v>
      </c>
      <c r="V755" s="4">
        <f t="shared" si="35"/>
        <v>2015</v>
      </c>
    </row>
    <row r="756" spans="1:22" x14ac:dyDescent="0.3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8">
        <v>41279.749085648145</v>
      </c>
      <c r="P756" s="8">
        <v>41249.749085648145</v>
      </c>
      <c r="Q756" s="9">
        <f t="shared" si="33"/>
        <v>103.75</v>
      </c>
      <c r="R756" s="9">
        <f t="shared" si="34"/>
        <v>42.346899999999998</v>
      </c>
      <c r="S756" s="9" t="str">
        <f>VLOOKUP(MONTH(P756),Hoja2!$A$1:$B$12,2,0)</f>
        <v>Dec</v>
      </c>
      <c r="T756" s="4" t="s">
        <v>8362</v>
      </c>
      <c r="U756" t="s">
        <v>8363</v>
      </c>
      <c r="V756" s="4">
        <f t="shared" si="35"/>
        <v>2012</v>
      </c>
    </row>
    <row r="757" spans="1:22" x14ac:dyDescent="0.3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8">
        <v>41414.02847222222</v>
      </c>
      <c r="P757" s="8">
        <v>41383.605057870373</v>
      </c>
      <c r="Q757" s="9">
        <f t="shared" si="33"/>
        <v>101.91</v>
      </c>
      <c r="R757" s="9">
        <f t="shared" si="34"/>
        <v>37.466000000000001</v>
      </c>
      <c r="S757" s="9" t="str">
        <f>VLOOKUP(MONTH(P757),Hoja2!$A$1:$B$12,2,0)</f>
        <v>Apr</v>
      </c>
      <c r="T757" s="4" t="s">
        <v>8362</v>
      </c>
      <c r="U757" t="s">
        <v>8363</v>
      </c>
      <c r="V757" s="4">
        <f t="shared" si="35"/>
        <v>2013</v>
      </c>
    </row>
    <row r="758" spans="1:22" x14ac:dyDescent="0.3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8">
        <v>40651.725219907406</v>
      </c>
      <c r="P758" s="8">
        <v>40590.766886574071</v>
      </c>
      <c r="Q758" s="9">
        <f t="shared" si="33"/>
        <v>117.71</v>
      </c>
      <c r="R758" s="9">
        <f t="shared" si="34"/>
        <v>37.454500000000003</v>
      </c>
      <c r="S758" s="9" t="str">
        <f>VLOOKUP(MONTH(P758),Hoja2!$A$1:$B$12,2,0)</f>
        <v>Feb</v>
      </c>
      <c r="T758" s="4" t="s">
        <v>8362</v>
      </c>
      <c r="U758" t="s">
        <v>8363</v>
      </c>
      <c r="V758" s="4">
        <f t="shared" si="35"/>
        <v>2011</v>
      </c>
    </row>
    <row r="759" spans="1:22" x14ac:dyDescent="0.3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8">
        <v>41249.054560185185</v>
      </c>
      <c r="P759" s="8">
        <v>41235.054560185185</v>
      </c>
      <c r="Q759" s="9">
        <f t="shared" si="33"/>
        <v>238</v>
      </c>
      <c r="R759" s="9">
        <f t="shared" si="34"/>
        <v>33.055599999999998</v>
      </c>
      <c r="S759" s="9" t="str">
        <f>VLOOKUP(MONTH(P759),Hoja2!$A$1:$B$12,2,0)</f>
        <v>Nov</v>
      </c>
      <c r="T759" s="4" t="s">
        <v>8362</v>
      </c>
      <c r="U759" t="s">
        <v>8363</v>
      </c>
      <c r="V759" s="4">
        <f t="shared" si="35"/>
        <v>2012</v>
      </c>
    </row>
    <row r="760" spans="1:22" x14ac:dyDescent="0.3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8">
        <v>40459.836435185185</v>
      </c>
      <c r="P760" s="8">
        <v>40429.836435185185</v>
      </c>
      <c r="Q760" s="9">
        <f t="shared" si="33"/>
        <v>102</v>
      </c>
      <c r="R760" s="9">
        <f t="shared" si="34"/>
        <v>134.2105</v>
      </c>
      <c r="S760" s="9" t="str">
        <f>VLOOKUP(MONTH(P760),Hoja2!$A$1:$B$12,2,0)</f>
        <v>Sep</v>
      </c>
      <c r="T760" s="4" t="s">
        <v>8362</v>
      </c>
      <c r="U760" t="s">
        <v>8363</v>
      </c>
      <c r="V760" s="4">
        <f t="shared" si="35"/>
        <v>2010</v>
      </c>
    </row>
    <row r="761" spans="1:22" x14ac:dyDescent="0.3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8">
        <v>41829.330312500002</v>
      </c>
      <c r="P761" s="8">
        <v>41789.330312500002</v>
      </c>
      <c r="Q761" s="9">
        <f t="shared" si="33"/>
        <v>101.92</v>
      </c>
      <c r="R761" s="9">
        <f t="shared" si="34"/>
        <v>51.474699999999999</v>
      </c>
      <c r="S761" s="9" t="str">
        <f>VLOOKUP(MONTH(P761),Hoja2!$A$1:$B$12,2,0)</f>
        <v>May</v>
      </c>
      <c r="T761" s="4" t="s">
        <v>8362</v>
      </c>
      <c r="U761" t="s">
        <v>8363</v>
      </c>
      <c r="V761" s="4">
        <f t="shared" si="35"/>
        <v>2014</v>
      </c>
    </row>
    <row r="762" spans="1:22" x14ac:dyDescent="0.3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8">
        <v>42700.805706018517</v>
      </c>
      <c r="P762" s="8">
        <v>42670.764039351852</v>
      </c>
      <c r="Q762" s="9">
        <f t="shared" si="33"/>
        <v>0</v>
      </c>
      <c r="R762" s="9">
        <f t="shared" si="34"/>
        <v>0</v>
      </c>
      <c r="S762" s="9" t="str">
        <f>VLOOKUP(MONTH(P762),Hoja2!$A$1:$B$12,2,0)</f>
        <v>Oct</v>
      </c>
      <c r="T762" s="4" t="s">
        <v>8362</v>
      </c>
      <c r="U762" t="s">
        <v>8364</v>
      </c>
      <c r="V762" s="4">
        <f t="shared" si="35"/>
        <v>2016</v>
      </c>
    </row>
    <row r="763" spans="1:22" x14ac:dyDescent="0.3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8">
        <v>41672.751458333332</v>
      </c>
      <c r="P763" s="8">
        <v>41642.751458333332</v>
      </c>
      <c r="Q763" s="9">
        <f t="shared" si="33"/>
        <v>4.7</v>
      </c>
      <c r="R763" s="9">
        <f t="shared" si="34"/>
        <v>39.166699999999999</v>
      </c>
      <c r="S763" s="9" t="str">
        <f>VLOOKUP(MONTH(P763),Hoja2!$A$1:$B$12,2,0)</f>
        <v>Jan</v>
      </c>
      <c r="T763" s="4" t="s">
        <v>8362</v>
      </c>
      <c r="U763" t="s">
        <v>8364</v>
      </c>
      <c r="V763" s="4">
        <f t="shared" si="35"/>
        <v>2014</v>
      </c>
    </row>
    <row r="764" spans="1:22" x14ac:dyDescent="0.3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8">
        <v>42708.25</v>
      </c>
      <c r="P764" s="8">
        <v>42690.858449074076</v>
      </c>
      <c r="Q764" s="9">
        <f t="shared" si="33"/>
        <v>0</v>
      </c>
      <c r="R764" s="9">
        <f t="shared" si="34"/>
        <v>0</v>
      </c>
      <c r="S764" s="9" t="str">
        <f>VLOOKUP(MONTH(P764),Hoja2!$A$1:$B$12,2,0)</f>
        <v>Nov</v>
      </c>
      <c r="T764" s="4" t="s">
        <v>8362</v>
      </c>
      <c r="U764" t="s">
        <v>8364</v>
      </c>
      <c r="V764" s="4">
        <f t="shared" si="35"/>
        <v>2016</v>
      </c>
    </row>
    <row r="765" spans="1:22" x14ac:dyDescent="0.3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8">
        <v>41501.446851851855</v>
      </c>
      <c r="P765" s="8">
        <v>41471.446851851855</v>
      </c>
      <c r="Q765" s="9">
        <f t="shared" si="33"/>
        <v>0.12</v>
      </c>
      <c r="R765" s="9">
        <f t="shared" si="34"/>
        <v>5</v>
      </c>
      <c r="S765" s="9" t="str">
        <f>VLOOKUP(MONTH(P765),Hoja2!$A$1:$B$12,2,0)</f>
        <v>Jul</v>
      </c>
      <c r="T765" s="4" t="s">
        <v>8362</v>
      </c>
      <c r="U765" t="s">
        <v>8364</v>
      </c>
      <c r="V765" s="4">
        <f t="shared" si="35"/>
        <v>2013</v>
      </c>
    </row>
    <row r="766" spans="1:22" x14ac:dyDescent="0.3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8">
        <v>42257.173159722224</v>
      </c>
      <c r="P766" s="8">
        <v>42227.173159722224</v>
      </c>
      <c r="Q766" s="9">
        <f t="shared" si="33"/>
        <v>0</v>
      </c>
      <c r="R766" s="9">
        <f t="shared" si="34"/>
        <v>0</v>
      </c>
      <c r="S766" s="9" t="str">
        <f>VLOOKUP(MONTH(P766),Hoja2!$A$1:$B$12,2,0)</f>
        <v>Aug</v>
      </c>
      <c r="T766" s="4" t="s">
        <v>8362</v>
      </c>
      <c r="U766" t="s">
        <v>8364</v>
      </c>
      <c r="V766" s="4">
        <f t="shared" si="35"/>
        <v>2015</v>
      </c>
    </row>
    <row r="767" spans="1:22" x14ac:dyDescent="0.3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8">
        <v>41931.542638888888</v>
      </c>
      <c r="P767" s="8">
        <v>41901.542638888888</v>
      </c>
      <c r="Q767" s="9">
        <f t="shared" si="33"/>
        <v>36.01</v>
      </c>
      <c r="R767" s="9">
        <f t="shared" si="34"/>
        <v>57.295499999999997</v>
      </c>
      <c r="S767" s="9" t="str">
        <f>VLOOKUP(MONTH(P767),Hoja2!$A$1:$B$12,2,0)</f>
        <v>Sep</v>
      </c>
      <c r="T767" s="4" t="s">
        <v>8362</v>
      </c>
      <c r="U767" t="s">
        <v>8364</v>
      </c>
      <c r="V767" s="4">
        <f t="shared" si="35"/>
        <v>2014</v>
      </c>
    </row>
    <row r="768" spans="1:22" x14ac:dyDescent="0.3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8">
        <v>42051.783368055556</v>
      </c>
      <c r="P768" s="8">
        <v>42021.783368055556</v>
      </c>
      <c r="Q768" s="9">
        <f t="shared" si="33"/>
        <v>0</v>
      </c>
      <c r="R768" s="9">
        <f t="shared" si="34"/>
        <v>0</v>
      </c>
      <c r="S768" s="9" t="str">
        <f>VLOOKUP(MONTH(P768),Hoja2!$A$1:$B$12,2,0)</f>
        <v>Jan</v>
      </c>
      <c r="T768" s="4" t="s">
        <v>8362</v>
      </c>
      <c r="U768" t="s">
        <v>8364</v>
      </c>
      <c r="V768" s="4">
        <f t="shared" si="35"/>
        <v>2015</v>
      </c>
    </row>
    <row r="769" spans="1:22" x14ac:dyDescent="0.3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8">
        <v>42145.143634259257</v>
      </c>
      <c r="P769" s="8">
        <v>42115.143634259257</v>
      </c>
      <c r="Q769" s="9">
        <f t="shared" si="33"/>
        <v>3.54</v>
      </c>
      <c r="R769" s="9">
        <f t="shared" si="34"/>
        <v>59</v>
      </c>
      <c r="S769" s="9" t="str">
        <f>VLOOKUP(MONTH(P769),Hoja2!$A$1:$B$12,2,0)</f>
        <v>Apr</v>
      </c>
      <c r="T769" s="4" t="s">
        <v>8362</v>
      </c>
      <c r="U769" t="s">
        <v>8364</v>
      </c>
      <c r="V769" s="4">
        <f t="shared" si="35"/>
        <v>2015</v>
      </c>
    </row>
    <row r="770" spans="1:22" x14ac:dyDescent="0.3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8">
        <v>41624.207060185188</v>
      </c>
      <c r="P770" s="8">
        <v>41594.207060185188</v>
      </c>
      <c r="Q770" s="9">
        <f t="shared" si="33"/>
        <v>0</v>
      </c>
      <c r="R770" s="9">
        <f t="shared" si="34"/>
        <v>0</v>
      </c>
      <c r="S770" s="9" t="str">
        <f>VLOOKUP(MONTH(P770),Hoja2!$A$1:$B$12,2,0)</f>
        <v>Nov</v>
      </c>
      <c r="T770" s="4" t="s">
        <v>8362</v>
      </c>
      <c r="U770" t="s">
        <v>8364</v>
      </c>
      <c r="V770" s="4">
        <f t="shared" si="35"/>
        <v>2013</v>
      </c>
    </row>
    <row r="771" spans="1:22" x14ac:dyDescent="0.3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8">
        <v>41634.996458333335</v>
      </c>
      <c r="P771" s="8">
        <v>41604.996458333335</v>
      </c>
      <c r="Q771" s="9">
        <f t="shared" ref="Q771:Q834" si="36">ROUND(E771/D771*100,2)</f>
        <v>41.4</v>
      </c>
      <c r="R771" s="9">
        <f t="shared" ref="R771:R834" si="37">IFERROR(ROUND(E771/L771,4),0)</f>
        <v>31.8462</v>
      </c>
      <c r="S771" s="9" t="str">
        <f>VLOOKUP(MONTH(P771),Hoja2!$A$1:$B$12,2,0)</f>
        <v>Nov</v>
      </c>
      <c r="T771" s="4" t="s">
        <v>8362</v>
      </c>
      <c r="U771" t="s">
        <v>8364</v>
      </c>
      <c r="V771" s="4">
        <f t="shared" ref="V771:V834" si="38">YEAR(P771)</f>
        <v>2013</v>
      </c>
    </row>
    <row r="772" spans="1:22" x14ac:dyDescent="0.3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8">
        <v>41329.999641203707</v>
      </c>
      <c r="P772" s="8">
        <v>41289.999641203707</v>
      </c>
      <c r="Q772" s="9">
        <f t="shared" si="36"/>
        <v>0</v>
      </c>
      <c r="R772" s="9">
        <f t="shared" si="37"/>
        <v>0</v>
      </c>
      <c r="S772" s="9" t="str">
        <f>VLOOKUP(MONTH(P772),Hoja2!$A$1:$B$12,2,0)</f>
        <v>Jan</v>
      </c>
      <c r="T772" s="4" t="s">
        <v>8362</v>
      </c>
      <c r="U772" t="s">
        <v>8364</v>
      </c>
      <c r="V772" s="4">
        <f t="shared" si="38"/>
        <v>2013</v>
      </c>
    </row>
    <row r="773" spans="1:22" x14ac:dyDescent="0.3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8">
        <v>42399.824097222219</v>
      </c>
      <c r="P773" s="8">
        <v>42349.824097222219</v>
      </c>
      <c r="Q773" s="9">
        <f t="shared" si="36"/>
        <v>0.03</v>
      </c>
      <c r="R773" s="9">
        <f t="shared" si="37"/>
        <v>10</v>
      </c>
      <c r="S773" s="9" t="str">
        <f>VLOOKUP(MONTH(P773),Hoja2!$A$1:$B$12,2,0)</f>
        <v>Dec</v>
      </c>
      <c r="T773" s="4" t="s">
        <v>8362</v>
      </c>
      <c r="U773" t="s">
        <v>8364</v>
      </c>
      <c r="V773" s="4">
        <f t="shared" si="38"/>
        <v>2015</v>
      </c>
    </row>
    <row r="774" spans="1:22" x14ac:dyDescent="0.3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8">
        <v>40118.165972222225</v>
      </c>
      <c r="P774" s="8">
        <v>40068.056932870371</v>
      </c>
      <c r="Q774" s="9">
        <f t="shared" si="36"/>
        <v>3.33</v>
      </c>
      <c r="R774" s="9">
        <f t="shared" si="37"/>
        <v>50</v>
      </c>
      <c r="S774" s="9" t="str">
        <f>VLOOKUP(MONTH(P774),Hoja2!$A$1:$B$12,2,0)</f>
        <v>Sep</v>
      </c>
      <c r="T774" s="4" t="s">
        <v>8362</v>
      </c>
      <c r="U774" t="s">
        <v>8364</v>
      </c>
      <c r="V774" s="4">
        <f t="shared" si="38"/>
        <v>2009</v>
      </c>
    </row>
    <row r="775" spans="1:22" x14ac:dyDescent="0.3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8">
        <v>42134.959027777775</v>
      </c>
      <c r="P775" s="8">
        <v>42100.735937500001</v>
      </c>
      <c r="Q775" s="9">
        <f t="shared" si="36"/>
        <v>0.85</v>
      </c>
      <c r="R775" s="9">
        <f t="shared" si="37"/>
        <v>16</v>
      </c>
      <c r="S775" s="9" t="str">
        <f>VLOOKUP(MONTH(P775),Hoja2!$A$1:$B$12,2,0)</f>
        <v>Apr</v>
      </c>
      <c r="T775" s="4" t="s">
        <v>8362</v>
      </c>
      <c r="U775" t="s">
        <v>8364</v>
      </c>
      <c r="V775" s="4">
        <f t="shared" si="38"/>
        <v>2015</v>
      </c>
    </row>
    <row r="776" spans="1:22" x14ac:dyDescent="0.3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8">
        <v>41693.780300925922</v>
      </c>
      <c r="P776" s="8">
        <v>41663.780300925922</v>
      </c>
      <c r="Q776" s="9">
        <f t="shared" si="36"/>
        <v>70.2</v>
      </c>
      <c r="R776" s="9">
        <f t="shared" si="37"/>
        <v>39</v>
      </c>
      <c r="S776" s="9" t="str">
        <f>VLOOKUP(MONTH(P776),Hoja2!$A$1:$B$12,2,0)</f>
        <v>Jan</v>
      </c>
      <c r="T776" s="4" t="s">
        <v>8362</v>
      </c>
      <c r="U776" t="s">
        <v>8364</v>
      </c>
      <c r="V776" s="4">
        <f t="shared" si="38"/>
        <v>2014</v>
      </c>
    </row>
    <row r="777" spans="1:22" x14ac:dyDescent="0.3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8">
        <v>40893.060127314813</v>
      </c>
      <c r="P777" s="8">
        <v>40863.060127314813</v>
      </c>
      <c r="Q777" s="9">
        <f t="shared" si="36"/>
        <v>1.7</v>
      </c>
      <c r="R777" s="9">
        <f t="shared" si="37"/>
        <v>34</v>
      </c>
      <c r="S777" s="9" t="str">
        <f>VLOOKUP(MONTH(P777),Hoja2!$A$1:$B$12,2,0)</f>
        <v>Nov</v>
      </c>
      <c r="T777" s="4" t="s">
        <v>8362</v>
      </c>
      <c r="U777" t="s">
        <v>8364</v>
      </c>
      <c r="V777" s="4">
        <f t="shared" si="38"/>
        <v>2011</v>
      </c>
    </row>
    <row r="778" spans="1:22" x14ac:dyDescent="0.3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8">
        <v>42288.208333333336</v>
      </c>
      <c r="P778" s="8">
        <v>42250.685706018521</v>
      </c>
      <c r="Q778" s="9">
        <f t="shared" si="36"/>
        <v>51.4</v>
      </c>
      <c r="R778" s="9">
        <f t="shared" si="37"/>
        <v>63.122799999999998</v>
      </c>
      <c r="S778" s="9" t="str">
        <f>VLOOKUP(MONTH(P778),Hoja2!$A$1:$B$12,2,0)</f>
        <v>Sep</v>
      </c>
      <c r="T778" s="4" t="s">
        <v>8362</v>
      </c>
      <c r="U778" t="s">
        <v>8364</v>
      </c>
      <c r="V778" s="4">
        <f t="shared" si="38"/>
        <v>2015</v>
      </c>
    </row>
    <row r="779" spans="1:22" x14ac:dyDescent="0.3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8">
        <v>41486.981215277781</v>
      </c>
      <c r="P779" s="8">
        <v>41456.981215277781</v>
      </c>
      <c r="Q779" s="9">
        <f t="shared" si="36"/>
        <v>0.7</v>
      </c>
      <c r="R779" s="9">
        <f t="shared" si="37"/>
        <v>7</v>
      </c>
      <c r="S779" s="9" t="str">
        <f>VLOOKUP(MONTH(P779),Hoja2!$A$1:$B$12,2,0)</f>
        <v>Jul</v>
      </c>
      <c r="T779" s="4" t="s">
        <v>8362</v>
      </c>
      <c r="U779" t="s">
        <v>8364</v>
      </c>
      <c r="V779" s="4">
        <f t="shared" si="38"/>
        <v>2013</v>
      </c>
    </row>
    <row r="780" spans="1:22" x14ac:dyDescent="0.3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8">
        <v>41759.702314814815</v>
      </c>
      <c r="P780" s="8">
        <v>41729.702314814815</v>
      </c>
      <c r="Q780" s="9">
        <f t="shared" si="36"/>
        <v>0.4</v>
      </c>
      <c r="R780" s="9">
        <f t="shared" si="37"/>
        <v>2</v>
      </c>
      <c r="S780" s="9" t="str">
        <f>VLOOKUP(MONTH(P780),Hoja2!$A$1:$B$12,2,0)</f>
        <v>Mar</v>
      </c>
      <c r="T780" s="4" t="s">
        <v>8362</v>
      </c>
      <c r="U780" t="s">
        <v>8364</v>
      </c>
      <c r="V780" s="4">
        <f t="shared" si="38"/>
        <v>2014</v>
      </c>
    </row>
    <row r="781" spans="1:22" x14ac:dyDescent="0.3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8">
        <v>40466.166666666664</v>
      </c>
      <c r="P781" s="8">
        <v>40436.68408564815</v>
      </c>
      <c r="Q781" s="9">
        <f t="shared" si="36"/>
        <v>2.67</v>
      </c>
      <c r="R781" s="9">
        <f t="shared" si="37"/>
        <v>66.666700000000006</v>
      </c>
      <c r="S781" s="9" t="str">
        <f>VLOOKUP(MONTH(P781),Hoja2!$A$1:$B$12,2,0)</f>
        <v>Sep</v>
      </c>
      <c r="T781" s="4" t="s">
        <v>8362</v>
      </c>
      <c r="U781" t="s">
        <v>8364</v>
      </c>
      <c r="V781" s="4">
        <f t="shared" si="38"/>
        <v>2010</v>
      </c>
    </row>
    <row r="782" spans="1:22" x14ac:dyDescent="0.3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8">
        <v>40666.673900462964</v>
      </c>
      <c r="P782" s="8">
        <v>40636.673900462964</v>
      </c>
      <c r="Q782" s="9">
        <f t="shared" si="36"/>
        <v>104</v>
      </c>
      <c r="R782" s="9">
        <f t="shared" si="37"/>
        <v>38.518500000000003</v>
      </c>
      <c r="S782" s="9" t="str">
        <f>VLOOKUP(MONTH(P782),Hoja2!$A$1:$B$12,2,0)</f>
        <v>Apr</v>
      </c>
      <c r="T782" s="4" t="s">
        <v>8365</v>
      </c>
      <c r="U782" t="s">
        <v>8366</v>
      </c>
      <c r="V782" s="4">
        <f t="shared" si="38"/>
        <v>2011</v>
      </c>
    </row>
    <row r="783" spans="1:22" x14ac:dyDescent="0.3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8">
        <v>41433.000856481478</v>
      </c>
      <c r="P783" s="8">
        <v>41403.000856481478</v>
      </c>
      <c r="Q783" s="9">
        <f t="shared" si="36"/>
        <v>133.15</v>
      </c>
      <c r="R783" s="9">
        <f t="shared" si="37"/>
        <v>42.609200000000001</v>
      </c>
      <c r="S783" s="9" t="str">
        <f>VLOOKUP(MONTH(P783),Hoja2!$A$1:$B$12,2,0)</f>
        <v>May</v>
      </c>
      <c r="T783" s="4" t="s">
        <v>8365</v>
      </c>
      <c r="U783" t="s">
        <v>8366</v>
      </c>
      <c r="V783" s="4">
        <f t="shared" si="38"/>
        <v>2013</v>
      </c>
    </row>
    <row r="784" spans="1:22" x14ac:dyDescent="0.3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8">
        <v>41146.758125</v>
      </c>
      <c r="P784" s="8">
        <v>41116.758125</v>
      </c>
      <c r="Q784" s="9">
        <f t="shared" si="36"/>
        <v>100</v>
      </c>
      <c r="R784" s="9">
        <f t="shared" si="37"/>
        <v>50</v>
      </c>
      <c r="S784" s="9" t="str">
        <f>VLOOKUP(MONTH(P784),Hoja2!$A$1:$B$12,2,0)</f>
        <v>Jul</v>
      </c>
      <c r="T784" s="4" t="s">
        <v>8365</v>
      </c>
      <c r="U784" t="s">
        <v>8366</v>
      </c>
      <c r="V784" s="4">
        <f t="shared" si="38"/>
        <v>2012</v>
      </c>
    </row>
    <row r="785" spans="1:22" x14ac:dyDescent="0.3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8">
        <v>41026.916666666664</v>
      </c>
      <c r="P785" s="8">
        <v>40987.773715277777</v>
      </c>
      <c r="Q785" s="9">
        <f t="shared" si="36"/>
        <v>148.13</v>
      </c>
      <c r="R785" s="9">
        <f t="shared" si="37"/>
        <v>63.485700000000001</v>
      </c>
      <c r="S785" s="9" t="str">
        <f>VLOOKUP(MONTH(P785),Hoja2!$A$1:$B$12,2,0)</f>
        <v>Mar</v>
      </c>
      <c r="T785" s="4" t="s">
        <v>8365</v>
      </c>
      <c r="U785" t="s">
        <v>8366</v>
      </c>
      <c r="V785" s="4">
        <f t="shared" si="38"/>
        <v>2012</v>
      </c>
    </row>
    <row r="786" spans="1:22" x14ac:dyDescent="0.3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8">
        <v>41715.107858796298</v>
      </c>
      <c r="P786" s="8">
        <v>41675.149525462963</v>
      </c>
      <c r="Q786" s="9">
        <f t="shared" si="36"/>
        <v>102.5</v>
      </c>
      <c r="R786" s="9">
        <f t="shared" si="37"/>
        <v>102.5</v>
      </c>
      <c r="S786" s="9" t="str">
        <f>VLOOKUP(MONTH(P786),Hoja2!$A$1:$B$12,2,0)</f>
        <v>Feb</v>
      </c>
      <c r="T786" s="4" t="s">
        <v>8365</v>
      </c>
      <c r="U786" t="s">
        <v>8366</v>
      </c>
      <c r="V786" s="4">
        <f t="shared" si="38"/>
        <v>2014</v>
      </c>
    </row>
    <row r="787" spans="1:22" x14ac:dyDescent="0.3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8">
        <v>41333.593923611108</v>
      </c>
      <c r="P787" s="8">
        <v>41303.593923611108</v>
      </c>
      <c r="Q787" s="9">
        <f t="shared" si="36"/>
        <v>180.63</v>
      </c>
      <c r="R787" s="9">
        <f t="shared" si="37"/>
        <v>31.142800000000001</v>
      </c>
      <c r="S787" s="9" t="str">
        <f>VLOOKUP(MONTH(P787),Hoja2!$A$1:$B$12,2,0)</f>
        <v>Jan</v>
      </c>
      <c r="T787" s="4" t="s">
        <v>8365</v>
      </c>
      <c r="U787" t="s">
        <v>8366</v>
      </c>
      <c r="V787" s="4">
        <f t="shared" si="38"/>
        <v>2013</v>
      </c>
    </row>
    <row r="788" spans="1:22" x14ac:dyDescent="0.3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8">
        <v>41040.657638888886</v>
      </c>
      <c r="P788" s="8">
        <v>40983.055949074071</v>
      </c>
      <c r="Q788" s="9">
        <f t="shared" si="36"/>
        <v>142.80000000000001</v>
      </c>
      <c r="R788" s="9">
        <f t="shared" si="37"/>
        <v>162.27269999999999</v>
      </c>
      <c r="S788" s="9" t="str">
        <f>VLOOKUP(MONTH(P788),Hoja2!$A$1:$B$12,2,0)</f>
        <v>Mar</v>
      </c>
      <c r="T788" s="4" t="s">
        <v>8365</v>
      </c>
      <c r="U788" t="s">
        <v>8366</v>
      </c>
      <c r="V788" s="4">
        <f t="shared" si="38"/>
        <v>2012</v>
      </c>
    </row>
    <row r="789" spans="1:22" x14ac:dyDescent="0.3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8">
        <v>41579.627615740741</v>
      </c>
      <c r="P789" s="8">
        <v>41549.627615740741</v>
      </c>
      <c r="Q789" s="9">
        <f t="shared" si="36"/>
        <v>114.17</v>
      </c>
      <c r="R789" s="9">
        <f t="shared" si="37"/>
        <v>80.588200000000001</v>
      </c>
      <c r="S789" s="9" t="str">
        <f>VLOOKUP(MONTH(P789),Hoja2!$A$1:$B$12,2,0)</f>
        <v>Oct</v>
      </c>
      <c r="T789" s="4" t="s">
        <v>8365</v>
      </c>
      <c r="U789" t="s">
        <v>8366</v>
      </c>
      <c r="V789" s="4">
        <f t="shared" si="38"/>
        <v>2013</v>
      </c>
    </row>
    <row r="790" spans="1:22" x14ac:dyDescent="0.3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8">
        <v>41097.165972222225</v>
      </c>
      <c r="P790" s="8">
        <v>41059.006805555553</v>
      </c>
      <c r="Q790" s="9">
        <f t="shared" si="36"/>
        <v>203.51</v>
      </c>
      <c r="R790" s="9">
        <f t="shared" si="37"/>
        <v>59.854399999999998</v>
      </c>
      <c r="S790" s="9" t="str">
        <f>VLOOKUP(MONTH(P790),Hoja2!$A$1:$B$12,2,0)</f>
        <v>May</v>
      </c>
      <c r="T790" s="4" t="s">
        <v>8365</v>
      </c>
      <c r="U790" t="s">
        <v>8366</v>
      </c>
      <c r="V790" s="4">
        <f t="shared" si="38"/>
        <v>2012</v>
      </c>
    </row>
    <row r="791" spans="1:22" x14ac:dyDescent="0.3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8">
        <v>41295.332638888889</v>
      </c>
      <c r="P791" s="8">
        <v>41277.186111111114</v>
      </c>
      <c r="Q791" s="9">
        <f t="shared" si="36"/>
        <v>109.41</v>
      </c>
      <c r="R791" s="9">
        <f t="shared" si="37"/>
        <v>132.8571</v>
      </c>
      <c r="S791" s="9" t="str">
        <f>VLOOKUP(MONTH(P791),Hoja2!$A$1:$B$12,2,0)</f>
        <v>Jan</v>
      </c>
      <c r="T791" s="4" t="s">
        <v>8365</v>
      </c>
      <c r="U791" t="s">
        <v>8366</v>
      </c>
      <c r="V791" s="4">
        <f t="shared" si="38"/>
        <v>2013</v>
      </c>
    </row>
    <row r="792" spans="1:22" x14ac:dyDescent="0.3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8">
        <v>41306.047905092593</v>
      </c>
      <c r="P792" s="8">
        <v>41276.047905092593</v>
      </c>
      <c r="Q792" s="9">
        <f t="shared" si="36"/>
        <v>144.37</v>
      </c>
      <c r="R792" s="9">
        <f t="shared" si="37"/>
        <v>92.547799999999995</v>
      </c>
      <c r="S792" s="9" t="str">
        <f>VLOOKUP(MONTH(P792),Hoja2!$A$1:$B$12,2,0)</f>
        <v>Jan</v>
      </c>
      <c r="T792" s="4" t="s">
        <v>8365</v>
      </c>
      <c r="U792" t="s">
        <v>8366</v>
      </c>
      <c r="V792" s="4">
        <f t="shared" si="38"/>
        <v>2013</v>
      </c>
    </row>
    <row r="793" spans="1:22" x14ac:dyDescent="0.3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8">
        <v>41591.249305555553</v>
      </c>
      <c r="P793" s="8">
        <v>41557.780624999999</v>
      </c>
      <c r="Q793" s="9">
        <f t="shared" si="36"/>
        <v>103.87</v>
      </c>
      <c r="R793" s="9">
        <f t="shared" si="37"/>
        <v>60.859400000000001</v>
      </c>
      <c r="S793" s="9" t="str">
        <f>VLOOKUP(MONTH(P793),Hoja2!$A$1:$B$12,2,0)</f>
        <v>Oct</v>
      </c>
      <c r="T793" s="4" t="s">
        <v>8365</v>
      </c>
      <c r="U793" t="s">
        <v>8366</v>
      </c>
      <c r="V793" s="4">
        <f t="shared" si="38"/>
        <v>2013</v>
      </c>
    </row>
    <row r="794" spans="1:22" x14ac:dyDescent="0.3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8">
        <v>41585.915312500001</v>
      </c>
      <c r="P794" s="8">
        <v>41555.873645833337</v>
      </c>
      <c r="Q794" s="9">
        <f t="shared" si="36"/>
        <v>100.44</v>
      </c>
      <c r="R794" s="9">
        <f t="shared" si="37"/>
        <v>41.851799999999997</v>
      </c>
      <c r="S794" s="9" t="str">
        <f>VLOOKUP(MONTH(P794),Hoja2!$A$1:$B$12,2,0)</f>
        <v>Oct</v>
      </c>
      <c r="T794" s="4" t="s">
        <v>8365</v>
      </c>
      <c r="U794" t="s">
        <v>8366</v>
      </c>
      <c r="V794" s="4">
        <f t="shared" si="38"/>
        <v>2013</v>
      </c>
    </row>
    <row r="795" spans="1:22" x14ac:dyDescent="0.3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8">
        <v>41458.207638888889</v>
      </c>
      <c r="P795" s="8">
        <v>41442.741249999999</v>
      </c>
      <c r="Q795" s="9">
        <f t="shared" si="36"/>
        <v>102.78</v>
      </c>
      <c r="R795" s="9">
        <f t="shared" si="37"/>
        <v>88.325900000000004</v>
      </c>
      <c r="S795" s="9" t="str">
        <f>VLOOKUP(MONTH(P795),Hoja2!$A$1:$B$12,2,0)</f>
        <v>Jun</v>
      </c>
      <c r="T795" s="4" t="s">
        <v>8365</v>
      </c>
      <c r="U795" t="s">
        <v>8366</v>
      </c>
      <c r="V795" s="4">
        <f t="shared" si="38"/>
        <v>2013</v>
      </c>
    </row>
    <row r="796" spans="1:22" x14ac:dyDescent="0.3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8">
        <v>40791.712500000001</v>
      </c>
      <c r="P796" s="8">
        <v>40736.115011574075</v>
      </c>
      <c r="Q796" s="9">
        <f t="shared" si="36"/>
        <v>105.31</v>
      </c>
      <c r="R796" s="9">
        <f t="shared" si="37"/>
        <v>158.9623</v>
      </c>
      <c r="S796" s="9" t="str">
        <f>VLOOKUP(MONTH(P796),Hoja2!$A$1:$B$12,2,0)</f>
        <v>Jul</v>
      </c>
      <c r="T796" s="4" t="s">
        <v>8365</v>
      </c>
      <c r="U796" t="s">
        <v>8366</v>
      </c>
      <c r="V796" s="4">
        <f t="shared" si="38"/>
        <v>2011</v>
      </c>
    </row>
    <row r="797" spans="1:22" x14ac:dyDescent="0.3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8">
        <v>41006.207638888889</v>
      </c>
      <c r="P797" s="8">
        <v>40963.613032407404</v>
      </c>
      <c r="Q797" s="9">
        <f t="shared" si="36"/>
        <v>111.79</v>
      </c>
      <c r="R797" s="9">
        <f t="shared" si="37"/>
        <v>85.054299999999998</v>
      </c>
      <c r="S797" s="9" t="str">
        <f>VLOOKUP(MONTH(P797),Hoja2!$A$1:$B$12,2,0)</f>
        <v>Feb</v>
      </c>
      <c r="T797" s="4" t="s">
        <v>8365</v>
      </c>
      <c r="U797" t="s">
        <v>8366</v>
      </c>
      <c r="V797" s="4">
        <f t="shared" si="38"/>
        <v>2012</v>
      </c>
    </row>
    <row r="798" spans="1:22" x14ac:dyDescent="0.3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8">
        <v>41532.881944444445</v>
      </c>
      <c r="P798" s="8">
        <v>41502.882928240739</v>
      </c>
      <c r="Q798" s="9">
        <f t="shared" si="36"/>
        <v>101.35</v>
      </c>
      <c r="R798" s="9">
        <f t="shared" si="37"/>
        <v>112.61109999999999</v>
      </c>
      <c r="S798" s="9" t="str">
        <f>VLOOKUP(MONTH(P798),Hoja2!$A$1:$B$12,2,0)</f>
        <v>Aug</v>
      </c>
      <c r="T798" s="4" t="s">
        <v>8365</v>
      </c>
      <c r="U798" t="s">
        <v>8366</v>
      </c>
      <c r="V798" s="4">
        <f t="shared" si="38"/>
        <v>2013</v>
      </c>
    </row>
    <row r="799" spans="1:22" x14ac:dyDescent="0.3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8">
        <v>41028.166666666664</v>
      </c>
      <c r="P799" s="8">
        <v>40996.994074074071</v>
      </c>
      <c r="Q799" s="9">
        <f t="shared" si="36"/>
        <v>107.53</v>
      </c>
      <c r="R799" s="9">
        <f t="shared" si="37"/>
        <v>45.436599999999999</v>
      </c>
      <c r="S799" s="9" t="str">
        <f>VLOOKUP(MONTH(P799),Hoja2!$A$1:$B$12,2,0)</f>
        <v>Mar</v>
      </c>
      <c r="T799" s="4" t="s">
        <v>8365</v>
      </c>
      <c r="U799" t="s">
        <v>8366</v>
      </c>
      <c r="V799" s="4">
        <f t="shared" si="38"/>
        <v>2012</v>
      </c>
    </row>
    <row r="800" spans="1:22" x14ac:dyDescent="0.3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8">
        <v>41912.590127314812</v>
      </c>
      <c r="P800" s="8">
        <v>41882.590127314812</v>
      </c>
      <c r="Q800" s="9">
        <f t="shared" si="36"/>
        <v>114.89</v>
      </c>
      <c r="R800" s="9">
        <f t="shared" si="37"/>
        <v>46.218400000000003</v>
      </c>
      <c r="S800" s="9" t="str">
        <f>VLOOKUP(MONTH(P800),Hoja2!$A$1:$B$12,2,0)</f>
        <v>Aug</v>
      </c>
      <c r="T800" s="4" t="s">
        <v>8365</v>
      </c>
      <c r="U800" t="s">
        <v>8366</v>
      </c>
      <c r="V800" s="4">
        <f t="shared" si="38"/>
        <v>2014</v>
      </c>
    </row>
    <row r="801" spans="1:22" x14ac:dyDescent="0.3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8">
        <v>41026.667199074072</v>
      </c>
      <c r="P801" s="8">
        <v>40996.667199074072</v>
      </c>
      <c r="Q801" s="9">
        <f t="shared" si="36"/>
        <v>100.02</v>
      </c>
      <c r="R801" s="9">
        <f t="shared" si="37"/>
        <v>178.6071</v>
      </c>
      <c r="S801" s="9" t="str">
        <f>VLOOKUP(MONTH(P801),Hoja2!$A$1:$B$12,2,0)</f>
        <v>Mar</v>
      </c>
      <c r="T801" s="4" t="s">
        <v>8365</v>
      </c>
      <c r="U801" t="s">
        <v>8366</v>
      </c>
      <c r="V801" s="4">
        <f t="shared" si="38"/>
        <v>2012</v>
      </c>
    </row>
    <row r="802" spans="1:22" x14ac:dyDescent="0.3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8">
        <v>41893.433495370373</v>
      </c>
      <c r="P802" s="8">
        <v>41863.433495370373</v>
      </c>
      <c r="Q802" s="9">
        <f t="shared" si="36"/>
        <v>152.13</v>
      </c>
      <c r="R802" s="9">
        <f t="shared" si="37"/>
        <v>40.75</v>
      </c>
      <c r="S802" s="9" t="str">
        <f>VLOOKUP(MONTH(P802),Hoja2!$A$1:$B$12,2,0)</f>
        <v>Aug</v>
      </c>
      <c r="T802" s="4" t="s">
        <v>8365</v>
      </c>
      <c r="U802" t="s">
        <v>8366</v>
      </c>
      <c r="V802" s="4">
        <f t="shared" si="38"/>
        <v>2014</v>
      </c>
    </row>
    <row r="803" spans="1:22" x14ac:dyDescent="0.3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8">
        <v>40725.795370370368</v>
      </c>
      <c r="P803" s="8">
        <v>40695.795370370368</v>
      </c>
      <c r="Q803" s="9">
        <f t="shared" si="36"/>
        <v>111.52</v>
      </c>
      <c r="R803" s="9">
        <f t="shared" si="37"/>
        <v>43.733899999999998</v>
      </c>
      <c r="S803" s="9" t="str">
        <f>VLOOKUP(MONTH(P803),Hoja2!$A$1:$B$12,2,0)</f>
        <v>Jun</v>
      </c>
      <c r="T803" s="4" t="s">
        <v>8365</v>
      </c>
      <c r="U803" t="s">
        <v>8366</v>
      </c>
      <c r="V803" s="4">
        <f t="shared" si="38"/>
        <v>2011</v>
      </c>
    </row>
    <row r="804" spans="1:22" x14ac:dyDescent="0.3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8">
        <v>41169.170138888891</v>
      </c>
      <c r="P804" s="8">
        <v>41123.022268518522</v>
      </c>
      <c r="Q804" s="9">
        <f t="shared" si="36"/>
        <v>101.33</v>
      </c>
      <c r="R804" s="9">
        <f t="shared" si="37"/>
        <v>81.066699999999997</v>
      </c>
      <c r="S804" s="9" t="str">
        <f>VLOOKUP(MONTH(P804),Hoja2!$A$1:$B$12,2,0)</f>
        <v>Aug</v>
      </c>
      <c r="T804" s="4" t="s">
        <v>8365</v>
      </c>
      <c r="U804" t="s">
        <v>8366</v>
      </c>
      <c r="V804" s="4">
        <f t="shared" si="38"/>
        <v>2012</v>
      </c>
    </row>
    <row r="805" spans="1:22" x14ac:dyDescent="0.3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8">
        <v>40692.041666666664</v>
      </c>
      <c r="P805" s="8">
        <v>40665.949976851851</v>
      </c>
      <c r="Q805" s="9">
        <f t="shared" si="36"/>
        <v>123.26</v>
      </c>
      <c r="R805" s="9">
        <f t="shared" si="37"/>
        <v>74.6053</v>
      </c>
      <c r="S805" s="9" t="str">
        <f>VLOOKUP(MONTH(P805),Hoja2!$A$1:$B$12,2,0)</f>
        <v>May</v>
      </c>
      <c r="T805" s="4" t="s">
        <v>8365</v>
      </c>
      <c r="U805" t="s">
        <v>8366</v>
      </c>
      <c r="V805" s="4">
        <f t="shared" si="38"/>
        <v>2011</v>
      </c>
    </row>
    <row r="806" spans="1:22" x14ac:dyDescent="0.3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8">
        <v>40747.165972222225</v>
      </c>
      <c r="P806" s="8">
        <v>40730.105624999997</v>
      </c>
      <c r="Q806" s="9">
        <f t="shared" si="36"/>
        <v>100</v>
      </c>
      <c r="R806" s="9">
        <f t="shared" si="37"/>
        <v>305.55560000000003</v>
      </c>
      <c r="S806" s="9" t="str">
        <f>VLOOKUP(MONTH(P806),Hoja2!$A$1:$B$12,2,0)</f>
        <v>Jul</v>
      </c>
      <c r="T806" s="4" t="s">
        <v>8365</v>
      </c>
      <c r="U806" t="s">
        <v>8366</v>
      </c>
      <c r="V806" s="4">
        <f t="shared" si="38"/>
        <v>2011</v>
      </c>
    </row>
    <row r="807" spans="1:22" x14ac:dyDescent="0.3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8">
        <v>40740.958333333336</v>
      </c>
      <c r="P807" s="8">
        <v>40690.823055555556</v>
      </c>
      <c r="Q807" s="9">
        <f t="shared" si="36"/>
        <v>105</v>
      </c>
      <c r="R807" s="9">
        <f t="shared" si="37"/>
        <v>58.333300000000001</v>
      </c>
      <c r="S807" s="9" t="str">
        <f>VLOOKUP(MONTH(P807),Hoja2!$A$1:$B$12,2,0)</f>
        <v>May</v>
      </c>
      <c r="T807" s="4" t="s">
        <v>8365</v>
      </c>
      <c r="U807" t="s">
        <v>8366</v>
      </c>
      <c r="V807" s="4">
        <f t="shared" si="38"/>
        <v>2011</v>
      </c>
    </row>
    <row r="808" spans="1:22" x14ac:dyDescent="0.3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8">
        <v>40793.691423611112</v>
      </c>
      <c r="P808" s="8">
        <v>40763.691423611112</v>
      </c>
      <c r="Q808" s="9">
        <f t="shared" si="36"/>
        <v>104.44</v>
      </c>
      <c r="R808" s="9">
        <f t="shared" si="37"/>
        <v>117.67610000000001</v>
      </c>
      <c r="S808" s="9" t="str">
        <f>VLOOKUP(MONTH(P808),Hoja2!$A$1:$B$12,2,0)</f>
        <v>Aug</v>
      </c>
      <c r="T808" s="4" t="s">
        <v>8365</v>
      </c>
      <c r="U808" t="s">
        <v>8366</v>
      </c>
      <c r="V808" s="4">
        <f t="shared" si="38"/>
        <v>2011</v>
      </c>
    </row>
    <row r="809" spans="1:22" x14ac:dyDescent="0.3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8">
        <v>42795.083333333336</v>
      </c>
      <c r="P809" s="8">
        <v>42759.628599537034</v>
      </c>
      <c r="Q809" s="9">
        <f t="shared" si="36"/>
        <v>105.13</v>
      </c>
      <c r="R809" s="9">
        <f t="shared" si="37"/>
        <v>73.771900000000002</v>
      </c>
      <c r="S809" s="9" t="str">
        <f>VLOOKUP(MONTH(P809),Hoja2!$A$1:$B$12,2,0)</f>
        <v>Jan</v>
      </c>
      <c r="T809" s="4" t="s">
        <v>8365</v>
      </c>
      <c r="U809" t="s">
        <v>8366</v>
      </c>
      <c r="V809" s="4">
        <f t="shared" si="38"/>
        <v>2017</v>
      </c>
    </row>
    <row r="810" spans="1:22" x14ac:dyDescent="0.3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8">
        <v>41995.207638888889</v>
      </c>
      <c r="P810" s="8">
        <v>41962.100532407407</v>
      </c>
      <c r="Q810" s="9">
        <f t="shared" si="36"/>
        <v>100</v>
      </c>
      <c r="R810" s="9">
        <f t="shared" si="37"/>
        <v>104.6512</v>
      </c>
      <c r="S810" s="9" t="str">
        <f>VLOOKUP(MONTH(P810),Hoja2!$A$1:$B$12,2,0)</f>
        <v>Nov</v>
      </c>
      <c r="T810" s="4" t="s">
        <v>8365</v>
      </c>
      <c r="U810" t="s">
        <v>8366</v>
      </c>
      <c r="V810" s="4">
        <f t="shared" si="38"/>
        <v>2014</v>
      </c>
    </row>
    <row r="811" spans="1:22" x14ac:dyDescent="0.3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8">
        <v>41658.833680555559</v>
      </c>
      <c r="P811" s="8">
        <v>41628.833680555559</v>
      </c>
      <c r="Q811" s="9">
        <f t="shared" si="36"/>
        <v>103.78</v>
      </c>
      <c r="R811" s="9">
        <f t="shared" si="37"/>
        <v>79.826899999999995</v>
      </c>
      <c r="S811" s="9" t="str">
        <f>VLOOKUP(MONTH(P811),Hoja2!$A$1:$B$12,2,0)</f>
        <v>Dec</v>
      </c>
      <c r="T811" s="4" t="s">
        <v>8365</v>
      </c>
      <c r="U811" t="s">
        <v>8366</v>
      </c>
      <c r="V811" s="4">
        <f t="shared" si="38"/>
        <v>2013</v>
      </c>
    </row>
    <row r="812" spans="1:22" x14ac:dyDescent="0.3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8">
        <v>41153.056273148148</v>
      </c>
      <c r="P812" s="8">
        <v>41123.056273148148</v>
      </c>
      <c r="Q812" s="9">
        <f t="shared" si="36"/>
        <v>105</v>
      </c>
      <c r="R812" s="9">
        <f t="shared" si="37"/>
        <v>58.333300000000001</v>
      </c>
      <c r="S812" s="9" t="str">
        <f>VLOOKUP(MONTH(P812),Hoja2!$A$1:$B$12,2,0)</f>
        <v>Aug</v>
      </c>
      <c r="T812" s="4" t="s">
        <v>8365</v>
      </c>
      <c r="U812" t="s">
        <v>8366</v>
      </c>
      <c r="V812" s="4">
        <f t="shared" si="38"/>
        <v>2012</v>
      </c>
    </row>
    <row r="813" spans="1:22" x14ac:dyDescent="0.3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8">
        <v>41465.702777777777</v>
      </c>
      <c r="P813" s="8">
        <v>41443.643541666665</v>
      </c>
      <c r="Q813" s="9">
        <f t="shared" si="36"/>
        <v>104</v>
      </c>
      <c r="R813" s="9">
        <f t="shared" si="37"/>
        <v>86.666700000000006</v>
      </c>
      <c r="S813" s="9" t="str">
        <f>VLOOKUP(MONTH(P813),Hoja2!$A$1:$B$12,2,0)</f>
        <v>Jun</v>
      </c>
      <c r="T813" s="4" t="s">
        <v>8365</v>
      </c>
      <c r="U813" t="s">
        <v>8366</v>
      </c>
      <c r="V813" s="4">
        <f t="shared" si="38"/>
        <v>2013</v>
      </c>
    </row>
    <row r="814" spans="1:22" x14ac:dyDescent="0.3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8">
        <v>41334.581944444442</v>
      </c>
      <c r="P814" s="8">
        <v>41282.017962962964</v>
      </c>
      <c r="Q814" s="9">
        <f t="shared" si="36"/>
        <v>151.83000000000001</v>
      </c>
      <c r="R814" s="9">
        <f t="shared" si="37"/>
        <v>27.606100000000001</v>
      </c>
      <c r="S814" s="9" t="str">
        <f>VLOOKUP(MONTH(P814),Hoja2!$A$1:$B$12,2,0)</f>
        <v>Jan</v>
      </c>
      <c r="T814" s="4" t="s">
        <v>8365</v>
      </c>
      <c r="U814" t="s">
        <v>8366</v>
      </c>
      <c r="V814" s="4">
        <f t="shared" si="38"/>
        <v>2013</v>
      </c>
    </row>
    <row r="815" spans="1:22" x14ac:dyDescent="0.3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8">
        <v>41110.960243055553</v>
      </c>
      <c r="P815" s="8">
        <v>41080.960243055553</v>
      </c>
      <c r="Q815" s="9">
        <f t="shared" si="36"/>
        <v>160</v>
      </c>
      <c r="R815" s="9">
        <f t="shared" si="37"/>
        <v>24.999400000000001</v>
      </c>
      <c r="S815" s="9" t="str">
        <f>VLOOKUP(MONTH(P815),Hoja2!$A$1:$B$12,2,0)</f>
        <v>Jun</v>
      </c>
      <c r="T815" s="4" t="s">
        <v>8365</v>
      </c>
      <c r="U815" t="s">
        <v>8366</v>
      </c>
      <c r="V815" s="4">
        <f t="shared" si="38"/>
        <v>2012</v>
      </c>
    </row>
    <row r="816" spans="1:22" x14ac:dyDescent="0.3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8">
        <v>40694.75277777778</v>
      </c>
      <c r="P816" s="8">
        <v>40679.743067129632</v>
      </c>
      <c r="Q816" s="9">
        <f t="shared" si="36"/>
        <v>127.3</v>
      </c>
      <c r="R816" s="9">
        <f t="shared" si="37"/>
        <v>45.464300000000001</v>
      </c>
      <c r="S816" s="9" t="str">
        <f>VLOOKUP(MONTH(P816),Hoja2!$A$1:$B$12,2,0)</f>
        <v>May</v>
      </c>
      <c r="T816" s="4" t="s">
        <v>8365</v>
      </c>
      <c r="U816" t="s">
        <v>8366</v>
      </c>
      <c r="V816" s="4">
        <f t="shared" si="38"/>
        <v>2011</v>
      </c>
    </row>
    <row r="817" spans="1:22" x14ac:dyDescent="0.3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8">
        <v>41944.917858796296</v>
      </c>
      <c r="P817" s="8">
        <v>41914.917858796296</v>
      </c>
      <c r="Q817" s="9">
        <f t="shared" si="36"/>
        <v>107</v>
      </c>
      <c r="R817" s="9">
        <f t="shared" si="37"/>
        <v>99.534899999999993</v>
      </c>
      <c r="S817" s="9" t="str">
        <f>VLOOKUP(MONTH(P817),Hoja2!$A$1:$B$12,2,0)</f>
        <v>Oct</v>
      </c>
      <c r="T817" s="4" t="s">
        <v>8365</v>
      </c>
      <c r="U817" t="s">
        <v>8366</v>
      </c>
      <c r="V817" s="4">
        <f t="shared" si="38"/>
        <v>2014</v>
      </c>
    </row>
    <row r="818" spans="1:22" x14ac:dyDescent="0.3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8">
        <v>41373.270833333336</v>
      </c>
      <c r="P818" s="8">
        <v>41341.870868055557</v>
      </c>
      <c r="Q818" s="9">
        <f t="shared" si="36"/>
        <v>115.12</v>
      </c>
      <c r="R818" s="9">
        <f t="shared" si="37"/>
        <v>39.31</v>
      </c>
      <c r="S818" s="9" t="str">
        <f>VLOOKUP(MONTH(P818),Hoja2!$A$1:$B$12,2,0)</f>
        <v>Mar</v>
      </c>
      <c r="T818" s="4" t="s">
        <v>8365</v>
      </c>
      <c r="U818" t="s">
        <v>8366</v>
      </c>
      <c r="V818" s="4">
        <f t="shared" si="38"/>
        <v>2013</v>
      </c>
    </row>
    <row r="819" spans="1:22" x14ac:dyDescent="0.3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8">
        <v>40979.207638888889</v>
      </c>
      <c r="P819" s="8">
        <v>40925.599664351852</v>
      </c>
      <c r="Q819" s="9">
        <f t="shared" si="36"/>
        <v>137.11000000000001</v>
      </c>
      <c r="R819" s="9">
        <f t="shared" si="37"/>
        <v>89.42</v>
      </c>
      <c r="S819" s="9" t="str">
        <f>VLOOKUP(MONTH(P819),Hoja2!$A$1:$B$12,2,0)</f>
        <v>Jan</v>
      </c>
      <c r="T819" s="4" t="s">
        <v>8365</v>
      </c>
      <c r="U819" t="s">
        <v>8366</v>
      </c>
      <c r="V819" s="4">
        <f t="shared" si="38"/>
        <v>2012</v>
      </c>
    </row>
    <row r="820" spans="1:22" x14ac:dyDescent="0.3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8">
        <v>41128.709027777775</v>
      </c>
      <c r="P820" s="8">
        <v>41120.882881944446</v>
      </c>
      <c r="Q820" s="9">
        <f t="shared" si="36"/>
        <v>155.71</v>
      </c>
      <c r="R820" s="9">
        <f t="shared" si="37"/>
        <v>28.684200000000001</v>
      </c>
      <c r="S820" s="9" t="str">
        <f>VLOOKUP(MONTH(P820),Hoja2!$A$1:$B$12,2,0)</f>
        <v>Jul</v>
      </c>
      <c r="T820" s="4" t="s">
        <v>8365</v>
      </c>
      <c r="U820" t="s">
        <v>8366</v>
      </c>
      <c r="V820" s="4">
        <f t="shared" si="38"/>
        <v>2012</v>
      </c>
    </row>
    <row r="821" spans="1:22" x14ac:dyDescent="0.3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8">
        <v>41629.197222222225</v>
      </c>
      <c r="P821" s="8">
        <v>41619.998310185183</v>
      </c>
      <c r="Q821" s="9">
        <f t="shared" si="36"/>
        <v>108.75</v>
      </c>
      <c r="R821" s="9">
        <f t="shared" si="37"/>
        <v>31.071400000000001</v>
      </c>
      <c r="S821" s="9" t="str">
        <f>VLOOKUP(MONTH(P821),Hoja2!$A$1:$B$12,2,0)</f>
        <v>Dec</v>
      </c>
      <c r="T821" s="4" t="s">
        <v>8365</v>
      </c>
      <c r="U821" t="s">
        <v>8366</v>
      </c>
      <c r="V821" s="4">
        <f t="shared" si="38"/>
        <v>2013</v>
      </c>
    </row>
    <row r="822" spans="1:22" x14ac:dyDescent="0.3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8">
        <v>41799.208333333336</v>
      </c>
      <c r="P822" s="8">
        <v>41768.841921296298</v>
      </c>
      <c r="Q822" s="9">
        <f t="shared" si="36"/>
        <v>134.05000000000001</v>
      </c>
      <c r="R822" s="9">
        <f t="shared" si="37"/>
        <v>70.552599999999998</v>
      </c>
      <c r="S822" s="9" t="str">
        <f>VLOOKUP(MONTH(P822),Hoja2!$A$1:$B$12,2,0)</f>
        <v>May</v>
      </c>
      <c r="T822" s="4" t="s">
        <v>8365</v>
      </c>
      <c r="U822" t="s">
        <v>8366</v>
      </c>
      <c r="V822" s="4">
        <f t="shared" si="38"/>
        <v>2014</v>
      </c>
    </row>
    <row r="823" spans="1:22" x14ac:dyDescent="0.3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8">
        <v>42128.167361111111</v>
      </c>
      <c r="P823" s="8">
        <v>42093.922048611108</v>
      </c>
      <c r="Q823" s="9">
        <f t="shared" si="36"/>
        <v>100</v>
      </c>
      <c r="R823" s="9">
        <f t="shared" si="37"/>
        <v>224.12819999999999</v>
      </c>
      <c r="S823" s="9" t="str">
        <f>VLOOKUP(MONTH(P823),Hoja2!$A$1:$B$12,2,0)</f>
        <v>Mar</v>
      </c>
      <c r="T823" s="4" t="s">
        <v>8365</v>
      </c>
      <c r="U823" t="s">
        <v>8366</v>
      </c>
      <c r="V823" s="4">
        <f t="shared" si="38"/>
        <v>2015</v>
      </c>
    </row>
    <row r="824" spans="1:22" x14ac:dyDescent="0.3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8">
        <v>41187.947337962964</v>
      </c>
      <c r="P824" s="8">
        <v>41157.947337962964</v>
      </c>
      <c r="Q824" s="9">
        <f t="shared" si="36"/>
        <v>119.17</v>
      </c>
      <c r="R824" s="9">
        <f t="shared" si="37"/>
        <v>51.811599999999999</v>
      </c>
      <c r="S824" s="9" t="str">
        <f>VLOOKUP(MONTH(P824),Hoja2!$A$1:$B$12,2,0)</f>
        <v>Sep</v>
      </c>
      <c r="T824" s="4" t="s">
        <v>8365</v>
      </c>
      <c r="U824" t="s">
        <v>8366</v>
      </c>
      <c r="V824" s="4">
        <f t="shared" si="38"/>
        <v>2012</v>
      </c>
    </row>
    <row r="825" spans="1:22" x14ac:dyDescent="0.3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8">
        <v>42085.931157407409</v>
      </c>
      <c r="P825" s="8">
        <v>42055.972824074073</v>
      </c>
      <c r="Q825" s="9">
        <f t="shared" si="36"/>
        <v>179.5</v>
      </c>
      <c r="R825" s="9">
        <f t="shared" si="37"/>
        <v>43.5152</v>
      </c>
      <c r="S825" s="9" t="str">
        <f>VLOOKUP(MONTH(P825),Hoja2!$A$1:$B$12,2,0)</f>
        <v>Feb</v>
      </c>
      <c r="T825" s="4" t="s">
        <v>8365</v>
      </c>
      <c r="U825" t="s">
        <v>8366</v>
      </c>
      <c r="V825" s="4">
        <f t="shared" si="38"/>
        <v>2015</v>
      </c>
    </row>
    <row r="826" spans="1:22" x14ac:dyDescent="0.3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8">
        <v>40286.290972222225</v>
      </c>
      <c r="P826" s="8">
        <v>40250.242106481484</v>
      </c>
      <c r="Q826" s="9">
        <f t="shared" si="36"/>
        <v>134.38</v>
      </c>
      <c r="R826" s="9">
        <f t="shared" si="37"/>
        <v>39.816699999999997</v>
      </c>
      <c r="S826" s="9" t="str">
        <f>VLOOKUP(MONTH(P826),Hoja2!$A$1:$B$12,2,0)</f>
        <v>Mar</v>
      </c>
      <c r="T826" s="4" t="s">
        <v>8365</v>
      </c>
      <c r="U826" t="s">
        <v>8366</v>
      </c>
      <c r="V826" s="4">
        <f t="shared" si="38"/>
        <v>2010</v>
      </c>
    </row>
    <row r="827" spans="1:22" x14ac:dyDescent="0.3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8">
        <v>41211.306527777779</v>
      </c>
      <c r="P827" s="8">
        <v>41186.306527777779</v>
      </c>
      <c r="Q827" s="9">
        <f t="shared" si="36"/>
        <v>100.43</v>
      </c>
      <c r="R827" s="9">
        <f t="shared" si="37"/>
        <v>126.8081</v>
      </c>
      <c r="S827" s="9" t="str">
        <f>VLOOKUP(MONTH(P827),Hoja2!$A$1:$B$12,2,0)</f>
        <v>Oct</v>
      </c>
      <c r="T827" s="4" t="s">
        <v>8365</v>
      </c>
      <c r="U827" t="s">
        <v>8366</v>
      </c>
      <c r="V827" s="4">
        <f t="shared" si="38"/>
        <v>2012</v>
      </c>
    </row>
    <row r="828" spans="1:22" x14ac:dyDescent="0.3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8">
        <v>40993.996874999997</v>
      </c>
      <c r="P828" s="8">
        <v>40973.038541666669</v>
      </c>
      <c r="Q828" s="9">
        <f t="shared" si="36"/>
        <v>101.45</v>
      </c>
      <c r="R828" s="9">
        <f t="shared" si="37"/>
        <v>113.8776</v>
      </c>
      <c r="S828" s="9" t="str">
        <f>VLOOKUP(MONTH(P828),Hoja2!$A$1:$B$12,2,0)</f>
        <v>Mar</v>
      </c>
      <c r="T828" s="4" t="s">
        <v>8365</v>
      </c>
      <c r="U828" t="s">
        <v>8366</v>
      </c>
      <c r="V828" s="4">
        <f t="shared" si="38"/>
        <v>2012</v>
      </c>
    </row>
    <row r="829" spans="1:22" x14ac:dyDescent="0.3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8">
        <v>40953.825694444444</v>
      </c>
      <c r="P829" s="8">
        <v>40927.473460648151</v>
      </c>
      <c r="Q829" s="9">
        <f t="shared" si="36"/>
        <v>103.33</v>
      </c>
      <c r="R829" s="9">
        <f t="shared" si="37"/>
        <v>28.181799999999999</v>
      </c>
      <c r="S829" s="9" t="str">
        <f>VLOOKUP(MONTH(P829),Hoja2!$A$1:$B$12,2,0)</f>
        <v>Jan</v>
      </c>
      <c r="T829" s="4" t="s">
        <v>8365</v>
      </c>
      <c r="U829" t="s">
        <v>8366</v>
      </c>
      <c r="V829" s="4">
        <f t="shared" si="38"/>
        <v>2012</v>
      </c>
    </row>
    <row r="830" spans="1:22" x14ac:dyDescent="0.3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8">
        <v>41085.683333333334</v>
      </c>
      <c r="P830" s="8">
        <v>41073.050717592596</v>
      </c>
      <c r="Q830" s="9">
        <f t="shared" si="36"/>
        <v>107</v>
      </c>
      <c r="R830" s="9">
        <f t="shared" si="37"/>
        <v>36.6053</v>
      </c>
      <c r="S830" s="9" t="str">
        <f>VLOOKUP(MONTH(P830),Hoja2!$A$1:$B$12,2,0)</f>
        <v>Jun</v>
      </c>
      <c r="T830" s="4" t="s">
        <v>8365</v>
      </c>
      <c r="U830" t="s">
        <v>8366</v>
      </c>
      <c r="V830" s="4">
        <f t="shared" si="38"/>
        <v>2012</v>
      </c>
    </row>
    <row r="831" spans="1:22" x14ac:dyDescent="0.3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8">
        <v>42564.801388888889</v>
      </c>
      <c r="P831" s="8">
        <v>42504.801388888889</v>
      </c>
      <c r="Q831" s="9">
        <f t="shared" si="36"/>
        <v>104</v>
      </c>
      <c r="R831" s="9">
        <f t="shared" si="37"/>
        <v>32.5</v>
      </c>
      <c r="S831" s="9" t="str">
        <f>VLOOKUP(MONTH(P831),Hoja2!$A$1:$B$12,2,0)</f>
        <v>May</v>
      </c>
      <c r="T831" s="4" t="s">
        <v>8365</v>
      </c>
      <c r="U831" t="s">
        <v>8366</v>
      </c>
      <c r="V831" s="4">
        <f t="shared" si="38"/>
        <v>2016</v>
      </c>
    </row>
    <row r="832" spans="1:22" x14ac:dyDescent="0.3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8">
        <v>41355.484085648146</v>
      </c>
      <c r="P832" s="8">
        <v>41325.525752314818</v>
      </c>
      <c r="Q832" s="9">
        <f t="shared" si="36"/>
        <v>107.83</v>
      </c>
      <c r="R832" s="9">
        <f t="shared" si="37"/>
        <v>60.656300000000002</v>
      </c>
      <c r="S832" s="9" t="str">
        <f>VLOOKUP(MONTH(P832),Hoja2!$A$1:$B$12,2,0)</f>
        <v>Feb</v>
      </c>
      <c r="T832" s="4" t="s">
        <v>8365</v>
      </c>
      <c r="U832" t="s">
        <v>8366</v>
      </c>
      <c r="V832" s="4">
        <f t="shared" si="38"/>
        <v>2013</v>
      </c>
    </row>
    <row r="833" spans="1:22" x14ac:dyDescent="0.3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8">
        <v>41026.646921296298</v>
      </c>
      <c r="P833" s="8">
        <v>40996.646921296298</v>
      </c>
      <c r="Q833" s="9">
        <f t="shared" si="36"/>
        <v>233.33</v>
      </c>
      <c r="R833" s="9">
        <f t="shared" si="37"/>
        <v>175</v>
      </c>
      <c r="S833" s="9" t="str">
        <f>VLOOKUP(MONTH(P833),Hoja2!$A$1:$B$12,2,0)</f>
        <v>Mar</v>
      </c>
      <c r="T833" s="4" t="s">
        <v>8365</v>
      </c>
      <c r="U833" t="s">
        <v>8366</v>
      </c>
      <c r="V833" s="4">
        <f t="shared" si="38"/>
        <v>2012</v>
      </c>
    </row>
    <row r="834" spans="1:22" x14ac:dyDescent="0.3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8">
        <v>40929.342361111114</v>
      </c>
      <c r="P834" s="8">
        <v>40869.675173611111</v>
      </c>
      <c r="Q834" s="9">
        <f t="shared" si="36"/>
        <v>100.61</v>
      </c>
      <c r="R834" s="9">
        <f t="shared" si="37"/>
        <v>97.993899999999996</v>
      </c>
      <c r="S834" s="9" t="str">
        <f>VLOOKUP(MONTH(P834),Hoja2!$A$1:$B$12,2,0)</f>
        <v>Nov</v>
      </c>
      <c r="T834" s="4" t="s">
        <v>8365</v>
      </c>
      <c r="U834" t="s">
        <v>8366</v>
      </c>
      <c r="V834" s="4">
        <f t="shared" si="38"/>
        <v>2011</v>
      </c>
    </row>
    <row r="835" spans="1:22" x14ac:dyDescent="0.3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8">
        <v>41748.878182870372</v>
      </c>
      <c r="P835" s="8">
        <v>41718.878182870372</v>
      </c>
      <c r="Q835" s="9">
        <f t="shared" ref="Q835:Q898" si="39">ROUND(E835/D835*100,2)</f>
        <v>101.67</v>
      </c>
      <c r="R835" s="9">
        <f t="shared" ref="R835:R898" si="40">IFERROR(ROUND(E835/L835,4),0)</f>
        <v>148.78049999999999</v>
      </c>
      <c r="S835" s="9" t="str">
        <f>VLOOKUP(MONTH(P835),Hoja2!$A$1:$B$12,2,0)</f>
        <v>Mar</v>
      </c>
      <c r="T835" s="4" t="s">
        <v>8365</v>
      </c>
      <c r="U835" t="s">
        <v>8366</v>
      </c>
      <c r="V835" s="4">
        <f t="shared" ref="V835:V898" si="41">YEAR(P835)</f>
        <v>2014</v>
      </c>
    </row>
    <row r="836" spans="1:22" x14ac:dyDescent="0.3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8">
        <v>41456.165972222225</v>
      </c>
      <c r="P836" s="8">
        <v>41422.822824074072</v>
      </c>
      <c r="Q836" s="9">
        <f t="shared" si="39"/>
        <v>131.02000000000001</v>
      </c>
      <c r="R836" s="9">
        <f t="shared" si="40"/>
        <v>96.08</v>
      </c>
      <c r="S836" s="9" t="str">
        <f>VLOOKUP(MONTH(P836),Hoja2!$A$1:$B$12,2,0)</f>
        <v>May</v>
      </c>
      <c r="T836" s="4" t="s">
        <v>8365</v>
      </c>
      <c r="U836" t="s">
        <v>8366</v>
      </c>
      <c r="V836" s="4">
        <f t="shared" si="41"/>
        <v>2013</v>
      </c>
    </row>
    <row r="837" spans="1:22" x14ac:dyDescent="0.3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8">
        <v>41048.125</v>
      </c>
      <c r="P837" s="8">
        <v>41005.45784722222</v>
      </c>
      <c r="Q837" s="9">
        <f t="shared" si="39"/>
        <v>117.25</v>
      </c>
      <c r="R837" s="9">
        <f t="shared" si="40"/>
        <v>58.625</v>
      </c>
      <c r="S837" s="9" t="str">
        <f>VLOOKUP(MONTH(P837),Hoja2!$A$1:$B$12,2,0)</f>
        <v>Apr</v>
      </c>
      <c r="T837" s="4" t="s">
        <v>8365</v>
      </c>
      <c r="U837" t="s">
        <v>8366</v>
      </c>
      <c r="V837" s="4">
        <f t="shared" si="41"/>
        <v>2012</v>
      </c>
    </row>
    <row r="838" spans="1:22" x14ac:dyDescent="0.3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8">
        <v>41554.056921296295</v>
      </c>
      <c r="P838" s="8">
        <v>41524.056921296295</v>
      </c>
      <c r="Q838" s="9">
        <f t="shared" si="39"/>
        <v>100.93</v>
      </c>
      <c r="R838" s="9">
        <f t="shared" si="40"/>
        <v>109.70699999999999</v>
      </c>
      <c r="S838" s="9" t="str">
        <f>VLOOKUP(MONTH(P838),Hoja2!$A$1:$B$12,2,0)</f>
        <v>Sep</v>
      </c>
      <c r="T838" s="4" t="s">
        <v>8365</v>
      </c>
      <c r="U838" t="s">
        <v>8366</v>
      </c>
      <c r="V838" s="4">
        <f t="shared" si="41"/>
        <v>2013</v>
      </c>
    </row>
    <row r="839" spans="1:22" x14ac:dyDescent="0.3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8">
        <v>41760.998402777775</v>
      </c>
      <c r="P839" s="8">
        <v>41730.998402777775</v>
      </c>
      <c r="Q839" s="9">
        <f t="shared" si="39"/>
        <v>121.8</v>
      </c>
      <c r="R839" s="9">
        <f t="shared" si="40"/>
        <v>49.112900000000003</v>
      </c>
      <c r="S839" s="9" t="str">
        <f>VLOOKUP(MONTH(P839),Hoja2!$A$1:$B$12,2,0)</f>
        <v>Apr</v>
      </c>
      <c r="T839" s="4" t="s">
        <v>8365</v>
      </c>
      <c r="U839" t="s">
        <v>8366</v>
      </c>
      <c r="V839" s="4">
        <f t="shared" si="41"/>
        <v>2014</v>
      </c>
    </row>
    <row r="840" spans="1:22" x14ac:dyDescent="0.3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8">
        <v>40925.897974537038</v>
      </c>
      <c r="P840" s="8">
        <v>40895.897974537038</v>
      </c>
      <c r="Q840" s="9">
        <f t="shared" si="39"/>
        <v>145.4</v>
      </c>
      <c r="R840" s="9">
        <f t="shared" si="40"/>
        <v>47.6721</v>
      </c>
      <c r="S840" s="9" t="str">
        <f>VLOOKUP(MONTH(P840),Hoja2!$A$1:$B$12,2,0)</f>
        <v>Dec</v>
      </c>
      <c r="T840" s="4" t="s">
        <v>8365</v>
      </c>
      <c r="U840" t="s">
        <v>8366</v>
      </c>
      <c r="V840" s="4">
        <f t="shared" si="41"/>
        <v>2011</v>
      </c>
    </row>
    <row r="841" spans="1:22" x14ac:dyDescent="0.3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8">
        <v>41174.763379629629</v>
      </c>
      <c r="P841" s="8">
        <v>41144.763379629629</v>
      </c>
      <c r="Q841" s="9">
        <f t="shared" si="39"/>
        <v>116.62</v>
      </c>
      <c r="R841" s="9">
        <f t="shared" si="40"/>
        <v>60.7378</v>
      </c>
      <c r="S841" s="9" t="str">
        <f>VLOOKUP(MONTH(P841),Hoja2!$A$1:$B$12,2,0)</f>
        <v>Aug</v>
      </c>
      <c r="T841" s="4" t="s">
        <v>8365</v>
      </c>
      <c r="U841" t="s">
        <v>8366</v>
      </c>
      <c r="V841" s="4">
        <f t="shared" si="41"/>
        <v>2012</v>
      </c>
    </row>
    <row r="842" spans="1:22" x14ac:dyDescent="0.3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8">
        <v>42637.226701388892</v>
      </c>
      <c r="P842" s="8">
        <v>42607.226701388892</v>
      </c>
      <c r="Q842" s="9">
        <f t="shared" si="39"/>
        <v>120.42</v>
      </c>
      <c r="R842" s="9">
        <f t="shared" si="40"/>
        <v>63.377200000000002</v>
      </c>
      <c r="S842" s="9" t="str">
        <f>VLOOKUP(MONTH(P842),Hoja2!$A$1:$B$12,2,0)</f>
        <v>Aug</v>
      </c>
      <c r="T842" s="4" t="s">
        <v>8365</v>
      </c>
      <c r="U842" t="s">
        <v>8367</v>
      </c>
      <c r="V842" s="4">
        <f t="shared" si="41"/>
        <v>2016</v>
      </c>
    </row>
    <row r="843" spans="1:22" x14ac:dyDescent="0.3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8">
        <v>41953.880358796298</v>
      </c>
      <c r="P843" s="8">
        <v>41923.838692129626</v>
      </c>
      <c r="Q843" s="9">
        <f t="shared" si="39"/>
        <v>101.32</v>
      </c>
      <c r="R843" s="9">
        <f t="shared" si="40"/>
        <v>53.893599999999999</v>
      </c>
      <c r="S843" s="9" t="str">
        <f>VLOOKUP(MONTH(P843),Hoja2!$A$1:$B$12,2,0)</f>
        <v>Oct</v>
      </c>
      <c r="T843" s="4" t="s">
        <v>8365</v>
      </c>
      <c r="U843" t="s">
        <v>8367</v>
      </c>
      <c r="V843" s="4">
        <f t="shared" si="41"/>
        <v>2014</v>
      </c>
    </row>
    <row r="844" spans="1:22" x14ac:dyDescent="0.3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8">
        <v>41561.165972222225</v>
      </c>
      <c r="P844" s="8">
        <v>41526.592395833337</v>
      </c>
      <c r="Q844" s="9">
        <f t="shared" si="39"/>
        <v>104.32</v>
      </c>
      <c r="R844" s="9">
        <f t="shared" si="40"/>
        <v>66.871799999999993</v>
      </c>
      <c r="S844" s="9" t="str">
        <f>VLOOKUP(MONTH(P844),Hoja2!$A$1:$B$12,2,0)</f>
        <v>Sep</v>
      </c>
      <c r="T844" s="4" t="s">
        <v>8365</v>
      </c>
      <c r="U844" t="s">
        <v>8367</v>
      </c>
      <c r="V844" s="4">
        <f t="shared" si="41"/>
        <v>2013</v>
      </c>
    </row>
    <row r="845" spans="1:22" x14ac:dyDescent="0.3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8">
        <v>42712.333333333336</v>
      </c>
      <c r="P845" s="8">
        <v>42695.257870370369</v>
      </c>
      <c r="Q845" s="9">
        <f t="shared" si="39"/>
        <v>267.13</v>
      </c>
      <c r="R845" s="9">
        <f t="shared" si="40"/>
        <v>63.102400000000003</v>
      </c>
      <c r="S845" s="9" t="str">
        <f>VLOOKUP(MONTH(P845),Hoja2!$A$1:$B$12,2,0)</f>
        <v>Nov</v>
      </c>
      <c r="T845" s="4" t="s">
        <v>8365</v>
      </c>
      <c r="U845" t="s">
        <v>8367</v>
      </c>
      <c r="V845" s="4">
        <f t="shared" si="41"/>
        <v>2016</v>
      </c>
    </row>
    <row r="846" spans="1:22" x14ac:dyDescent="0.3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8">
        <v>41944.207638888889</v>
      </c>
      <c r="P846" s="8">
        <v>41905.684629629628</v>
      </c>
      <c r="Q846" s="9">
        <f t="shared" si="39"/>
        <v>194.13</v>
      </c>
      <c r="R846" s="9">
        <f t="shared" si="40"/>
        <v>36.628900000000002</v>
      </c>
      <c r="S846" s="9" t="str">
        <f>VLOOKUP(MONTH(P846),Hoja2!$A$1:$B$12,2,0)</f>
        <v>Sep</v>
      </c>
      <c r="T846" s="4" t="s">
        <v>8365</v>
      </c>
      <c r="U846" t="s">
        <v>8367</v>
      </c>
      <c r="V846" s="4">
        <f t="shared" si="41"/>
        <v>2014</v>
      </c>
    </row>
    <row r="847" spans="1:22" x14ac:dyDescent="0.3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8">
        <v>42618.165972222225</v>
      </c>
      <c r="P847" s="8">
        <v>42578.205972222226</v>
      </c>
      <c r="Q847" s="9">
        <f t="shared" si="39"/>
        <v>120.38</v>
      </c>
      <c r="R847" s="9">
        <f t="shared" si="40"/>
        <v>34.005699999999997</v>
      </c>
      <c r="S847" s="9" t="str">
        <f>VLOOKUP(MONTH(P847),Hoja2!$A$1:$B$12,2,0)</f>
        <v>Jul</v>
      </c>
      <c r="T847" s="4" t="s">
        <v>8365</v>
      </c>
      <c r="U847" t="s">
        <v>8367</v>
      </c>
      <c r="V847" s="4">
        <f t="shared" si="41"/>
        <v>2016</v>
      </c>
    </row>
    <row r="848" spans="1:22" x14ac:dyDescent="0.3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8">
        <v>41708.583333333336</v>
      </c>
      <c r="P848" s="8">
        <v>41694.391840277778</v>
      </c>
      <c r="Q848" s="9">
        <f t="shared" si="39"/>
        <v>122</v>
      </c>
      <c r="R848" s="9">
        <f t="shared" si="40"/>
        <v>28.5534</v>
      </c>
      <c r="S848" s="9" t="str">
        <f>VLOOKUP(MONTH(P848),Hoja2!$A$1:$B$12,2,0)</f>
        <v>Feb</v>
      </c>
      <c r="T848" s="4" t="s">
        <v>8365</v>
      </c>
      <c r="U848" t="s">
        <v>8367</v>
      </c>
      <c r="V848" s="4">
        <f t="shared" si="41"/>
        <v>2014</v>
      </c>
    </row>
    <row r="849" spans="1:22" x14ac:dyDescent="0.3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8">
        <v>42195.798333333332</v>
      </c>
      <c r="P849" s="8">
        <v>42165.798333333332</v>
      </c>
      <c r="Q849" s="9">
        <f t="shared" si="39"/>
        <v>100</v>
      </c>
      <c r="R849" s="9">
        <f t="shared" si="40"/>
        <v>10</v>
      </c>
      <c r="S849" s="9" t="str">
        <f>VLOOKUP(MONTH(P849),Hoja2!$A$1:$B$12,2,0)</f>
        <v>Jun</v>
      </c>
      <c r="T849" s="4" t="s">
        <v>8365</v>
      </c>
      <c r="U849" t="s">
        <v>8367</v>
      </c>
      <c r="V849" s="4">
        <f t="shared" si="41"/>
        <v>2015</v>
      </c>
    </row>
    <row r="850" spans="1:22" x14ac:dyDescent="0.3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8">
        <v>42108.792048611111</v>
      </c>
      <c r="P850" s="8">
        <v>42078.792048611111</v>
      </c>
      <c r="Q850" s="9">
        <f t="shared" si="39"/>
        <v>100</v>
      </c>
      <c r="R850" s="9">
        <f t="shared" si="40"/>
        <v>18.75</v>
      </c>
      <c r="S850" s="9" t="str">
        <f>VLOOKUP(MONTH(P850),Hoja2!$A$1:$B$12,2,0)</f>
        <v>Mar</v>
      </c>
      <c r="T850" s="4" t="s">
        <v>8365</v>
      </c>
      <c r="U850" t="s">
        <v>8367</v>
      </c>
      <c r="V850" s="4">
        <f t="shared" si="41"/>
        <v>2015</v>
      </c>
    </row>
    <row r="851" spans="1:22" x14ac:dyDescent="0.3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8">
        <v>42079.107222222221</v>
      </c>
      <c r="P851" s="8">
        <v>42051.148888888885</v>
      </c>
      <c r="Q851" s="9">
        <f t="shared" si="39"/>
        <v>119.9</v>
      </c>
      <c r="R851" s="9">
        <f t="shared" si="40"/>
        <v>41.704300000000003</v>
      </c>
      <c r="S851" s="9" t="str">
        <f>VLOOKUP(MONTH(P851),Hoja2!$A$1:$B$12,2,0)</f>
        <v>Feb</v>
      </c>
      <c r="T851" s="4" t="s">
        <v>8365</v>
      </c>
      <c r="U851" t="s">
        <v>8367</v>
      </c>
      <c r="V851" s="4">
        <f t="shared" si="41"/>
        <v>2015</v>
      </c>
    </row>
    <row r="852" spans="1:22" x14ac:dyDescent="0.3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8">
        <v>42485.207638888889</v>
      </c>
      <c r="P852" s="8">
        <v>42452.827743055554</v>
      </c>
      <c r="Q852" s="9">
        <f t="shared" si="39"/>
        <v>155.18</v>
      </c>
      <c r="R852" s="9">
        <f t="shared" si="40"/>
        <v>46.669199999999996</v>
      </c>
      <c r="S852" s="9" t="str">
        <f>VLOOKUP(MONTH(P852),Hoja2!$A$1:$B$12,2,0)</f>
        <v>Mar</v>
      </c>
      <c r="T852" s="4" t="s">
        <v>8365</v>
      </c>
      <c r="U852" t="s">
        <v>8367</v>
      </c>
      <c r="V852" s="4">
        <f t="shared" si="41"/>
        <v>2016</v>
      </c>
    </row>
    <row r="853" spans="1:22" x14ac:dyDescent="0.3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8">
        <v>42582.822916666664</v>
      </c>
      <c r="P853" s="8">
        <v>42522.880243055559</v>
      </c>
      <c r="Q853" s="9">
        <f t="shared" si="39"/>
        <v>130.44999999999999</v>
      </c>
      <c r="R853" s="9">
        <f t="shared" si="40"/>
        <v>37.2714</v>
      </c>
      <c r="S853" s="9" t="str">
        <f>VLOOKUP(MONTH(P853),Hoja2!$A$1:$B$12,2,0)</f>
        <v>Jun</v>
      </c>
      <c r="T853" s="4" t="s">
        <v>8365</v>
      </c>
      <c r="U853" t="s">
        <v>8367</v>
      </c>
      <c r="V853" s="4">
        <f t="shared" si="41"/>
        <v>2016</v>
      </c>
    </row>
    <row r="854" spans="1:22" x14ac:dyDescent="0.3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8">
        <v>42667.875</v>
      </c>
      <c r="P854" s="8">
        <v>42656.805497685185</v>
      </c>
      <c r="Q854" s="9">
        <f t="shared" si="39"/>
        <v>104.97</v>
      </c>
      <c r="R854" s="9">
        <f t="shared" si="40"/>
        <v>59.258099999999999</v>
      </c>
      <c r="S854" s="9" t="str">
        <f>VLOOKUP(MONTH(P854),Hoja2!$A$1:$B$12,2,0)</f>
        <v>Oct</v>
      </c>
      <c r="T854" s="4" t="s">
        <v>8365</v>
      </c>
      <c r="U854" t="s">
        <v>8367</v>
      </c>
      <c r="V854" s="4">
        <f t="shared" si="41"/>
        <v>2016</v>
      </c>
    </row>
    <row r="855" spans="1:22" x14ac:dyDescent="0.3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8">
        <v>42051.832280092596</v>
      </c>
      <c r="P855" s="8">
        <v>42021.832280092596</v>
      </c>
      <c r="Q855" s="9">
        <f t="shared" si="39"/>
        <v>100</v>
      </c>
      <c r="R855" s="9">
        <f t="shared" si="40"/>
        <v>30</v>
      </c>
      <c r="S855" s="9" t="str">
        <f>VLOOKUP(MONTH(P855),Hoja2!$A$1:$B$12,2,0)</f>
        <v>Jan</v>
      </c>
      <c r="T855" s="4" t="s">
        <v>8365</v>
      </c>
      <c r="U855" t="s">
        <v>8367</v>
      </c>
      <c r="V855" s="4">
        <f t="shared" si="41"/>
        <v>2015</v>
      </c>
    </row>
    <row r="856" spans="1:22" x14ac:dyDescent="0.3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8">
        <v>42732.212337962963</v>
      </c>
      <c r="P856" s="8">
        <v>42702.212337962963</v>
      </c>
      <c r="Q856" s="9">
        <f t="shared" si="39"/>
        <v>118.22</v>
      </c>
      <c r="R856" s="9">
        <f t="shared" si="40"/>
        <v>65.862300000000005</v>
      </c>
      <c r="S856" s="9" t="str">
        <f>VLOOKUP(MONTH(P856),Hoja2!$A$1:$B$12,2,0)</f>
        <v>Nov</v>
      </c>
      <c r="T856" s="4" t="s">
        <v>8365</v>
      </c>
      <c r="U856" t="s">
        <v>8367</v>
      </c>
      <c r="V856" s="4">
        <f t="shared" si="41"/>
        <v>2016</v>
      </c>
    </row>
    <row r="857" spans="1:22" x14ac:dyDescent="0.3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8">
        <v>42575.125196759262</v>
      </c>
      <c r="P857" s="8">
        <v>42545.125196759262</v>
      </c>
      <c r="Q857" s="9">
        <f t="shared" si="39"/>
        <v>103.45</v>
      </c>
      <c r="R857" s="9">
        <f t="shared" si="40"/>
        <v>31.914899999999999</v>
      </c>
      <c r="S857" s="9" t="str">
        <f>VLOOKUP(MONTH(P857),Hoja2!$A$1:$B$12,2,0)</f>
        <v>Jun</v>
      </c>
      <c r="T857" s="4" t="s">
        <v>8365</v>
      </c>
      <c r="U857" t="s">
        <v>8367</v>
      </c>
      <c r="V857" s="4">
        <f t="shared" si="41"/>
        <v>2016</v>
      </c>
    </row>
    <row r="858" spans="1:22" x14ac:dyDescent="0.3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8">
        <v>42668.791666666664</v>
      </c>
      <c r="P858" s="8">
        <v>42609.311990740738</v>
      </c>
      <c r="Q858" s="9">
        <f t="shared" si="39"/>
        <v>218</v>
      </c>
      <c r="R858" s="9">
        <f t="shared" si="40"/>
        <v>19.464300000000001</v>
      </c>
      <c r="S858" s="9" t="str">
        <f>VLOOKUP(MONTH(P858),Hoja2!$A$1:$B$12,2,0)</f>
        <v>Aug</v>
      </c>
      <c r="T858" s="4" t="s">
        <v>8365</v>
      </c>
      <c r="U858" t="s">
        <v>8367</v>
      </c>
      <c r="V858" s="4">
        <f t="shared" si="41"/>
        <v>2016</v>
      </c>
    </row>
    <row r="859" spans="1:22" x14ac:dyDescent="0.3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8">
        <v>42333.623043981483</v>
      </c>
      <c r="P859" s="8">
        <v>42291.581377314818</v>
      </c>
      <c r="Q859" s="9">
        <f t="shared" si="39"/>
        <v>100</v>
      </c>
      <c r="R859" s="9">
        <f t="shared" si="40"/>
        <v>50</v>
      </c>
      <c r="S859" s="9" t="str">
        <f>VLOOKUP(MONTH(P859),Hoja2!$A$1:$B$12,2,0)</f>
        <v>Oct</v>
      </c>
      <c r="T859" s="4" t="s">
        <v>8365</v>
      </c>
      <c r="U859" t="s">
        <v>8367</v>
      </c>
      <c r="V859" s="4">
        <f t="shared" si="41"/>
        <v>2015</v>
      </c>
    </row>
    <row r="860" spans="1:22" x14ac:dyDescent="0.3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8">
        <v>42109.957638888889</v>
      </c>
      <c r="P860" s="8">
        <v>42079.745578703703</v>
      </c>
      <c r="Q860" s="9">
        <f t="shared" si="39"/>
        <v>144.01</v>
      </c>
      <c r="R860" s="9">
        <f t="shared" si="40"/>
        <v>22.7378</v>
      </c>
      <c r="S860" s="9" t="str">
        <f>VLOOKUP(MONTH(P860),Hoja2!$A$1:$B$12,2,0)</f>
        <v>Mar</v>
      </c>
      <c r="T860" s="4" t="s">
        <v>8365</v>
      </c>
      <c r="U860" t="s">
        <v>8367</v>
      </c>
      <c r="V860" s="4">
        <f t="shared" si="41"/>
        <v>2015</v>
      </c>
    </row>
    <row r="861" spans="1:22" x14ac:dyDescent="0.3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8">
        <v>42159</v>
      </c>
      <c r="P861" s="8">
        <v>42128.820231481484</v>
      </c>
      <c r="Q861" s="9">
        <f t="shared" si="39"/>
        <v>104.68</v>
      </c>
      <c r="R861" s="9">
        <f t="shared" si="40"/>
        <v>42.724499999999999</v>
      </c>
      <c r="S861" s="9" t="str">
        <f>VLOOKUP(MONTH(P861),Hoja2!$A$1:$B$12,2,0)</f>
        <v>May</v>
      </c>
      <c r="T861" s="4" t="s">
        <v>8365</v>
      </c>
      <c r="U861" t="s">
        <v>8367</v>
      </c>
      <c r="V861" s="4">
        <f t="shared" si="41"/>
        <v>2015</v>
      </c>
    </row>
    <row r="862" spans="1:22" x14ac:dyDescent="0.3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8">
        <v>41600.524456018517</v>
      </c>
      <c r="P862" s="8">
        <v>41570.482789351852</v>
      </c>
      <c r="Q862" s="9">
        <f t="shared" si="39"/>
        <v>18.14</v>
      </c>
      <c r="R862" s="9">
        <f t="shared" si="40"/>
        <v>52.916699999999999</v>
      </c>
      <c r="S862" s="9" t="str">
        <f>VLOOKUP(MONTH(P862),Hoja2!$A$1:$B$12,2,0)</f>
        <v>Oct</v>
      </c>
      <c r="T862" s="4" t="s">
        <v>8365</v>
      </c>
      <c r="U862" t="s">
        <v>8368</v>
      </c>
      <c r="V862" s="4">
        <f t="shared" si="41"/>
        <v>2013</v>
      </c>
    </row>
    <row r="863" spans="1:22" x14ac:dyDescent="0.3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8">
        <v>42629.965324074074</v>
      </c>
      <c r="P863" s="8">
        <v>42599.965324074074</v>
      </c>
      <c r="Q863" s="9">
        <f t="shared" si="39"/>
        <v>2.2400000000000002</v>
      </c>
      <c r="R863" s="9">
        <f t="shared" si="40"/>
        <v>50.5</v>
      </c>
      <c r="S863" s="9" t="str">
        <f>VLOOKUP(MONTH(P863),Hoja2!$A$1:$B$12,2,0)</f>
        <v>Aug</v>
      </c>
      <c r="T863" s="4" t="s">
        <v>8365</v>
      </c>
      <c r="U863" t="s">
        <v>8368</v>
      </c>
      <c r="V863" s="4">
        <f t="shared" si="41"/>
        <v>2016</v>
      </c>
    </row>
    <row r="864" spans="1:22" x14ac:dyDescent="0.3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8">
        <v>41589.596620370372</v>
      </c>
      <c r="P864" s="8">
        <v>41559.5549537037</v>
      </c>
      <c r="Q864" s="9">
        <f t="shared" si="39"/>
        <v>0.34</v>
      </c>
      <c r="R864" s="9">
        <f t="shared" si="40"/>
        <v>42.5</v>
      </c>
      <c r="S864" s="9" t="str">
        <f>VLOOKUP(MONTH(P864),Hoja2!$A$1:$B$12,2,0)</f>
        <v>Oct</v>
      </c>
      <c r="T864" s="4" t="s">
        <v>8365</v>
      </c>
      <c r="U864" t="s">
        <v>8368</v>
      </c>
      <c r="V864" s="4">
        <f t="shared" si="41"/>
        <v>2013</v>
      </c>
    </row>
    <row r="865" spans="1:22" x14ac:dyDescent="0.3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8">
        <v>40951.117662037039</v>
      </c>
      <c r="P865" s="8">
        <v>40921.117662037039</v>
      </c>
      <c r="Q865" s="9">
        <f t="shared" si="39"/>
        <v>4.5</v>
      </c>
      <c r="R865" s="9">
        <f t="shared" si="40"/>
        <v>18</v>
      </c>
      <c r="S865" s="9" t="str">
        <f>VLOOKUP(MONTH(P865),Hoja2!$A$1:$B$12,2,0)</f>
        <v>Jan</v>
      </c>
      <c r="T865" s="4" t="s">
        <v>8365</v>
      </c>
      <c r="U865" t="s">
        <v>8368</v>
      </c>
      <c r="V865" s="4">
        <f t="shared" si="41"/>
        <v>2012</v>
      </c>
    </row>
    <row r="866" spans="1:22" x14ac:dyDescent="0.3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8">
        <v>41563.415972222225</v>
      </c>
      <c r="P866" s="8">
        <v>41541.106921296298</v>
      </c>
      <c r="Q866" s="9">
        <f t="shared" si="39"/>
        <v>41.54</v>
      </c>
      <c r="R866" s="9">
        <f t="shared" si="40"/>
        <v>34.177199999999999</v>
      </c>
      <c r="S866" s="9" t="str">
        <f>VLOOKUP(MONTH(P866),Hoja2!$A$1:$B$12,2,0)</f>
        <v>Sep</v>
      </c>
      <c r="T866" s="4" t="s">
        <v>8365</v>
      </c>
      <c r="U866" t="s">
        <v>8368</v>
      </c>
      <c r="V866" s="4">
        <f t="shared" si="41"/>
        <v>2013</v>
      </c>
    </row>
    <row r="867" spans="1:22" x14ac:dyDescent="0.3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8">
        <v>41290.773113425923</v>
      </c>
      <c r="P867" s="8">
        <v>41230.773113425923</v>
      </c>
      <c r="Q867" s="9">
        <f t="shared" si="39"/>
        <v>2.0499999999999998</v>
      </c>
      <c r="R867" s="9">
        <f t="shared" si="40"/>
        <v>22.5</v>
      </c>
      <c r="S867" s="9" t="str">
        <f>VLOOKUP(MONTH(P867),Hoja2!$A$1:$B$12,2,0)</f>
        <v>Nov</v>
      </c>
      <c r="T867" s="4" t="s">
        <v>8365</v>
      </c>
      <c r="U867" t="s">
        <v>8368</v>
      </c>
      <c r="V867" s="4">
        <f t="shared" si="41"/>
        <v>2012</v>
      </c>
    </row>
    <row r="868" spans="1:22" x14ac:dyDescent="0.3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8">
        <v>42063.631944444445</v>
      </c>
      <c r="P868" s="8">
        <v>42025.637939814813</v>
      </c>
      <c r="Q868" s="9">
        <f t="shared" si="39"/>
        <v>18.29</v>
      </c>
      <c r="R868" s="9">
        <f t="shared" si="40"/>
        <v>58.181800000000003</v>
      </c>
      <c r="S868" s="9" t="str">
        <f>VLOOKUP(MONTH(P868),Hoja2!$A$1:$B$12,2,0)</f>
        <v>Jan</v>
      </c>
      <c r="T868" s="4" t="s">
        <v>8365</v>
      </c>
      <c r="U868" t="s">
        <v>8368</v>
      </c>
      <c r="V868" s="4">
        <f t="shared" si="41"/>
        <v>2015</v>
      </c>
    </row>
    <row r="869" spans="1:22" x14ac:dyDescent="0.3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8">
        <v>40148.207638888889</v>
      </c>
      <c r="P869" s="8">
        <v>40088.105393518519</v>
      </c>
      <c r="Q869" s="9">
        <f t="shared" si="39"/>
        <v>24.02</v>
      </c>
      <c r="R869" s="9">
        <f t="shared" si="40"/>
        <v>109.1818</v>
      </c>
      <c r="S869" s="9" t="str">
        <f>VLOOKUP(MONTH(P869),Hoja2!$A$1:$B$12,2,0)</f>
        <v>Oct</v>
      </c>
      <c r="T869" s="4" t="s">
        <v>8365</v>
      </c>
      <c r="U869" t="s">
        <v>8368</v>
      </c>
      <c r="V869" s="4">
        <f t="shared" si="41"/>
        <v>2009</v>
      </c>
    </row>
    <row r="870" spans="1:22" x14ac:dyDescent="0.3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8">
        <v>41646.027754629627</v>
      </c>
      <c r="P870" s="8">
        <v>41616.027754629627</v>
      </c>
      <c r="Q870" s="9">
        <f t="shared" si="39"/>
        <v>0.11</v>
      </c>
      <c r="R870" s="9">
        <f t="shared" si="40"/>
        <v>50</v>
      </c>
      <c r="S870" s="9" t="str">
        <f>VLOOKUP(MONTH(P870),Hoja2!$A$1:$B$12,2,0)</f>
        <v>Dec</v>
      </c>
      <c r="T870" s="4" t="s">
        <v>8365</v>
      </c>
      <c r="U870" t="s">
        <v>8368</v>
      </c>
      <c r="V870" s="4">
        <f t="shared" si="41"/>
        <v>2013</v>
      </c>
    </row>
    <row r="871" spans="1:22" x14ac:dyDescent="0.3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8">
        <v>41372.803900462961</v>
      </c>
      <c r="P871" s="8">
        <v>41342.845567129632</v>
      </c>
      <c r="Q871" s="9">
        <f t="shared" si="39"/>
        <v>11.82</v>
      </c>
      <c r="R871" s="9">
        <f t="shared" si="40"/>
        <v>346.66669999999999</v>
      </c>
      <c r="S871" s="9" t="str">
        <f>VLOOKUP(MONTH(P871),Hoja2!$A$1:$B$12,2,0)</f>
        <v>Mar</v>
      </c>
      <c r="T871" s="4" t="s">
        <v>8365</v>
      </c>
      <c r="U871" t="s">
        <v>8368</v>
      </c>
      <c r="V871" s="4">
        <f t="shared" si="41"/>
        <v>2013</v>
      </c>
    </row>
    <row r="872" spans="1:22" x14ac:dyDescent="0.3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8">
        <v>41518.022256944445</v>
      </c>
      <c r="P872" s="8">
        <v>41488.022256944445</v>
      </c>
      <c r="Q872" s="9">
        <f t="shared" si="39"/>
        <v>0.31</v>
      </c>
      <c r="R872" s="9">
        <f t="shared" si="40"/>
        <v>12.4</v>
      </c>
      <c r="S872" s="9" t="str">
        <f>VLOOKUP(MONTH(P872),Hoja2!$A$1:$B$12,2,0)</f>
        <v>Aug</v>
      </c>
      <c r="T872" s="4" t="s">
        <v>8365</v>
      </c>
      <c r="U872" t="s">
        <v>8368</v>
      </c>
      <c r="V872" s="4">
        <f t="shared" si="41"/>
        <v>2013</v>
      </c>
    </row>
    <row r="873" spans="1:22" x14ac:dyDescent="0.3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8">
        <v>41607.602951388886</v>
      </c>
      <c r="P873" s="8">
        <v>41577.561284722222</v>
      </c>
      <c r="Q873" s="9">
        <f t="shared" si="39"/>
        <v>5.42</v>
      </c>
      <c r="R873" s="9">
        <f t="shared" si="40"/>
        <v>27.083300000000001</v>
      </c>
      <c r="S873" s="9" t="str">
        <f>VLOOKUP(MONTH(P873),Hoja2!$A$1:$B$12,2,0)</f>
        <v>Oct</v>
      </c>
      <c r="T873" s="4" t="s">
        <v>8365</v>
      </c>
      <c r="U873" t="s">
        <v>8368</v>
      </c>
      <c r="V873" s="4">
        <f t="shared" si="41"/>
        <v>2013</v>
      </c>
    </row>
    <row r="874" spans="1:22" x14ac:dyDescent="0.3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8">
        <v>40612.825543981482</v>
      </c>
      <c r="P874" s="8">
        <v>40567.825543981482</v>
      </c>
      <c r="Q874" s="9">
        <f t="shared" si="39"/>
        <v>0.81</v>
      </c>
      <c r="R874" s="9">
        <f t="shared" si="40"/>
        <v>32.5</v>
      </c>
      <c r="S874" s="9" t="str">
        <f>VLOOKUP(MONTH(P874),Hoja2!$A$1:$B$12,2,0)</f>
        <v>Jan</v>
      </c>
      <c r="T874" s="4" t="s">
        <v>8365</v>
      </c>
      <c r="U874" t="s">
        <v>8368</v>
      </c>
      <c r="V874" s="4">
        <f t="shared" si="41"/>
        <v>2011</v>
      </c>
    </row>
    <row r="875" spans="1:22" x14ac:dyDescent="0.3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8">
        <v>41224.208796296298</v>
      </c>
      <c r="P875" s="8">
        <v>41184.167129629626</v>
      </c>
      <c r="Q875" s="9">
        <f t="shared" si="39"/>
        <v>1.29</v>
      </c>
      <c r="R875" s="9">
        <f t="shared" si="40"/>
        <v>9</v>
      </c>
      <c r="S875" s="9" t="str">
        <f>VLOOKUP(MONTH(P875),Hoja2!$A$1:$B$12,2,0)</f>
        <v>Oct</v>
      </c>
      <c r="T875" s="4" t="s">
        <v>8365</v>
      </c>
      <c r="U875" t="s">
        <v>8368</v>
      </c>
      <c r="V875" s="4">
        <f t="shared" si="41"/>
        <v>2012</v>
      </c>
    </row>
    <row r="876" spans="1:22" x14ac:dyDescent="0.3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8">
        <v>41398.583726851852</v>
      </c>
      <c r="P876" s="8">
        <v>41368.583726851852</v>
      </c>
      <c r="Q876" s="9">
        <f t="shared" si="39"/>
        <v>24.33</v>
      </c>
      <c r="R876" s="9">
        <f t="shared" si="40"/>
        <v>34.761899999999997</v>
      </c>
      <c r="S876" s="9" t="str">
        <f>VLOOKUP(MONTH(P876),Hoja2!$A$1:$B$12,2,0)</f>
        <v>Apr</v>
      </c>
      <c r="T876" s="4" t="s">
        <v>8365</v>
      </c>
      <c r="U876" t="s">
        <v>8368</v>
      </c>
      <c r="V876" s="4">
        <f t="shared" si="41"/>
        <v>2013</v>
      </c>
    </row>
    <row r="877" spans="1:22" x14ac:dyDescent="0.3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8">
        <v>42268.723738425928</v>
      </c>
      <c r="P877" s="8">
        <v>42248.723738425928</v>
      </c>
      <c r="Q877" s="9">
        <f t="shared" si="39"/>
        <v>0</v>
      </c>
      <c r="R877" s="9">
        <f t="shared" si="40"/>
        <v>0</v>
      </c>
      <c r="S877" s="9" t="str">
        <f>VLOOKUP(MONTH(P877),Hoja2!$A$1:$B$12,2,0)</f>
        <v>Sep</v>
      </c>
      <c r="T877" s="4" t="s">
        <v>8365</v>
      </c>
      <c r="U877" t="s">
        <v>8368</v>
      </c>
      <c r="V877" s="4">
        <f t="shared" si="41"/>
        <v>2015</v>
      </c>
    </row>
    <row r="878" spans="1:22" x14ac:dyDescent="0.3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8">
        <v>41309.496840277781</v>
      </c>
      <c r="P878" s="8">
        <v>41276.496840277781</v>
      </c>
      <c r="Q878" s="9">
        <f t="shared" si="39"/>
        <v>40.799999999999997</v>
      </c>
      <c r="R878" s="9">
        <f t="shared" si="40"/>
        <v>28.5778</v>
      </c>
      <c r="S878" s="9" t="str">
        <f>VLOOKUP(MONTH(P878),Hoja2!$A$1:$B$12,2,0)</f>
        <v>Jan</v>
      </c>
      <c r="T878" s="4" t="s">
        <v>8365</v>
      </c>
      <c r="U878" t="s">
        <v>8368</v>
      </c>
      <c r="V878" s="4">
        <f t="shared" si="41"/>
        <v>2013</v>
      </c>
    </row>
    <row r="879" spans="1:22" x14ac:dyDescent="0.3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8">
        <v>41627.788888888892</v>
      </c>
      <c r="P879" s="8">
        <v>41597.788888888892</v>
      </c>
      <c r="Q879" s="9">
        <f t="shared" si="39"/>
        <v>67.55</v>
      </c>
      <c r="R879" s="9">
        <f t="shared" si="40"/>
        <v>46.586199999999998</v>
      </c>
      <c r="S879" s="9" t="str">
        <f>VLOOKUP(MONTH(P879),Hoja2!$A$1:$B$12,2,0)</f>
        <v>Nov</v>
      </c>
      <c r="T879" s="4" t="s">
        <v>8365</v>
      </c>
      <c r="U879" t="s">
        <v>8368</v>
      </c>
      <c r="V879" s="4">
        <f t="shared" si="41"/>
        <v>2013</v>
      </c>
    </row>
    <row r="880" spans="1:22" x14ac:dyDescent="0.3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8">
        <v>40535.232916666668</v>
      </c>
      <c r="P880" s="8">
        <v>40505.232916666668</v>
      </c>
      <c r="Q880" s="9">
        <f t="shared" si="39"/>
        <v>1.3</v>
      </c>
      <c r="R880" s="9">
        <f t="shared" si="40"/>
        <v>32.5</v>
      </c>
      <c r="S880" s="9" t="str">
        <f>VLOOKUP(MONTH(P880),Hoja2!$A$1:$B$12,2,0)</f>
        <v>Nov</v>
      </c>
      <c r="T880" s="4" t="s">
        <v>8365</v>
      </c>
      <c r="U880" t="s">
        <v>8368</v>
      </c>
      <c r="V880" s="4">
        <f t="shared" si="41"/>
        <v>2010</v>
      </c>
    </row>
    <row r="881" spans="1:22" x14ac:dyDescent="0.3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8">
        <v>41058.829918981479</v>
      </c>
      <c r="P881" s="8">
        <v>41037.829918981479</v>
      </c>
      <c r="Q881" s="9">
        <f t="shared" si="39"/>
        <v>30.67</v>
      </c>
      <c r="R881" s="9">
        <f t="shared" si="40"/>
        <v>21.466699999999999</v>
      </c>
      <c r="S881" s="9" t="str">
        <f>VLOOKUP(MONTH(P881),Hoja2!$A$1:$B$12,2,0)</f>
        <v>May</v>
      </c>
      <c r="T881" s="4" t="s">
        <v>8365</v>
      </c>
      <c r="U881" t="s">
        <v>8368</v>
      </c>
      <c r="V881" s="4">
        <f t="shared" si="41"/>
        <v>2012</v>
      </c>
    </row>
    <row r="882" spans="1:22" x14ac:dyDescent="0.3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8">
        <v>41212.32104166667</v>
      </c>
      <c r="P882" s="8">
        <v>41179.32104166667</v>
      </c>
      <c r="Q882" s="9">
        <f t="shared" si="39"/>
        <v>2.99</v>
      </c>
      <c r="R882" s="9">
        <f t="shared" si="40"/>
        <v>14.125</v>
      </c>
      <c r="S882" s="9" t="str">
        <f>VLOOKUP(MONTH(P882),Hoja2!$A$1:$B$12,2,0)</f>
        <v>Sep</v>
      </c>
      <c r="T882" s="4" t="s">
        <v>8365</v>
      </c>
      <c r="U882" t="s">
        <v>8369</v>
      </c>
      <c r="V882" s="4">
        <f t="shared" si="41"/>
        <v>2012</v>
      </c>
    </row>
    <row r="883" spans="1:22" x14ac:dyDescent="0.3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8">
        <v>40922.25099537037</v>
      </c>
      <c r="P883" s="8">
        <v>40877.25099537037</v>
      </c>
      <c r="Q883" s="9">
        <f t="shared" si="39"/>
        <v>0.8</v>
      </c>
      <c r="R883" s="9">
        <f t="shared" si="40"/>
        <v>30</v>
      </c>
      <c r="S883" s="9" t="str">
        <f>VLOOKUP(MONTH(P883),Hoja2!$A$1:$B$12,2,0)</f>
        <v>Nov</v>
      </c>
      <c r="T883" s="4" t="s">
        <v>8365</v>
      </c>
      <c r="U883" t="s">
        <v>8369</v>
      </c>
      <c r="V883" s="4">
        <f t="shared" si="41"/>
        <v>2011</v>
      </c>
    </row>
    <row r="884" spans="1:22" x14ac:dyDescent="0.3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8">
        <v>40792.860532407409</v>
      </c>
      <c r="P884" s="8">
        <v>40759.860532407409</v>
      </c>
      <c r="Q884" s="9">
        <f t="shared" si="39"/>
        <v>20.13</v>
      </c>
      <c r="R884" s="9">
        <f t="shared" si="40"/>
        <v>21.571400000000001</v>
      </c>
      <c r="S884" s="9" t="str">
        <f>VLOOKUP(MONTH(P884),Hoja2!$A$1:$B$12,2,0)</f>
        <v>Aug</v>
      </c>
      <c r="T884" s="4" t="s">
        <v>8365</v>
      </c>
      <c r="U884" t="s">
        <v>8369</v>
      </c>
      <c r="V884" s="4">
        <f t="shared" si="41"/>
        <v>2011</v>
      </c>
    </row>
    <row r="885" spans="1:22" x14ac:dyDescent="0.3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8">
        <v>42431.935590277775</v>
      </c>
      <c r="P885" s="8">
        <v>42371.935590277775</v>
      </c>
      <c r="Q885" s="9">
        <f t="shared" si="39"/>
        <v>40.020000000000003</v>
      </c>
      <c r="R885" s="9">
        <f t="shared" si="40"/>
        <v>83.375</v>
      </c>
      <c r="S885" s="9" t="str">
        <f>VLOOKUP(MONTH(P885),Hoja2!$A$1:$B$12,2,0)</f>
        <v>Jan</v>
      </c>
      <c r="T885" s="4" t="s">
        <v>8365</v>
      </c>
      <c r="U885" t="s">
        <v>8369</v>
      </c>
      <c r="V885" s="4">
        <f t="shared" si="41"/>
        <v>2016</v>
      </c>
    </row>
    <row r="886" spans="1:22" x14ac:dyDescent="0.3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8">
        <v>41041.104861111111</v>
      </c>
      <c r="P886" s="8">
        <v>40981.802615740744</v>
      </c>
      <c r="Q886" s="9">
        <f t="shared" si="39"/>
        <v>1</v>
      </c>
      <c r="R886" s="9">
        <f t="shared" si="40"/>
        <v>10</v>
      </c>
      <c r="S886" s="9" t="str">
        <f>VLOOKUP(MONTH(P886),Hoja2!$A$1:$B$12,2,0)</f>
        <v>Mar</v>
      </c>
      <c r="T886" s="4" t="s">
        <v>8365</v>
      </c>
      <c r="U886" t="s">
        <v>8369</v>
      </c>
      <c r="V886" s="4">
        <f t="shared" si="41"/>
        <v>2012</v>
      </c>
    </row>
    <row r="887" spans="1:22" x14ac:dyDescent="0.3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8">
        <v>42734.941099537034</v>
      </c>
      <c r="P887" s="8">
        <v>42713.941099537034</v>
      </c>
      <c r="Q887" s="9">
        <f t="shared" si="39"/>
        <v>75</v>
      </c>
      <c r="R887" s="9">
        <f t="shared" si="40"/>
        <v>35.714300000000001</v>
      </c>
      <c r="S887" s="9" t="str">
        <f>VLOOKUP(MONTH(P887),Hoja2!$A$1:$B$12,2,0)</f>
        <v>Dec</v>
      </c>
      <c r="T887" s="4" t="s">
        <v>8365</v>
      </c>
      <c r="U887" t="s">
        <v>8369</v>
      </c>
      <c r="V887" s="4">
        <f t="shared" si="41"/>
        <v>2016</v>
      </c>
    </row>
    <row r="888" spans="1:22" x14ac:dyDescent="0.3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8">
        <v>42628.870520833334</v>
      </c>
      <c r="P888" s="8">
        <v>42603.870520833334</v>
      </c>
      <c r="Q888" s="9">
        <f t="shared" si="39"/>
        <v>41</v>
      </c>
      <c r="R888" s="9">
        <f t="shared" si="40"/>
        <v>29.285699999999999</v>
      </c>
      <c r="S888" s="9" t="str">
        <f>VLOOKUP(MONTH(P888),Hoja2!$A$1:$B$12,2,0)</f>
        <v>Aug</v>
      </c>
      <c r="T888" s="4" t="s">
        <v>8365</v>
      </c>
      <c r="U888" t="s">
        <v>8369</v>
      </c>
      <c r="V888" s="4">
        <f t="shared" si="41"/>
        <v>2016</v>
      </c>
    </row>
    <row r="889" spans="1:22" x14ac:dyDescent="0.3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8">
        <v>41056.958969907406</v>
      </c>
      <c r="P889" s="8">
        <v>41026.958969907406</v>
      </c>
      <c r="Q889" s="9">
        <f t="shared" si="39"/>
        <v>0</v>
      </c>
      <c r="R889" s="9">
        <f t="shared" si="40"/>
        <v>0</v>
      </c>
      <c r="S889" s="9" t="str">
        <f>VLOOKUP(MONTH(P889),Hoja2!$A$1:$B$12,2,0)</f>
        <v>Apr</v>
      </c>
      <c r="T889" s="4" t="s">
        <v>8365</v>
      </c>
      <c r="U889" t="s">
        <v>8369</v>
      </c>
      <c r="V889" s="4">
        <f t="shared" si="41"/>
        <v>2012</v>
      </c>
    </row>
    <row r="890" spans="1:22" x14ac:dyDescent="0.3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8">
        <v>40787.25</v>
      </c>
      <c r="P890" s="8">
        <v>40751.753298611111</v>
      </c>
      <c r="Q890" s="9">
        <f t="shared" si="39"/>
        <v>7.2</v>
      </c>
      <c r="R890" s="9">
        <f t="shared" si="40"/>
        <v>18</v>
      </c>
      <c r="S890" s="9" t="str">
        <f>VLOOKUP(MONTH(P890),Hoja2!$A$1:$B$12,2,0)</f>
        <v>Jul</v>
      </c>
      <c r="T890" s="4" t="s">
        <v>8365</v>
      </c>
      <c r="U890" t="s">
        <v>8369</v>
      </c>
      <c r="V890" s="4">
        <f t="shared" si="41"/>
        <v>2011</v>
      </c>
    </row>
    <row r="891" spans="1:22" x14ac:dyDescent="0.3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8">
        <v>41917.784062500003</v>
      </c>
      <c r="P891" s="8">
        <v>41887.784062500003</v>
      </c>
      <c r="Q891" s="9">
        <f t="shared" si="39"/>
        <v>9.44</v>
      </c>
      <c r="R891" s="9">
        <f t="shared" si="40"/>
        <v>73.760000000000005</v>
      </c>
      <c r="S891" s="9" t="str">
        <f>VLOOKUP(MONTH(P891),Hoja2!$A$1:$B$12,2,0)</f>
        <v>Sep</v>
      </c>
      <c r="T891" s="4" t="s">
        <v>8365</v>
      </c>
      <c r="U891" t="s">
        <v>8369</v>
      </c>
      <c r="V891" s="4">
        <f t="shared" si="41"/>
        <v>2014</v>
      </c>
    </row>
    <row r="892" spans="1:22" x14ac:dyDescent="0.3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8">
        <v>41599.740497685183</v>
      </c>
      <c r="P892" s="8">
        <v>41569.698831018519</v>
      </c>
      <c r="Q892" s="9">
        <f t="shared" si="39"/>
        <v>4.17</v>
      </c>
      <c r="R892" s="9">
        <f t="shared" si="40"/>
        <v>31.25</v>
      </c>
      <c r="S892" s="9" t="str">
        <f>VLOOKUP(MONTH(P892),Hoja2!$A$1:$B$12,2,0)</f>
        <v>Oct</v>
      </c>
      <c r="T892" s="4" t="s">
        <v>8365</v>
      </c>
      <c r="U892" t="s">
        <v>8369</v>
      </c>
      <c r="V892" s="4">
        <f t="shared" si="41"/>
        <v>2013</v>
      </c>
    </row>
    <row r="893" spans="1:22" x14ac:dyDescent="0.3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8">
        <v>41872.031597222223</v>
      </c>
      <c r="P893" s="8">
        <v>41842.031597222223</v>
      </c>
      <c r="Q893" s="9">
        <f t="shared" si="39"/>
        <v>3.25</v>
      </c>
      <c r="R893" s="9">
        <f t="shared" si="40"/>
        <v>28.8889</v>
      </c>
      <c r="S893" s="9" t="str">
        <f>VLOOKUP(MONTH(P893),Hoja2!$A$1:$B$12,2,0)</f>
        <v>Jul</v>
      </c>
      <c r="T893" s="4" t="s">
        <v>8365</v>
      </c>
      <c r="U893" t="s">
        <v>8369</v>
      </c>
      <c r="V893" s="4">
        <f t="shared" si="41"/>
        <v>2014</v>
      </c>
    </row>
    <row r="894" spans="1:22" x14ac:dyDescent="0.3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8">
        <v>40391.166666666664</v>
      </c>
      <c r="P894" s="8">
        <v>40304.20003472222</v>
      </c>
      <c r="Q894" s="9">
        <f t="shared" si="39"/>
        <v>40.75</v>
      </c>
      <c r="R894" s="9">
        <f t="shared" si="40"/>
        <v>143.8235</v>
      </c>
      <c r="S894" s="9" t="str">
        <f>VLOOKUP(MONTH(P894),Hoja2!$A$1:$B$12,2,0)</f>
        <v>May</v>
      </c>
      <c r="T894" s="4" t="s">
        <v>8365</v>
      </c>
      <c r="U894" t="s">
        <v>8369</v>
      </c>
      <c r="V894" s="4">
        <f t="shared" si="41"/>
        <v>2010</v>
      </c>
    </row>
    <row r="895" spans="1:22" x14ac:dyDescent="0.3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8">
        <v>42095.856053240743</v>
      </c>
      <c r="P895" s="8">
        <v>42065.897719907407</v>
      </c>
      <c r="Q895" s="9">
        <f t="shared" si="39"/>
        <v>10</v>
      </c>
      <c r="R895" s="9">
        <f t="shared" si="40"/>
        <v>40</v>
      </c>
      <c r="S895" s="9" t="str">
        <f>VLOOKUP(MONTH(P895),Hoja2!$A$1:$B$12,2,0)</f>
        <v>Mar</v>
      </c>
      <c r="T895" s="4" t="s">
        <v>8365</v>
      </c>
      <c r="U895" t="s">
        <v>8369</v>
      </c>
      <c r="V895" s="4">
        <f t="shared" si="41"/>
        <v>2015</v>
      </c>
    </row>
    <row r="896" spans="1:22" x14ac:dyDescent="0.3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8">
        <v>42526.98159722222</v>
      </c>
      <c r="P896" s="8">
        <v>42496.98159722222</v>
      </c>
      <c r="Q896" s="9">
        <f t="shared" si="39"/>
        <v>39.17</v>
      </c>
      <c r="R896" s="9">
        <f t="shared" si="40"/>
        <v>147.81129999999999</v>
      </c>
      <c r="S896" s="9" t="str">
        <f>VLOOKUP(MONTH(P896),Hoja2!$A$1:$B$12,2,0)</f>
        <v>May</v>
      </c>
      <c r="T896" s="4" t="s">
        <v>8365</v>
      </c>
      <c r="U896" t="s">
        <v>8369</v>
      </c>
      <c r="V896" s="4">
        <f t="shared" si="41"/>
        <v>2016</v>
      </c>
    </row>
    <row r="897" spans="1:22" x14ac:dyDescent="0.3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8">
        <v>40476.127650462964</v>
      </c>
      <c r="P897" s="8">
        <v>40431.127650462964</v>
      </c>
      <c r="Q897" s="9">
        <f t="shared" si="39"/>
        <v>2.44</v>
      </c>
      <c r="R897" s="9">
        <f t="shared" si="40"/>
        <v>27.857099999999999</v>
      </c>
      <c r="S897" s="9" t="str">
        <f>VLOOKUP(MONTH(P897),Hoja2!$A$1:$B$12,2,0)</f>
        <v>Sep</v>
      </c>
      <c r="T897" s="4" t="s">
        <v>8365</v>
      </c>
      <c r="U897" t="s">
        <v>8369</v>
      </c>
      <c r="V897" s="4">
        <f t="shared" si="41"/>
        <v>2010</v>
      </c>
    </row>
    <row r="898" spans="1:22" x14ac:dyDescent="0.3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8">
        <v>42244.166666666664</v>
      </c>
      <c r="P898" s="8">
        <v>42218.872986111113</v>
      </c>
      <c r="Q898" s="9">
        <f t="shared" si="39"/>
        <v>40</v>
      </c>
      <c r="R898" s="9">
        <f t="shared" si="40"/>
        <v>44.444400000000002</v>
      </c>
      <c r="S898" s="9" t="str">
        <f>VLOOKUP(MONTH(P898),Hoja2!$A$1:$B$12,2,0)</f>
        <v>Aug</v>
      </c>
      <c r="T898" s="4" t="s">
        <v>8365</v>
      </c>
      <c r="U898" t="s">
        <v>8369</v>
      </c>
      <c r="V898" s="4">
        <f t="shared" si="41"/>
        <v>2015</v>
      </c>
    </row>
    <row r="899" spans="1:22" x14ac:dyDescent="0.3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8">
        <v>41241.730416666665</v>
      </c>
      <c r="P899" s="8">
        <v>41211.688750000001</v>
      </c>
      <c r="Q899" s="9">
        <f t="shared" ref="Q899:Q962" si="42">ROUND(E899/D899*100,2)</f>
        <v>0</v>
      </c>
      <c r="R899" s="9">
        <f t="shared" ref="R899:R962" si="43">IFERROR(ROUND(E899/L899,4),0)</f>
        <v>0</v>
      </c>
      <c r="S899" s="9" t="str">
        <f>VLOOKUP(MONTH(P899),Hoja2!$A$1:$B$12,2,0)</f>
        <v>Oct</v>
      </c>
      <c r="T899" s="4" t="s">
        <v>8365</v>
      </c>
      <c r="U899" t="s">
        <v>8369</v>
      </c>
      <c r="V899" s="4">
        <f t="shared" ref="V899:V962" si="44">YEAR(P899)</f>
        <v>2012</v>
      </c>
    </row>
    <row r="900" spans="1:22" x14ac:dyDescent="0.3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8">
        <v>40923.758217592593</v>
      </c>
      <c r="P900" s="8">
        <v>40878.758217592593</v>
      </c>
      <c r="Q900" s="9">
        <f t="shared" si="42"/>
        <v>2.8</v>
      </c>
      <c r="R900" s="9">
        <f t="shared" si="43"/>
        <v>35</v>
      </c>
      <c r="S900" s="9" t="str">
        <f>VLOOKUP(MONTH(P900),Hoja2!$A$1:$B$12,2,0)</f>
        <v>Dec</v>
      </c>
      <c r="T900" s="4" t="s">
        <v>8365</v>
      </c>
      <c r="U900" t="s">
        <v>8369</v>
      </c>
      <c r="V900" s="4">
        <f t="shared" si="44"/>
        <v>2011</v>
      </c>
    </row>
    <row r="901" spans="1:22" x14ac:dyDescent="0.3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8">
        <v>40691.099097222221</v>
      </c>
      <c r="P901" s="8">
        <v>40646.099097222221</v>
      </c>
      <c r="Q901" s="9">
        <f t="shared" si="42"/>
        <v>37.33</v>
      </c>
      <c r="R901" s="9">
        <f t="shared" si="43"/>
        <v>35</v>
      </c>
      <c r="S901" s="9" t="str">
        <f>VLOOKUP(MONTH(P901),Hoja2!$A$1:$B$12,2,0)</f>
        <v>Apr</v>
      </c>
      <c r="T901" s="4" t="s">
        <v>8365</v>
      </c>
      <c r="U901" t="s">
        <v>8369</v>
      </c>
      <c r="V901" s="4">
        <f t="shared" si="44"/>
        <v>2011</v>
      </c>
    </row>
    <row r="902" spans="1:22" x14ac:dyDescent="0.3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8">
        <v>42459.807893518519</v>
      </c>
      <c r="P902" s="8">
        <v>42429.849560185183</v>
      </c>
      <c r="Q902" s="9">
        <f t="shared" si="42"/>
        <v>0.42</v>
      </c>
      <c r="R902" s="9">
        <f t="shared" si="43"/>
        <v>10.5</v>
      </c>
      <c r="S902" s="9" t="str">
        <f>VLOOKUP(MONTH(P902),Hoja2!$A$1:$B$12,2,0)</f>
        <v>Feb</v>
      </c>
      <c r="T902" s="4" t="s">
        <v>8365</v>
      </c>
      <c r="U902" t="s">
        <v>8368</v>
      </c>
      <c r="V902" s="4">
        <f t="shared" si="44"/>
        <v>2016</v>
      </c>
    </row>
    <row r="903" spans="1:22" x14ac:dyDescent="0.3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8">
        <v>40337.799305555556</v>
      </c>
      <c r="P903" s="8">
        <v>40291.81150462963</v>
      </c>
      <c r="Q903" s="9">
        <f t="shared" si="42"/>
        <v>0</v>
      </c>
      <c r="R903" s="9">
        <f t="shared" si="43"/>
        <v>0</v>
      </c>
      <c r="S903" s="9" t="str">
        <f>VLOOKUP(MONTH(P903),Hoja2!$A$1:$B$12,2,0)</f>
        <v>Apr</v>
      </c>
      <c r="T903" s="4" t="s">
        <v>8365</v>
      </c>
      <c r="U903" t="s">
        <v>8368</v>
      </c>
      <c r="V903" s="4">
        <f t="shared" si="44"/>
        <v>2010</v>
      </c>
    </row>
    <row r="904" spans="1:22" x14ac:dyDescent="0.3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8">
        <v>41881.645833333336</v>
      </c>
      <c r="P904" s="8">
        <v>41829.965532407405</v>
      </c>
      <c r="Q904" s="9">
        <f t="shared" si="42"/>
        <v>0.3</v>
      </c>
      <c r="R904" s="9">
        <f t="shared" si="43"/>
        <v>30</v>
      </c>
      <c r="S904" s="9" t="str">
        <f>VLOOKUP(MONTH(P904),Hoja2!$A$1:$B$12,2,0)</f>
        <v>Jul</v>
      </c>
      <c r="T904" s="4" t="s">
        <v>8365</v>
      </c>
      <c r="U904" t="s">
        <v>8368</v>
      </c>
      <c r="V904" s="4">
        <f t="shared" si="44"/>
        <v>2014</v>
      </c>
    </row>
    <row r="905" spans="1:22" x14ac:dyDescent="0.3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8">
        <v>41175.100694444445</v>
      </c>
      <c r="P905" s="8">
        <v>41149.796064814815</v>
      </c>
      <c r="Q905" s="9">
        <f t="shared" si="42"/>
        <v>3.2</v>
      </c>
      <c r="R905" s="9">
        <f t="shared" si="43"/>
        <v>40</v>
      </c>
      <c r="S905" s="9" t="str">
        <f>VLOOKUP(MONTH(P905),Hoja2!$A$1:$B$12,2,0)</f>
        <v>Aug</v>
      </c>
      <c r="T905" s="4" t="s">
        <v>8365</v>
      </c>
      <c r="U905" t="s">
        <v>8368</v>
      </c>
      <c r="V905" s="4">
        <f t="shared" si="44"/>
        <v>2012</v>
      </c>
    </row>
    <row r="906" spans="1:22" x14ac:dyDescent="0.3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8">
        <v>42372.080289351848</v>
      </c>
      <c r="P906" s="8">
        <v>42342.080289351848</v>
      </c>
      <c r="Q906" s="9">
        <f t="shared" si="42"/>
        <v>0.3</v>
      </c>
      <c r="R906" s="9">
        <f t="shared" si="43"/>
        <v>50.333300000000001</v>
      </c>
      <c r="S906" s="9" t="str">
        <f>VLOOKUP(MONTH(P906),Hoja2!$A$1:$B$12,2,0)</f>
        <v>Dec</v>
      </c>
      <c r="T906" s="4" t="s">
        <v>8365</v>
      </c>
      <c r="U906" t="s">
        <v>8368</v>
      </c>
      <c r="V906" s="4">
        <f t="shared" si="44"/>
        <v>2015</v>
      </c>
    </row>
    <row r="907" spans="1:22" x14ac:dyDescent="0.3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8">
        <v>40567.239884259259</v>
      </c>
      <c r="P907" s="8">
        <v>40507.239884259259</v>
      </c>
      <c r="Q907" s="9">
        <f t="shared" si="42"/>
        <v>3.02</v>
      </c>
      <c r="R907" s="9">
        <f t="shared" si="43"/>
        <v>32.666699999999999</v>
      </c>
      <c r="S907" s="9" t="str">
        <f>VLOOKUP(MONTH(P907),Hoja2!$A$1:$B$12,2,0)</f>
        <v>Nov</v>
      </c>
      <c r="T907" s="4" t="s">
        <v>8365</v>
      </c>
      <c r="U907" t="s">
        <v>8368</v>
      </c>
      <c r="V907" s="4">
        <f t="shared" si="44"/>
        <v>2010</v>
      </c>
    </row>
    <row r="908" spans="1:22" x14ac:dyDescent="0.3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8">
        <v>41711.148032407407</v>
      </c>
      <c r="P908" s="8">
        <v>41681.189699074072</v>
      </c>
      <c r="Q908" s="9">
        <f t="shared" si="42"/>
        <v>0</v>
      </c>
      <c r="R908" s="9">
        <f t="shared" si="43"/>
        <v>0</v>
      </c>
      <c r="S908" s="9" t="str">
        <f>VLOOKUP(MONTH(P908),Hoja2!$A$1:$B$12,2,0)</f>
        <v>Feb</v>
      </c>
      <c r="T908" s="4" t="s">
        <v>8365</v>
      </c>
      <c r="U908" t="s">
        <v>8368</v>
      </c>
      <c r="V908" s="4">
        <f t="shared" si="44"/>
        <v>2014</v>
      </c>
    </row>
    <row r="909" spans="1:22" x14ac:dyDescent="0.3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8">
        <v>40797.192395833335</v>
      </c>
      <c r="P909" s="8">
        <v>40767.192395833335</v>
      </c>
      <c r="Q909" s="9">
        <f t="shared" si="42"/>
        <v>0</v>
      </c>
      <c r="R909" s="9">
        <f t="shared" si="43"/>
        <v>0</v>
      </c>
      <c r="S909" s="9" t="str">
        <f>VLOOKUP(MONTH(P909),Hoja2!$A$1:$B$12,2,0)</f>
        <v>Aug</v>
      </c>
      <c r="T909" s="4" t="s">
        <v>8365</v>
      </c>
      <c r="U909" t="s">
        <v>8368</v>
      </c>
      <c r="V909" s="4">
        <f t="shared" si="44"/>
        <v>2011</v>
      </c>
    </row>
    <row r="910" spans="1:22" x14ac:dyDescent="0.3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8">
        <v>40386.207638888889</v>
      </c>
      <c r="P910" s="8">
        <v>40340.801562499997</v>
      </c>
      <c r="Q910" s="9">
        <f t="shared" si="42"/>
        <v>0</v>
      </c>
      <c r="R910" s="9">
        <f t="shared" si="43"/>
        <v>0</v>
      </c>
      <c r="S910" s="9" t="str">
        <f>VLOOKUP(MONTH(P910),Hoja2!$A$1:$B$12,2,0)</f>
        <v>Jun</v>
      </c>
      <c r="T910" s="4" t="s">
        <v>8365</v>
      </c>
      <c r="U910" t="s">
        <v>8368</v>
      </c>
      <c r="V910" s="4">
        <f t="shared" si="44"/>
        <v>2010</v>
      </c>
    </row>
    <row r="911" spans="1:22" x14ac:dyDescent="0.3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8">
        <v>41113.166666666664</v>
      </c>
      <c r="P911" s="8">
        <v>41081.69027777778</v>
      </c>
      <c r="Q911" s="9">
        <f t="shared" si="42"/>
        <v>3.25</v>
      </c>
      <c r="R911" s="9">
        <f t="shared" si="43"/>
        <v>65</v>
      </c>
      <c r="S911" s="9" t="str">
        <f>VLOOKUP(MONTH(P911),Hoja2!$A$1:$B$12,2,0)</f>
        <v>Jun</v>
      </c>
      <c r="T911" s="4" t="s">
        <v>8365</v>
      </c>
      <c r="U911" t="s">
        <v>8368</v>
      </c>
      <c r="V911" s="4">
        <f t="shared" si="44"/>
        <v>2012</v>
      </c>
    </row>
    <row r="912" spans="1:22" x14ac:dyDescent="0.3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8">
        <v>42797.545358796298</v>
      </c>
      <c r="P912" s="8">
        <v>42737.545358796298</v>
      </c>
      <c r="Q912" s="9">
        <f t="shared" si="42"/>
        <v>22.36</v>
      </c>
      <c r="R912" s="9">
        <f t="shared" si="43"/>
        <v>24.6</v>
      </c>
      <c r="S912" s="9" t="str">
        <f>VLOOKUP(MONTH(P912),Hoja2!$A$1:$B$12,2,0)</f>
        <v>Jan</v>
      </c>
      <c r="T912" s="4" t="s">
        <v>8365</v>
      </c>
      <c r="U912" t="s">
        <v>8368</v>
      </c>
      <c r="V912" s="4">
        <f t="shared" si="44"/>
        <v>2017</v>
      </c>
    </row>
    <row r="913" spans="1:22" x14ac:dyDescent="0.3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8">
        <v>41663.005150462966</v>
      </c>
      <c r="P913" s="8">
        <v>41642.005150462966</v>
      </c>
      <c r="Q913" s="9">
        <f t="shared" si="42"/>
        <v>0</v>
      </c>
      <c r="R913" s="9">
        <f t="shared" si="43"/>
        <v>0</v>
      </c>
      <c r="S913" s="9" t="str">
        <f>VLOOKUP(MONTH(P913),Hoja2!$A$1:$B$12,2,0)</f>
        <v>Jan</v>
      </c>
      <c r="T913" s="4" t="s">
        <v>8365</v>
      </c>
      <c r="U913" t="s">
        <v>8368</v>
      </c>
      <c r="V913" s="4">
        <f t="shared" si="44"/>
        <v>2014</v>
      </c>
    </row>
    <row r="914" spans="1:22" x14ac:dyDescent="0.3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8">
        <v>41254.151006944441</v>
      </c>
      <c r="P914" s="8">
        <v>41194.109340277777</v>
      </c>
      <c r="Q914" s="9">
        <f t="shared" si="42"/>
        <v>0.86</v>
      </c>
      <c r="R914" s="9">
        <f t="shared" si="43"/>
        <v>15</v>
      </c>
      <c r="S914" s="9" t="str">
        <f>VLOOKUP(MONTH(P914),Hoja2!$A$1:$B$12,2,0)</f>
        <v>Oct</v>
      </c>
      <c r="T914" s="4" t="s">
        <v>8365</v>
      </c>
      <c r="U914" t="s">
        <v>8368</v>
      </c>
      <c r="V914" s="4">
        <f t="shared" si="44"/>
        <v>2012</v>
      </c>
    </row>
    <row r="915" spans="1:22" x14ac:dyDescent="0.3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8">
        <v>41034.139108796298</v>
      </c>
      <c r="P915" s="8">
        <v>41004.139108796298</v>
      </c>
      <c r="Q915" s="9">
        <f t="shared" si="42"/>
        <v>6.61</v>
      </c>
      <c r="R915" s="9">
        <f t="shared" si="43"/>
        <v>82.583299999999994</v>
      </c>
      <c r="S915" s="9" t="str">
        <f>VLOOKUP(MONTH(P915),Hoja2!$A$1:$B$12,2,0)</f>
        <v>Apr</v>
      </c>
      <c r="T915" s="4" t="s">
        <v>8365</v>
      </c>
      <c r="U915" t="s">
        <v>8368</v>
      </c>
      <c r="V915" s="4">
        <f t="shared" si="44"/>
        <v>2012</v>
      </c>
    </row>
    <row r="916" spans="1:22" x14ac:dyDescent="0.3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8">
        <v>41146.763275462959</v>
      </c>
      <c r="P916" s="8">
        <v>41116.763275462959</v>
      </c>
      <c r="Q916" s="9">
        <f t="shared" si="42"/>
        <v>0</v>
      </c>
      <c r="R916" s="9">
        <f t="shared" si="43"/>
        <v>0</v>
      </c>
      <c r="S916" s="9" t="str">
        <f>VLOOKUP(MONTH(P916),Hoja2!$A$1:$B$12,2,0)</f>
        <v>Jul</v>
      </c>
      <c r="T916" s="4" t="s">
        <v>8365</v>
      </c>
      <c r="U916" t="s">
        <v>8368</v>
      </c>
      <c r="V916" s="4">
        <f t="shared" si="44"/>
        <v>2012</v>
      </c>
    </row>
    <row r="917" spans="1:22" x14ac:dyDescent="0.3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8">
        <v>40969.207638888889</v>
      </c>
      <c r="P917" s="8">
        <v>40937.679560185185</v>
      </c>
      <c r="Q917" s="9">
        <f t="shared" si="42"/>
        <v>5.77</v>
      </c>
      <c r="R917" s="9">
        <f t="shared" si="43"/>
        <v>41.666699999999999</v>
      </c>
      <c r="S917" s="9" t="str">
        <f>VLOOKUP(MONTH(P917),Hoja2!$A$1:$B$12,2,0)</f>
        <v>Jan</v>
      </c>
      <c r="T917" s="4" t="s">
        <v>8365</v>
      </c>
      <c r="U917" t="s">
        <v>8368</v>
      </c>
      <c r="V917" s="4">
        <f t="shared" si="44"/>
        <v>2012</v>
      </c>
    </row>
    <row r="918" spans="1:22" x14ac:dyDescent="0.3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8">
        <v>40473.208333333336</v>
      </c>
      <c r="P918" s="8">
        <v>40434.853402777779</v>
      </c>
      <c r="Q918" s="9">
        <f t="shared" si="42"/>
        <v>0</v>
      </c>
      <c r="R918" s="9">
        <f t="shared" si="43"/>
        <v>0</v>
      </c>
      <c r="S918" s="9" t="str">
        <f>VLOOKUP(MONTH(P918),Hoja2!$A$1:$B$12,2,0)</f>
        <v>Sep</v>
      </c>
      <c r="T918" s="4" t="s">
        <v>8365</v>
      </c>
      <c r="U918" t="s">
        <v>8368</v>
      </c>
      <c r="V918" s="4">
        <f t="shared" si="44"/>
        <v>2010</v>
      </c>
    </row>
    <row r="919" spans="1:22" x14ac:dyDescent="0.3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8">
        <v>41834.104166666664</v>
      </c>
      <c r="P919" s="8">
        <v>41802.94363425926</v>
      </c>
      <c r="Q919" s="9">
        <f t="shared" si="42"/>
        <v>0.6</v>
      </c>
      <c r="R919" s="9">
        <f t="shared" si="43"/>
        <v>30</v>
      </c>
      <c r="S919" s="9" t="str">
        <f>VLOOKUP(MONTH(P919),Hoja2!$A$1:$B$12,2,0)</f>
        <v>Jun</v>
      </c>
      <c r="T919" s="4" t="s">
        <v>8365</v>
      </c>
      <c r="U919" t="s">
        <v>8368</v>
      </c>
      <c r="V919" s="4">
        <f t="shared" si="44"/>
        <v>2014</v>
      </c>
    </row>
    <row r="920" spans="1:22" x14ac:dyDescent="0.3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8">
        <v>41974.957881944443</v>
      </c>
      <c r="P920" s="8">
        <v>41944.916215277779</v>
      </c>
      <c r="Q920" s="9">
        <f t="shared" si="42"/>
        <v>5.03</v>
      </c>
      <c r="R920" s="9">
        <f t="shared" si="43"/>
        <v>19.600000000000001</v>
      </c>
      <c r="S920" s="9" t="str">
        <f>VLOOKUP(MONTH(P920),Hoja2!$A$1:$B$12,2,0)</f>
        <v>Nov</v>
      </c>
      <c r="T920" s="4" t="s">
        <v>8365</v>
      </c>
      <c r="U920" t="s">
        <v>8368</v>
      </c>
      <c r="V920" s="4">
        <f t="shared" si="44"/>
        <v>2014</v>
      </c>
    </row>
    <row r="921" spans="1:22" x14ac:dyDescent="0.3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8">
        <v>41262.641724537039</v>
      </c>
      <c r="P921" s="8">
        <v>41227.641724537039</v>
      </c>
      <c r="Q921" s="9">
        <f t="shared" si="42"/>
        <v>0.5</v>
      </c>
      <c r="R921" s="9">
        <f t="shared" si="43"/>
        <v>100</v>
      </c>
      <c r="S921" s="9" t="str">
        <f>VLOOKUP(MONTH(P921),Hoja2!$A$1:$B$12,2,0)</f>
        <v>Nov</v>
      </c>
      <c r="T921" s="4" t="s">
        <v>8365</v>
      </c>
      <c r="U921" t="s">
        <v>8368</v>
      </c>
      <c r="V921" s="4">
        <f t="shared" si="44"/>
        <v>2012</v>
      </c>
    </row>
    <row r="922" spans="1:22" x14ac:dyDescent="0.3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8">
        <v>41592.713217592594</v>
      </c>
      <c r="P922" s="8">
        <v>41562.671550925923</v>
      </c>
      <c r="Q922" s="9">
        <f t="shared" si="42"/>
        <v>0</v>
      </c>
      <c r="R922" s="9">
        <f t="shared" si="43"/>
        <v>0</v>
      </c>
      <c r="S922" s="9" t="str">
        <f>VLOOKUP(MONTH(P922),Hoja2!$A$1:$B$12,2,0)</f>
        <v>Oct</v>
      </c>
      <c r="T922" s="4" t="s">
        <v>8365</v>
      </c>
      <c r="U922" t="s">
        <v>8368</v>
      </c>
      <c r="V922" s="4">
        <f t="shared" si="44"/>
        <v>2013</v>
      </c>
    </row>
    <row r="923" spans="1:22" x14ac:dyDescent="0.3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8">
        <v>40889.212685185186</v>
      </c>
      <c r="P923" s="8">
        <v>40847.171018518522</v>
      </c>
      <c r="Q923" s="9">
        <f t="shared" si="42"/>
        <v>30.9</v>
      </c>
      <c r="R923" s="9">
        <f t="shared" si="43"/>
        <v>231.75</v>
      </c>
      <c r="S923" s="9" t="str">
        <f>VLOOKUP(MONTH(P923),Hoja2!$A$1:$B$12,2,0)</f>
        <v>Oct</v>
      </c>
      <c r="T923" s="4" t="s">
        <v>8365</v>
      </c>
      <c r="U923" t="s">
        <v>8368</v>
      </c>
      <c r="V923" s="4">
        <f t="shared" si="44"/>
        <v>2011</v>
      </c>
    </row>
    <row r="924" spans="1:22" x14ac:dyDescent="0.3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8">
        <v>41913.530011574076</v>
      </c>
      <c r="P924" s="8">
        <v>41878.530011574076</v>
      </c>
      <c r="Q924" s="9">
        <f t="shared" si="42"/>
        <v>21.04</v>
      </c>
      <c r="R924" s="9">
        <f t="shared" si="43"/>
        <v>189.33330000000001</v>
      </c>
      <c r="S924" s="9" t="str">
        <f>VLOOKUP(MONTH(P924),Hoja2!$A$1:$B$12,2,0)</f>
        <v>Aug</v>
      </c>
      <c r="T924" s="4" t="s">
        <v>8365</v>
      </c>
      <c r="U924" t="s">
        <v>8368</v>
      </c>
      <c r="V924" s="4">
        <f t="shared" si="44"/>
        <v>2014</v>
      </c>
    </row>
    <row r="925" spans="1:22" x14ac:dyDescent="0.3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8">
        <v>41965.001423611109</v>
      </c>
      <c r="P925" s="8">
        <v>41934.959756944445</v>
      </c>
      <c r="Q925" s="9">
        <f t="shared" si="42"/>
        <v>2.2000000000000002</v>
      </c>
      <c r="R925" s="9">
        <f t="shared" si="43"/>
        <v>55</v>
      </c>
      <c r="S925" s="9" t="str">
        <f>VLOOKUP(MONTH(P925),Hoja2!$A$1:$B$12,2,0)</f>
        <v>Oct</v>
      </c>
      <c r="T925" s="4" t="s">
        <v>8365</v>
      </c>
      <c r="U925" t="s">
        <v>8368</v>
      </c>
      <c r="V925" s="4">
        <f t="shared" si="44"/>
        <v>2014</v>
      </c>
    </row>
    <row r="926" spans="1:22" x14ac:dyDescent="0.3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8">
        <v>41318.942928240744</v>
      </c>
      <c r="P926" s="8">
        <v>41288.942928240744</v>
      </c>
      <c r="Q926" s="9">
        <f t="shared" si="42"/>
        <v>10.9</v>
      </c>
      <c r="R926" s="9">
        <f t="shared" si="43"/>
        <v>21.8</v>
      </c>
      <c r="S926" s="9" t="str">
        <f>VLOOKUP(MONTH(P926),Hoja2!$A$1:$B$12,2,0)</f>
        <v>Jan</v>
      </c>
      <c r="T926" s="4" t="s">
        <v>8365</v>
      </c>
      <c r="U926" t="s">
        <v>8368</v>
      </c>
      <c r="V926" s="4">
        <f t="shared" si="44"/>
        <v>2013</v>
      </c>
    </row>
    <row r="927" spans="1:22" x14ac:dyDescent="0.3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8">
        <v>41605.922581018516</v>
      </c>
      <c r="P927" s="8">
        <v>41575.880914351852</v>
      </c>
      <c r="Q927" s="9">
        <f t="shared" si="42"/>
        <v>2.67</v>
      </c>
      <c r="R927" s="9">
        <f t="shared" si="43"/>
        <v>32</v>
      </c>
      <c r="S927" s="9" t="str">
        <f>VLOOKUP(MONTH(P927),Hoja2!$A$1:$B$12,2,0)</f>
        <v>Oct</v>
      </c>
      <c r="T927" s="4" t="s">
        <v>8365</v>
      </c>
      <c r="U927" t="s">
        <v>8368</v>
      </c>
      <c r="V927" s="4">
        <f t="shared" si="44"/>
        <v>2013</v>
      </c>
    </row>
    <row r="928" spans="1:22" x14ac:dyDescent="0.3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8">
        <v>40367.944444444445</v>
      </c>
      <c r="P928" s="8">
        <v>40338.02002314815</v>
      </c>
      <c r="Q928" s="9">
        <f t="shared" si="42"/>
        <v>0</v>
      </c>
      <c r="R928" s="9">
        <f t="shared" si="43"/>
        <v>0</v>
      </c>
      <c r="S928" s="9" t="str">
        <f>VLOOKUP(MONTH(P928),Hoja2!$A$1:$B$12,2,0)</f>
        <v>Jun</v>
      </c>
      <c r="T928" s="4" t="s">
        <v>8365</v>
      </c>
      <c r="U928" t="s">
        <v>8368</v>
      </c>
      <c r="V928" s="4">
        <f t="shared" si="44"/>
        <v>2010</v>
      </c>
    </row>
    <row r="929" spans="1:22" x14ac:dyDescent="0.3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8">
        <v>41043.822858796295</v>
      </c>
      <c r="P929" s="8">
        <v>41013.822858796295</v>
      </c>
      <c r="Q929" s="9">
        <f t="shared" si="42"/>
        <v>0</v>
      </c>
      <c r="R929" s="9">
        <f t="shared" si="43"/>
        <v>0</v>
      </c>
      <c r="S929" s="9" t="str">
        <f>VLOOKUP(MONTH(P929),Hoja2!$A$1:$B$12,2,0)</f>
        <v>Apr</v>
      </c>
      <c r="T929" s="4" t="s">
        <v>8365</v>
      </c>
      <c r="U929" t="s">
        <v>8368</v>
      </c>
      <c r="V929" s="4">
        <f t="shared" si="44"/>
        <v>2012</v>
      </c>
    </row>
    <row r="930" spans="1:22" x14ac:dyDescent="0.3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8">
        <v>41231</v>
      </c>
      <c r="P930" s="8">
        <v>41180.86241898148</v>
      </c>
      <c r="Q930" s="9">
        <f t="shared" si="42"/>
        <v>10.86</v>
      </c>
      <c r="R930" s="9">
        <f t="shared" si="43"/>
        <v>56.25</v>
      </c>
      <c r="S930" s="9" t="str">
        <f>VLOOKUP(MONTH(P930),Hoja2!$A$1:$B$12,2,0)</f>
        <v>Sep</v>
      </c>
      <c r="T930" s="4" t="s">
        <v>8365</v>
      </c>
      <c r="U930" t="s">
        <v>8368</v>
      </c>
      <c r="V930" s="4">
        <f t="shared" si="44"/>
        <v>2012</v>
      </c>
    </row>
    <row r="931" spans="1:22" x14ac:dyDescent="0.3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8">
        <v>41008.196400462963</v>
      </c>
      <c r="P931" s="8">
        <v>40978.238067129627</v>
      </c>
      <c r="Q931" s="9">
        <f t="shared" si="42"/>
        <v>0</v>
      </c>
      <c r="R931" s="9">
        <f t="shared" si="43"/>
        <v>0</v>
      </c>
      <c r="S931" s="9" t="str">
        <f>VLOOKUP(MONTH(P931),Hoja2!$A$1:$B$12,2,0)</f>
        <v>Mar</v>
      </c>
      <c r="T931" s="4" t="s">
        <v>8365</v>
      </c>
      <c r="U931" t="s">
        <v>8368</v>
      </c>
      <c r="V931" s="4">
        <f t="shared" si="44"/>
        <v>2012</v>
      </c>
    </row>
    <row r="932" spans="1:22" x14ac:dyDescent="0.3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8">
        <v>40354.897222222222</v>
      </c>
      <c r="P932" s="8">
        <v>40312.915578703702</v>
      </c>
      <c r="Q932" s="9">
        <f t="shared" si="42"/>
        <v>38.33</v>
      </c>
      <c r="R932" s="9">
        <f t="shared" si="43"/>
        <v>69</v>
      </c>
      <c r="S932" s="9" t="str">
        <f>VLOOKUP(MONTH(P932),Hoja2!$A$1:$B$12,2,0)</f>
        <v>May</v>
      </c>
      <c r="T932" s="4" t="s">
        <v>8365</v>
      </c>
      <c r="U932" t="s">
        <v>8368</v>
      </c>
      <c r="V932" s="4">
        <f t="shared" si="44"/>
        <v>2010</v>
      </c>
    </row>
    <row r="933" spans="1:22" x14ac:dyDescent="0.3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8">
        <v>41714.916666666664</v>
      </c>
      <c r="P933" s="8">
        <v>41680.359976851854</v>
      </c>
      <c r="Q933" s="9">
        <f t="shared" si="42"/>
        <v>6.55</v>
      </c>
      <c r="R933" s="9">
        <f t="shared" si="43"/>
        <v>18.714300000000001</v>
      </c>
      <c r="S933" s="9" t="str">
        <f>VLOOKUP(MONTH(P933),Hoja2!$A$1:$B$12,2,0)</f>
        <v>Feb</v>
      </c>
      <c r="T933" s="4" t="s">
        <v>8365</v>
      </c>
      <c r="U933" t="s">
        <v>8368</v>
      </c>
      <c r="V933" s="4">
        <f t="shared" si="44"/>
        <v>2014</v>
      </c>
    </row>
    <row r="934" spans="1:22" x14ac:dyDescent="0.3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8">
        <v>41355.927604166667</v>
      </c>
      <c r="P934" s="8">
        <v>41310.969270833331</v>
      </c>
      <c r="Q934" s="9">
        <f t="shared" si="42"/>
        <v>14.54</v>
      </c>
      <c r="R934" s="9">
        <f t="shared" si="43"/>
        <v>46.033299999999997</v>
      </c>
      <c r="S934" s="9" t="str">
        <f>VLOOKUP(MONTH(P934),Hoja2!$A$1:$B$12,2,0)</f>
        <v>Feb</v>
      </c>
      <c r="T934" s="4" t="s">
        <v>8365</v>
      </c>
      <c r="U934" t="s">
        <v>8368</v>
      </c>
      <c r="V934" s="4">
        <f t="shared" si="44"/>
        <v>2013</v>
      </c>
    </row>
    <row r="935" spans="1:22" x14ac:dyDescent="0.3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8">
        <v>41771.169085648151</v>
      </c>
      <c r="P935" s="8">
        <v>41711.169085648151</v>
      </c>
      <c r="Q935" s="9">
        <f t="shared" si="42"/>
        <v>6</v>
      </c>
      <c r="R935" s="9">
        <f t="shared" si="43"/>
        <v>60</v>
      </c>
      <c r="S935" s="9" t="str">
        <f>VLOOKUP(MONTH(P935),Hoja2!$A$1:$B$12,2,0)</f>
        <v>Mar</v>
      </c>
      <c r="T935" s="4" t="s">
        <v>8365</v>
      </c>
      <c r="U935" t="s">
        <v>8368</v>
      </c>
      <c r="V935" s="4">
        <f t="shared" si="44"/>
        <v>2014</v>
      </c>
    </row>
    <row r="936" spans="1:22" x14ac:dyDescent="0.3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8">
        <v>41763.25</v>
      </c>
      <c r="P936" s="8">
        <v>41733.737083333333</v>
      </c>
      <c r="Q936" s="9">
        <f t="shared" si="42"/>
        <v>30.4</v>
      </c>
      <c r="R936" s="9">
        <f t="shared" si="43"/>
        <v>50.666699999999999</v>
      </c>
      <c r="S936" s="9" t="str">
        <f>VLOOKUP(MONTH(P936),Hoja2!$A$1:$B$12,2,0)</f>
        <v>Apr</v>
      </c>
      <c r="T936" s="4" t="s">
        <v>8365</v>
      </c>
      <c r="U936" t="s">
        <v>8368</v>
      </c>
      <c r="V936" s="4">
        <f t="shared" si="44"/>
        <v>2014</v>
      </c>
    </row>
    <row r="937" spans="1:22" x14ac:dyDescent="0.3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8">
        <v>42398.333668981482</v>
      </c>
      <c r="P937" s="8">
        <v>42368.333668981482</v>
      </c>
      <c r="Q937" s="9">
        <f t="shared" si="42"/>
        <v>1.43</v>
      </c>
      <c r="R937" s="9">
        <f t="shared" si="43"/>
        <v>25</v>
      </c>
      <c r="S937" s="9" t="str">
        <f>VLOOKUP(MONTH(P937),Hoja2!$A$1:$B$12,2,0)</f>
        <v>Dec</v>
      </c>
      <c r="T937" s="4" t="s">
        <v>8365</v>
      </c>
      <c r="U937" t="s">
        <v>8368</v>
      </c>
      <c r="V937" s="4">
        <f t="shared" si="44"/>
        <v>2015</v>
      </c>
    </row>
    <row r="938" spans="1:22" x14ac:dyDescent="0.3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8">
        <v>40926.833333333336</v>
      </c>
      <c r="P938" s="8">
        <v>40883.024178240739</v>
      </c>
      <c r="Q938" s="9">
        <f t="shared" si="42"/>
        <v>0</v>
      </c>
      <c r="R938" s="9">
        <f t="shared" si="43"/>
        <v>0</v>
      </c>
      <c r="S938" s="9" t="str">
        <f>VLOOKUP(MONTH(P938),Hoja2!$A$1:$B$12,2,0)</f>
        <v>Dec</v>
      </c>
      <c r="T938" s="4" t="s">
        <v>8365</v>
      </c>
      <c r="U938" t="s">
        <v>8368</v>
      </c>
      <c r="V938" s="4">
        <f t="shared" si="44"/>
        <v>2011</v>
      </c>
    </row>
    <row r="939" spans="1:22" x14ac:dyDescent="0.3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8">
        <v>41581.839780092596</v>
      </c>
      <c r="P939" s="8">
        <v>41551.798113425924</v>
      </c>
      <c r="Q939" s="9">
        <f t="shared" si="42"/>
        <v>1.1399999999999999</v>
      </c>
      <c r="R939" s="9">
        <f t="shared" si="43"/>
        <v>20</v>
      </c>
      <c r="S939" s="9" t="str">
        <f>VLOOKUP(MONTH(P939),Hoja2!$A$1:$B$12,2,0)</f>
        <v>Oct</v>
      </c>
      <c r="T939" s="4" t="s">
        <v>8365</v>
      </c>
      <c r="U939" t="s">
        <v>8368</v>
      </c>
      <c r="V939" s="4">
        <f t="shared" si="44"/>
        <v>2013</v>
      </c>
    </row>
    <row r="940" spans="1:22" x14ac:dyDescent="0.3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8">
        <v>41154.479722222219</v>
      </c>
      <c r="P940" s="8">
        <v>41124.479722222219</v>
      </c>
      <c r="Q940" s="9">
        <f t="shared" si="42"/>
        <v>0.36</v>
      </c>
      <c r="R940" s="9">
        <f t="shared" si="43"/>
        <v>25</v>
      </c>
      <c r="S940" s="9" t="str">
        <f>VLOOKUP(MONTH(P940),Hoja2!$A$1:$B$12,2,0)</f>
        <v>Aug</v>
      </c>
      <c r="T940" s="4" t="s">
        <v>8365</v>
      </c>
      <c r="U940" t="s">
        <v>8368</v>
      </c>
      <c r="V940" s="4">
        <f t="shared" si="44"/>
        <v>2012</v>
      </c>
    </row>
    <row r="941" spans="1:22" x14ac:dyDescent="0.3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8">
        <v>41455.831944444442</v>
      </c>
      <c r="P941" s="8">
        <v>41416.763171296298</v>
      </c>
      <c r="Q941" s="9">
        <f t="shared" si="42"/>
        <v>1.45</v>
      </c>
      <c r="R941" s="9">
        <f t="shared" si="43"/>
        <v>20</v>
      </c>
      <c r="S941" s="9" t="str">
        <f>VLOOKUP(MONTH(P941),Hoja2!$A$1:$B$12,2,0)</f>
        <v>May</v>
      </c>
      <c r="T941" s="4" t="s">
        <v>8365</v>
      </c>
      <c r="U941" t="s">
        <v>8368</v>
      </c>
      <c r="V941" s="4">
        <f t="shared" si="44"/>
        <v>2013</v>
      </c>
    </row>
    <row r="942" spans="1:22" x14ac:dyDescent="0.3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8">
        <v>42227.008402777778</v>
      </c>
      <c r="P942" s="8">
        <v>42182.008402777778</v>
      </c>
      <c r="Q942" s="9">
        <f t="shared" si="42"/>
        <v>17.16</v>
      </c>
      <c r="R942" s="9">
        <f t="shared" si="43"/>
        <v>110.28570000000001</v>
      </c>
      <c r="S942" s="9" t="str">
        <f>VLOOKUP(MONTH(P942),Hoja2!$A$1:$B$12,2,0)</f>
        <v>Jun</v>
      </c>
      <c r="T942" s="4" t="s">
        <v>8359</v>
      </c>
      <c r="U942" t="s">
        <v>8361</v>
      </c>
      <c r="V942" s="4">
        <f t="shared" si="44"/>
        <v>2015</v>
      </c>
    </row>
    <row r="943" spans="1:22" x14ac:dyDescent="0.3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8">
        <v>42776.096585648149</v>
      </c>
      <c r="P943" s="8">
        <v>42746.096585648149</v>
      </c>
      <c r="Q943" s="9">
        <f t="shared" si="42"/>
        <v>2.3199999999999998</v>
      </c>
      <c r="R943" s="9">
        <f t="shared" si="43"/>
        <v>37.451599999999999</v>
      </c>
      <c r="S943" s="9" t="str">
        <f>VLOOKUP(MONTH(P943),Hoja2!$A$1:$B$12,2,0)</f>
        <v>Jan</v>
      </c>
      <c r="T943" s="4" t="s">
        <v>8359</v>
      </c>
      <c r="U943" t="s">
        <v>8361</v>
      </c>
      <c r="V943" s="4">
        <f t="shared" si="44"/>
        <v>2017</v>
      </c>
    </row>
    <row r="944" spans="1:22" x14ac:dyDescent="0.3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8">
        <v>42418.843287037038</v>
      </c>
      <c r="P944" s="8">
        <v>42382.843287037038</v>
      </c>
      <c r="Q944" s="9">
        <f t="shared" si="42"/>
        <v>8.91</v>
      </c>
      <c r="R944" s="9">
        <f t="shared" si="43"/>
        <v>41.75</v>
      </c>
      <c r="S944" s="9" t="str">
        <f>VLOOKUP(MONTH(P944),Hoja2!$A$1:$B$12,2,0)</f>
        <v>Jan</v>
      </c>
      <c r="T944" s="4" t="s">
        <v>8359</v>
      </c>
      <c r="U944" t="s">
        <v>8361</v>
      </c>
      <c r="V944" s="4">
        <f t="shared" si="44"/>
        <v>2016</v>
      </c>
    </row>
    <row r="945" spans="1:22" x14ac:dyDescent="0.3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8">
        <v>42703.709548611114</v>
      </c>
      <c r="P945" s="8">
        <v>42673.667881944442</v>
      </c>
      <c r="Q945" s="9">
        <f t="shared" si="42"/>
        <v>9.6300000000000008</v>
      </c>
      <c r="R945" s="9">
        <f t="shared" si="43"/>
        <v>24.083300000000001</v>
      </c>
      <c r="S945" s="9" t="str">
        <f>VLOOKUP(MONTH(P945),Hoja2!$A$1:$B$12,2,0)</f>
        <v>Oct</v>
      </c>
      <c r="T945" s="4" t="s">
        <v>8359</v>
      </c>
      <c r="U945" t="s">
        <v>8361</v>
      </c>
      <c r="V945" s="4">
        <f t="shared" si="44"/>
        <v>2016</v>
      </c>
    </row>
    <row r="946" spans="1:22" x14ac:dyDescent="0.3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8">
        <v>42478.583333333336</v>
      </c>
      <c r="P946" s="8">
        <v>42444.583912037036</v>
      </c>
      <c r="Q946" s="9">
        <f t="shared" si="42"/>
        <v>13.33</v>
      </c>
      <c r="R946" s="9">
        <f t="shared" si="43"/>
        <v>69.406300000000002</v>
      </c>
      <c r="S946" s="9" t="str">
        <f>VLOOKUP(MONTH(P946),Hoja2!$A$1:$B$12,2,0)</f>
        <v>Mar</v>
      </c>
      <c r="T946" s="4" t="s">
        <v>8359</v>
      </c>
      <c r="U946" t="s">
        <v>8361</v>
      </c>
      <c r="V946" s="4">
        <f t="shared" si="44"/>
        <v>2016</v>
      </c>
    </row>
    <row r="947" spans="1:22" x14ac:dyDescent="0.3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8">
        <v>42784.999305555553</v>
      </c>
      <c r="P947" s="8">
        <v>42732.872986111113</v>
      </c>
      <c r="Q947" s="9">
        <f t="shared" si="42"/>
        <v>2.48</v>
      </c>
      <c r="R947" s="9">
        <f t="shared" si="43"/>
        <v>155.25</v>
      </c>
      <c r="S947" s="9" t="str">
        <f>VLOOKUP(MONTH(P947),Hoja2!$A$1:$B$12,2,0)</f>
        <v>Dec</v>
      </c>
      <c r="T947" s="4" t="s">
        <v>8359</v>
      </c>
      <c r="U947" t="s">
        <v>8361</v>
      </c>
      <c r="V947" s="4">
        <f t="shared" si="44"/>
        <v>2016</v>
      </c>
    </row>
    <row r="948" spans="1:22" x14ac:dyDescent="0.3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8">
        <v>42622.750555555554</v>
      </c>
      <c r="P948" s="8">
        <v>42592.750555555554</v>
      </c>
      <c r="Q948" s="9">
        <f t="shared" si="42"/>
        <v>1.91</v>
      </c>
      <c r="R948" s="9">
        <f t="shared" si="43"/>
        <v>57.2</v>
      </c>
      <c r="S948" s="9" t="str">
        <f>VLOOKUP(MONTH(P948),Hoja2!$A$1:$B$12,2,0)</f>
        <v>Aug</v>
      </c>
      <c r="T948" s="4" t="s">
        <v>8359</v>
      </c>
      <c r="U948" t="s">
        <v>8361</v>
      </c>
      <c r="V948" s="4">
        <f t="shared" si="44"/>
        <v>2016</v>
      </c>
    </row>
    <row r="949" spans="1:22" x14ac:dyDescent="0.3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8">
        <v>42551.781319444446</v>
      </c>
      <c r="P949" s="8">
        <v>42491.781319444446</v>
      </c>
      <c r="Q949" s="9">
        <f t="shared" si="42"/>
        <v>0</v>
      </c>
      <c r="R949" s="9">
        <f t="shared" si="43"/>
        <v>0</v>
      </c>
      <c r="S949" s="9" t="str">
        <f>VLOOKUP(MONTH(P949),Hoja2!$A$1:$B$12,2,0)</f>
        <v>May</v>
      </c>
      <c r="T949" s="4" t="s">
        <v>8359</v>
      </c>
      <c r="U949" t="s">
        <v>8361</v>
      </c>
      <c r="V949" s="4">
        <f t="shared" si="44"/>
        <v>2016</v>
      </c>
    </row>
    <row r="950" spans="1:22" x14ac:dyDescent="0.3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8">
        <v>42441.828287037039</v>
      </c>
      <c r="P950" s="8">
        <v>42411.828287037039</v>
      </c>
      <c r="Q950" s="9">
        <f t="shared" si="42"/>
        <v>12</v>
      </c>
      <c r="R950" s="9">
        <f t="shared" si="43"/>
        <v>60</v>
      </c>
      <c r="S950" s="9" t="str">
        <f>VLOOKUP(MONTH(P950),Hoja2!$A$1:$B$12,2,0)</f>
        <v>Feb</v>
      </c>
      <c r="T950" s="4" t="s">
        <v>8359</v>
      </c>
      <c r="U950" t="s">
        <v>8361</v>
      </c>
      <c r="V950" s="4">
        <f t="shared" si="44"/>
        <v>2016</v>
      </c>
    </row>
    <row r="951" spans="1:22" x14ac:dyDescent="0.3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8">
        <v>42421.043703703705</v>
      </c>
      <c r="P951" s="8">
        <v>42361.043703703705</v>
      </c>
      <c r="Q951" s="9">
        <f t="shared" si="42"/>
        <v>1.37</v>
      </c>
      <c r="R951" s="9">
        <f t="shared" si="43"/>
        <v>39</v>
      </c>
      <c r="S951" s="9" t="str">
        <f>VLOOKUP(MONTH(P951),Hoja2!$A$1:$B$12,2,0)</f>
        <v>Dec</v>
      </c>
      <c r="T951" s="4" t="s">
        <v>8359</v>
      </c>
      <c r="U951" t="s">
        <v>8361</v>
      </c>
      <c r="V951" s="4">
        <f t="shared" si="44"/>
        <v>2015</v>
      </c>
    </row>
    <row r="952" spans="1:22" x14ac:dyDescent="0.3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8">
        <v>42386.750706018516</v>
      </c>
      <c r="P952" s="8">
        <v>42356.750706018516</v>
      </c>
      <c r="Q952" s="9">
        <f t="shared" si="42"/>
        <v>28.04</v>
      </c>
      <c r="R952" s="9">
        <f t="shared" si="43"/>
        <v>58.416699999999999</v>
      </c>
      <c r="S952" s="9" t="str">
        <f>VLOOKUP(MONTH(P952),Hoja2!$A$1:$B$12,2,0)</f>
        <v>Dec</v>
      </c>
      <c r="T952" s="4" t="s">
        <v>8359</v>
      </c>
      <c r="U952" t="s">
        <v>8361</v>
      </c>
      <c r="V952" s="4">
        <f t="shared" si="44"/>
        <v>2015</v>
      </c>
    </row>
    <row r="953" spans="1:22" x14ac:dyDescent="0.3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8">
        <v>42525.653611111113</v>
      </c>
      <c r="P953" s="8">
        <v>42480.653611111113</v>
      </c>
      <c r="Q953" s="9">
        <f t="shared" si="42"/>
        <v>38.39</v>
      </c>
      <c r="R953" s="9">
        <f t="shared" si="43"/>
        <v>158.63640000000001</v>
      </c>
      <c r="S953" s="9" t="str">
        <f>VLOOKUP(MONTH(P953),Hoja2!$A$1:$B$12,2,0)</f>
        <v>Apr</v>
      </c>
      <c r="T953" s="4" t="s">
        <v>8359</v>
      </c>
      <c r="U953" t="s">
        <v>8361</v>
      </c>
      <c r="V953" s="4">
        <f t="shared" si="44"/>
        <v>2016</v>
      </c>
    </row>
    <row r="954" spans="1:22" x14ac:dyDescent="0.3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8">
        <v>42692.655231481483</v>
      </c>
      <c r="P954" s="8">
        <v>42662.613564814812</v>
      </c>
      <c r="Q954" s="9">
        <f t="shared" si="42"/>
        <v>39.94</v>
      </c>
      <c r="R954" s="9">
        <f t="shared" si="43"/>
        <v>99.857100000000003</v>
      </c>
      <c r="S954" s="9" t="str">
        <f>VLOOKUP(MONTH(P954),Hoja2!$A$1:$B$12,2,0)</f>
        <v>Oct</v>
      </c>
      <c r="T954" s="4" t="s">
        <v>8359</v>
      </c>
      <c r="U954" t="s">
        <v>8361</v>
      </c>
      <c r="V954" s="4">
        <f t="shared" si="44"/>
        <v>2016</v>
      </c>
    </row>
    <row r="955" spans="1:22" x14ac:dyDescent="0.3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8">
        <v>42029.164340277777</v>
      </c>
      <c r="P955" s="8">
        <v>41999.164340277777</v>
      </c>
      <c r="Q955" s="9">
        <f t="shared" si="42"/>
        <v>0.84</v>
      </c>
      <c r="R955" s="9">
        <f t="shared" si="43"/>
        <v>25.2</v>
      </c>
      <c r="S955" s="9" t="str">
        <f>VLOOKUP(MONTH(P955),Hoja2!$A$1:$B$12,2,0)</f>
        <v>Dec</v>
      </c>
      <c r="T955" s="4" t="s">
        <v>8359</v>
      </c>
      <c r="U955" t="s">
        <v>8361</v>
      </c>
      <c r="V955" s="4">
        <f t="shared" si="44"/>
        <v>2014</v>
      </c>
    </row>
    <row r="956" spans="1:22" x14ac:dyDescent="0.3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8">
        <v>42236.833784722221</v>
      </c>
      <c r="P956" s="8">
        <v>42194.833784722221</v>
      </c>
      <c r="Q956" s="9">
        <f t="shared" si="42"/>
        <v>43.41</v>
      </c>
      <c r="R956" s="9">
        <f t="shared" si="43"/>
        <v>89.191800000000001</v>
      </c>
      <c r="S956" s="9" t="str">
        <f>VLOOKUP(MONTH(P956),Hoja2!$A$1:$B$12,2,0)</f>
        <v>Jul</v>
      </c>
      <c r="T956" s="4" t="s">
        <v>8359</v>
      </c>
      <c r="U956" t="s">
        <v>8361</v>
      </c>
      <c r="V956" s="4">
        <f t="shared" si="44"/>
        <v>2015</v>
      </c>
    </row>
    <row r="957" spans="1:22" x14ac:dyDescent="0.3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8">
        <v>42626.295138888891</v>
      </c>
      <c r="P957" s="8">
        <v>42586.295138888891</v>
      </c>
      <c r="Q957" s="9">
        <f t="shared" si="42"/>
        <v>5.66</v>
      </c>
      <c r="R957" s="9">
        <f t="shared" si="43"/>
        <v>182.62370000000001</v>
      </c>
      <c r="S957" s="9" t="str">
        <f>VLOOKUP(MONTH(P957),Hoja2!$A$1:$B$12,2,0)</f>
        <v>Aug</v>
      </c>
      <c r="T957" s="4" t="s">
        <v>8359</v>
      </c>
      <c r="U957" t="s">
        <v>8361</v>
      </c>
      <c r="V957" s="4">
        <f t="shared" si="44"/>
        <v>2016</v>
      </c>
    </row>
    <row r="958" spans="1:22" x14ac:dyDescent="0.3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8">
        <v>42120.872210648151</v>
      </c>
      <c r="P958" s="8">
        <v>42060.913877314815</v>
      </c>
      <c r="Q958" s="9">
        <f t="shared" si="42"/>
        <v>1.72</v>
      </c>
      <c r="R958" s="9">
        <f t="shared" si="43"/>
        <v>50.647100000000002</v>
      </c>
      <c r="S958" s="9" t="str">
        <f>VLOOKUP(MONTH(P958),Hoja2!$A$1:$B$12,2,0)</f>
        <v>Feb</v>
      </c>
      <c r="T958" s="4" t="s">
        <v>8359</v>
      </c>
      <c r="U958" t="s">
        <v>8361</v>
      </c>
      <c r="V958" s="4">
        <f t="shared" si="44"/>
        <v>2015</v>
      </c>
    </row>
    <row r="959" spans="1:22" x14ac:dyDescent="0.3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8">
        <v>42691.594131944446</v>
      </c>
      <c r="P959" s="8">
        <v>42660.552465277775</v>
      </c>
      <c r="Q959" s="9">
        <f t="shared" si="42"/>
        <v>1.94</v>
      </c>
      <c r="R959" s="9">
        <f t="shared" si="43"/>
        <v>33.285699999999999</v>
      </c>
      <c r="S959" s="9" t="str">
        <f>VLOOKUP(MONTH(P959),Hoja2!$A$1:$B$12,2,0)</f>
        <v>Oct</v>
      </c>
      <c r="T959" s="4" t="s">
        <v>8359</v>
      </c>
      <c r="U959" t="s">
        <v>8361</v>
      </c>
      <c r="V959" s="4">
        <f t="shared" si="44"/>
        <v>2016</v>
      </c>
    </row>
    <row r="960" spans="1:22" x14ac:dyDescent="0.3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8">
        <v>42104.207638888889</v>
      </c>
      <c r="P960" s="8">
        <v>42082.802812499998</v>
      </c>
      <c r="Q960" s="9">
        <f t="shared" si="42"/>
        <v>11.33</v>
      </c>
      <c r="R960" s="9">
        <f t="shared" si="43"/>
        <v>51.823500000000003</v>
      </c>
      <c r="S960" s="9" t="str">
        <f>VLOOKUP(MONTH(P960),Hoja2!$A$1:$B$12,2,0)</f>
        <v>Mar</v>
      </c>
      <c r="T960" s="4" t="s">
        <v>8359</v>
      </c>
      <c r="U960" t="s">
        <v>8361</v>
      </c>
      <c r="V960" s="4">
        <f t="shared" si="44"/>
        <v>2015</v>
      </c>
    </row>
    <row r="961" spans="1:22" x14ac:dyDescent="0.3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8">
        <v>42023.174363425926</v>
      </c>
      <c r="P961" s="8">
        <v>41993.174363425926</v>
      </c>
      <c r="Q961" s="9">
        <f t="shared" si="42"/>
        <v>38.86</v>
      </c>
      <c r="R961" s="9">
        <f t="shared" si="43"/>
        <v>113.62569999999999</v>
      </c>
      <c r="S961" s="9" t="str">
        <f>VLOOKUP(MONTH(P961),Hoja2!$A$1:$B$12,2,0)</f>
        <v>Dec</v>
      </c>
      <c r="T961" s="4" t="s">
        <v>8359</v>
      </c>
      <c r="U961" t="s">
        <v>8361</v>
      </c>
      <c r="V961" s="4">
        <f t="shared" si="44"/>
        <v>2014</v>
      </c>
    </row>
    <row r="962" spans="1:22" x14ac:dyDescent="0.3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8">
        <v>42808.585127314815</v>
      </c>
      <c r="P962" s="8">
        <v>42766.626793981479</v>
      </c>
      <c r="Q962" s="9">
        <f t="shared" si="42"/>
        <v>46.1</v>
      </c>
      <c r="R962" s="9">
        <f t="shared" si="43"/>
        <v>136.46279999999999</v>
      </c>
      <c r="S962" s="9" t="str">
        <f>VLOOKUP(MONTH(P962),Hoja2!$A$1:$B$12,2,0)</f>
        <v>Jan</v>
      </c>
      <c r="T962" s="4" t="s">
        <v>8359</v>
      </c>
      <c r="U962" t="s">
        <v>8361</v>
      </c>
      <c r="V962" s="4">
        <f t="shared" si="44"/>
        <v>2017</v>
      </c>
    </row>
    <row r="963" spans="1:22" x14ac:dyDescent="0.3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8">
        <v>42786.791666666664</v>
      </c>
      <c r="P963" s="8">
        <v>42740.693692129629</v>
      </c>
      <c r="Q963" s="9">
        <f t="shared" ref="Q963:Q1026" si="45">ROUND(E963/D963*100,2)</f>
        <v>42.19</v>
      </c>
      <c r="R963" s="9">
        <f t="shared" ref="R963:R1026" si="46">IFERROR(ROUND(E963/L963,4),0)</f>
        <v>364.35449999999997</v>
      </c>
      <c r="S963" s="9" t="str">
        <f>VLOOKUP(MONTH(P963),Hoja2!$A$1:$B$12,2,0)</f>
        <v>Jan</v>
      </c>
      <c r="T963" s="4" t="s">
        <v>8359</v>
      </c>
      <c r="U963" t="s">
        <v>8361</v>
      </c>
      <c r="V963" s="4">
        <f t="shared" ref="V963:V1026" si="47">YEAR(P963)</f>
        <v>2017</v>
      </c>
    </row>
    <row r="964" spans="1:22" x14ac:dyDescent="0.3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8">
        <v>42411.712418981479</v>
      </c>
      <c r="P964" s="8">
        <v>42373.712418981479</v>
      </c>
      <c r="Q964" s="9">
        <f t="shared" si="45"/>
        <v>28.48</v>
      </c>
      <c r="R964" s="9">
        <f t="shared" si="46"/>
        <v>19.243200000000002</v>
      </c>
      <c r="S964" s="9" t="str">
        <f>VLOOKUP(MONTH(P964),Hoja2!$A$1:$B$12,2,0)</f>
        <v>Jan</v>
      </c>
      <c r="T964" s="4" t="s">
        <v>8359</v>
      </c>
      <c r="U964" t="s">
        <v>8361</v>
      </c>
      <c r="V964" s="4">
        <f t="shared" si="47"/>
        <v>2016</v>
      </c>
    </row>
    <row r="965" spans="1:22" x14ac:dyDescent="0.3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8">
        <v>42660.635636574072</v>
      </c>
      <c r="P965" s="8">
        <v>42625.635636574072</v>
      </c>
      <c r="Q965" s="9">
        <f t="shared" si="45"/>
        <v>1.08</v>
      </c>
      <c r="R965" s="9">
        <f t="shared" si="46"/>
        <v>41.8889</v>
      </c>
      <c r="S965" s="9" t="str">
        <f>VLOOKUP(MONTH(P965),Hoja2!$A$1:$B$12,2,0)</f>
        <v>Sep</v>
      </c>
      <c r="T965" s="4" t="s">
        <v>8359</v>
      </c>
      <c r="U965" t="s">
        <v>8361</v>
      </c>
      <c r="V965" s="4">
        <f t="shared" si="47"/>
        <v>2016</v>
      </c>
    </row>
    <row r="966" spans="1:22" x14ac:dyDescent="0.3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8">
        <v>42248.628692129627</v>
      </c>
      <c r="P966" s="8">
        <v>42208.628692129627</v>
      </c>
      <c r="Q966" s="9">
        <f t="shared" si="45"/>
        <v>0.8</v>
      </c>
      <c r="R966" s="9">
        <f t="shared" si="46"/>
        <v>30.310300000000002</v>
      </c>
      <c r="S966" s="9" t="str">
        <f>VLOOKUP(MONTH(P966),Hoja2!$A$1:$B$12,2,0)</f>
        <v>Jul</v>
      </c>
      <c r="T966" s="4" t="s">
        <v>8359</v>
      </c>
      <c r="U966" t="s">
        <v>8361</v>
      </c>
      <c r="V966" s="4">
        <f t="shared" si="47"/>
        <v>2015</v>
      </c>
    </row>
    <row r="967" spans="1:22" x14ac:dyDescent="0.3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8">
        <v>42669.165972222225</v>
      </c>
      <c r="P967" s="8">
        <v>42637.016736111109</v>
      </c>
      <c r="Q967" s="9">
        <f t="shared" si="45"/>
        <v>1.19</v>
      </c>
      <c r="R967" s="9">
        <f t="shared" si="46"/>
        <v>49.666699999999999</v>
      </c>
      <c r="S967" s="9" t="str">
        <f>VLOOKUP(MONTH(P967),Hoja2!$A$1:$B$12,2,0)</f>
        <v>Sep</v>
      </c>
      <c r="T967" s="4" t="s">
        <v>8359</v>
      </c>
      <c r="U967" t="s">
        <v>8361</v>
      </c>
      <c r="V967" s="4">
        <f t="shared" si="47"/>
        <v>2016</v>
      </c>
    </row>
    <row r="968" spans="1:22" x14ac:dyDescent="0.3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8">
        <v>42649.635787037034</v>
      </c>
      <c r="P968" s="8">
        <v>42619.635787037034</v>
      </c>
      <c r="Q968" s="9">
        <f t="shared" si="45"/>
        <v>14.8</v>
      </c>
      <c r="R968" s="9">
        <f t="shared" si="46"/>
        <v>59.2</v>
      </c>
      <c r="S968" s="9" t="str">
        <f>VLOOKUP(MONTH(P968),Hoja2!$A$1:$B$12,2,0)</f>
        <v>Sep</v>
      </c>
      <c r="T968" s="4" t="s">
        <v>8359</v>
      </c>
      <c r="U968" t="s">
        <v>8361</v>
      </c>
      <c r="V968" s="4">
        <f t="shared" si="47"/>
        <v>2016</v>
      </c>
    </row>
    <row r="969" spans="1:22" x14ac:dyDescent="0.3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8">
        <v>42482.21266203704</v>
      </c>
      <c r="P969" s="8">
        <v>42422.254328703704</v>
      </c>
      <c r="Q969" s="9">
        <f t="shared" si="45"/>
        <v>17.809999999999999</v>
      </c>
      <c r="R969" s="9">
        <f t="shared" si="46"/>
        <v>43.975299999999997</v>
      </c>
      <c r="S969" s="9" t="str">
        <f>VLOOKUP(MONTH(P969),Hoja2!$A$1:$B$12,2,0)</f>
        <v>Feb</v>
      </c>
      <c r="T969" s="4" t="s">
        <v>8359</v>
      </c>
      <c r="U969" t="s">
        <v>8361</v>
      </c>
      <c r="V969" s="4">
        <f t="shared" si="47"/>
        <v>2016</v>
      </c>
    </row>
    <row r="970" spans="1:22" x14ac:dyDescent="0.3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8">
        <v>41866.847615740742</v>
      </c>
      <c r="P970" s="8">
        <v>41836.847615740742</v>
      </c>
      <c r="Q970" s="9">
        <f t="shared" si="45"/>
        <v>1.33</v>
      </c>
      <c r="R970" s="9">
        <f t="shared" si="46"/>
        <v>26.5</v>
      </c>
      <c r="S970" s="9" t="str">
        <f>VLOOKUP(MONTH(P970),Hoja2!$A$1:$B$12,2,0)</f>
        <v>Jul</v>
      </c>
      <c r="T970" s="4" t="s">
        <v>8359</v>
      </c>
      <c r="U970" t="s">
        <v>8361</v>
      </c>
      <c r="V970" s="4">
        <f t="shared" si="47"/>
        <v>2014</v>
      </c>
    </row>
    <row r="971" spans="1:22" x14ac:dyDescent="0.3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8">
        <v>42775.30332175926</v>
      </c>
      <c r="P971" s="8">
        <v>42742.30332175926</v>
      </c>
      <c r="Q971" s="9">
        <f t="shared" si="45"/>
        <v>46.67</v>
      </c>
      <c r="R971" s="9">
        <f t="shared" si="46"/>
        <v>1272.7273</v>
      </c>
      <c r="S971" s="9" t="str">
        <f>VLOOKUP(MONTH(P971),Hoja2!$A$1:$B$12,2,0)</f>
        <v>Jan</v>
      </c>
      <c r="T971" s="4" t="s">
        <v>8359</v>
      </c>
      <c r="U971" t="s">
        <v>8361</v>
      </c>
      <c r="V971" s="4">
        <f t="shared" si="47"/>
        <v>2017</v>
      </c>
    </row>
    <row r="972" spans="1:22" x14ac:dyDescent="0.3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8">
        <v>42758.207638888889</v>
      </c>
      <c r="P972" s="8">
        <v>42721.220520833333</v>
      </c>
      <c r="Q972" s="9">
        <f t="shared" si="45"/>
        <v>45.92</v>
      </c>
      <c r="R972" s="9">
        <f t="shared" si="46"/>
        <v>164</v>
      </c>
      <c r="S972" s="9" t="str">
        <f>VLOOKUP(MONTH(P972),Hoja2!$A$1:$B$12,2,0)</f>
        <v>Dec</v>
      </c>
      <c r="T972" s="4" t="s">
        <v>8359</v>
      </c>
      <c r="U972" t="s">
        <v>8361</v>
      </c>
      <c r="V972" s="4">
        <f t="shared" si="47"/>
        <v>2016</v>
      </c>
    </row>
    <row r="973" spans="1:22" x14ac:dyDescent="0.3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8">
        <v>42156.709027777775</v>
      </c>
      <c r="P973" s="8">
        <v>42111.709027777775</v>
      </c>
      <c r="Q973" s="9">
        <f t="shared" si="45"/>
        <v>0.23</v>
      </c>
      <c r="R973" s="9">
        <f t="shared" si="46"/>
        <v>45.2</v>
      </c>
      <c r="S973" s="9" t="str">
        <f>VLOOKUP(MONTH(P973),Hoja2!$A$1:$B$12,2,0)</f>
        <v>Apr</v>
      </c>
      <c r="T973" s="4" t="s">
        <v>8359</v>
      </c>
      <c r="U973" t="s">
        <v>8361</v>
      </c>
      <c r="V973" s="4">
        <f t="shared" si="47"/>
        <v>2015</v>
      </c>
    </row>
    <row r="974" spans="1:22" x14ac:dyDescent="0.3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8">
        <v>41886.290972222225</v>
      </c>
      <c r="P974" s="8">
        <v>41856.865717592591</v>
      </c>
      <c r="Q974" s="9">
        <f t="shared" si="45"/>
        <v>34.630000000000003</v>
      </c>
      <c r="R974" s="9">
        <f t="shared" si="46"/>
        <v>153.88890000000001</v>
      </c>
      <c r="S974" s="9" t="str">
        <f>VLOOKUP(MONTH(P974),Hoja2!$A$1:$B$12,2,0)</f>
        <v>Aug</v>
      </c>
      <c r="T974" s="4" t="s">
        <v>8359</v>
      </c>
      <c r="U974" t="s">
        <v>8361</v>
      </c>
      <c r="V974" s="4">
        <f t="shared" si="47"/>
        <v>2014</v>
      </c>
    </row>
    <row r="975" spans="1:22" x14ac:dyDescent="0.3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8">
        <v>42317.056631944448</v>
      </c>
      <c r="P975" s="8">
        <v>42257.014965277776</v>
      </c>
      <c r="Q975" s="9">
        <f t="shared" si="45"/>
        <v>2.06</v>
      </c>
      <c r="R975" s="9">
        <f t="shared" si="46"/>
        <v>51.375</v>
      </c>
      <c r="S975" s="9" t="str">
        <f>VLOOKUP(MONTH(P975),Hoja2!$A$1:$B$12,2,0)</f>
        <v>Sep</v>
      </c>
      <c r="T975" s="4" t="s">
        <v>8359</v>
      </c>
      <c r="U975" t="s">
        <v>8361</v>
      </c>
      <c r="V975" s="4">
        <f t="shared" si="47"/>
        <v>2015</v>
      </c>
    </row>
    <row r="976" spans="1:22" x14ac:dyDescent="0.3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8">
        <v>42454.707824074074</v>
      </c>
      <c r="P976" s="8">
        <v>42424.749490740738</v>
      </c>
      <c r="Q976" s="9">
        <f t="shared" si="45"/>
        <v>0.56000000000000005</v>
      </c>
      <c r="R976" s="9">
        <f t="shared" si="46"/>
        <v>93.333299999999994</v>
      </c>
      <c r="S976" s="9" t="str">
        <f>VLOOKUP(MONTH(P976),Hoja2!$A$1:$B$12,2,0)</f>
        <v>Feb</v>
      </c>
      <c r="T976" s="4" t="s">
        <v>8359</v>
      </c>
      <c r="U976" t="s">
        <v>8361</v>
      </c>
      <c r="V976" s="4">
        <f t="shared" si="47"/>
        <v>2016</v>
      </c>
    </row>
    <row r="977" spans="1:22" x14ac:dyDescent="0.3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8">
        <v>42549.696585648147</v>
      </c>
      <c r="P977" s="8">
        <v>42489.696585648147</v>
      </c>
      <c r="Q977" s="9">
        <f t="shared" si="45"/>
        <v>2.61</v>
      </c>
      <c r="R977" s="9">
        <f t="shared" si="46"/>
        <v>108.625</v>
      </c>
      <c r="S977" s="9" t="str">
        <f>VLOOKUP(MONTH(P977),Hoja2!$A$1:$B$12,2,0)</f>
        <v>Apr</v>
      </c>
      <c r="T977" s="4" t="s">
        <v>8359</v>
      </c>
      <c r="U977" t="s">
        <v>8361</v>
      </c>
      <c r="V977" s="4">
        <f t="shared" si="47"/>
        <v>2016</v>
      </c>
    </row>
    <row r="978" spans="1:22" x14ac:dyDescent="0.3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8">
        <v>42230.058993055558</v>
      </c>
      <c r="P978" s="8">
        <v>42185.058993055558</v>
      </c>
      <c r="Q978" s="9">
        <f t="shared" si="45"/>
        <v>1.93</v>
      </c>
      <c r="R978" s="9">
        <f t="shared" si="46"/>
        <v>160.5</v>
      </c>
      <c r="S978" s="9" t="str">
        <f>VLOOKUP(MONTH(P978),Hoja2!$A$1:$B$12,2,0)</f>
        <v>Jun</v>
      </c>
      <c r="T978" s="4" t="s">
        <v>8359</v>
      </c>
      <c r="U978" t="s">
        <v>8361</v>
      </c>
      <c r="V978" s="4">
        <f t="shared" si="47"/>
        <v>2015</v>
      </c>
    </row>
    <row r="979" spans="1:22" x14ac:dyDescent="0.3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8">
        <v>42421.942094907405</v>
      </c>
      <c r="P979" s="8">
        <v>42391.942094907405</v>
      </c>
      <c r="Q979" s="9">
        <f t="shared" si="45"/>
        <v>33.67</v>
      </c>
      <c r="R979" s="9">
        <f t="shared" si="46"/>
        <v>75.75</v>
      </c>
      <c r="S979" s="9" t="str">
        <f>VLOOKUP(MONTH(P979),Hoja2!$A$1:$B$12,2,0)</f>
        <v>Jan</v>
      </c>
      <c r="T979" s="4" t="s">
        <v>8359</v>
      </c>
      <c r="U979" t="s">
        <v>8361</v>
      </c>
      <c r="V979" s="4">
        <f t="shared" si="47"/>
        <v>2016</v>
      </c>
    </row>
    <row r="980" spans="1:22" x14ac:dyDescent="0.3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8">
        <v>42425.309039351851</v>
      </c>
      <c r="P980" s="8">
        <v>42395.309039351851</v>
      </c>
      <c r="Q980" s="9">
        <f t="shared" si="45"/>
        <v>56.26</v>
      </c>
      <c r="R980" s="9">
        <f t="shared" si="46"/>
        <v>790.8374</v>
      </c>
      <c r="S980" s="9" t="str">
        <f>VLOOKUP(MONTH(P980),Hoja2!$A$1:$B$12,2,0)</f>
        <v>Jan</v>
      </c>
      <c r="T980" s="4" t="s">
        <v>8359</v>
      </c>
      <c r="U980" t="s">
        <v>8361</v>
      </c>
      <c r="V980" s="4">
        <f t="shared" si="47"/>
        <v>2016</v>
      </c>
    </row>
    <row r="981" spans="1:22" x14ac:dyDescent="0.3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8">
        <v>42541.790972222225</v>
      </c>
      <c r="P981" s="8">
        <v>42506.416990740741</v>
      </c>
      <c r="Q981" s="9">
        <f t="shared" si="45"/>
        <v>82.82</v>
      </c>
      <c r="R981" s="9">
        <f t="shared" si="46"/>
        <v>301.93920000000003</v>
      </c>
      <c r="S981" s="9" t="str">
        <f>VLOOKUP(MONTH(P981),Hoja2!$A$1:$B$12,2,0)</f>
        <v>May</v>
      </c>
      <c r="T981" s="4" t="s">
        <v>8359</v>
      </c>
      <c r="U981" t="s">
        <v>8361</v>
      </c>
      <c r="V981" s="4">
        <f t="shared" si="47"/>
        <v>2016</v>
      </c>
    </row>
    <row r="982" spans="1:22" x14ac:dyDescent="0.3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8">
        <v>41973.945856481485</v>
      </c>
      <c r="P982" s="8">
        <v>41928.904189814813</v>
      </c>
      <c r="Q982" s="9">
        <f t="shared" si="45"/>
        <v>14.86</v>
      </c>
      <c r="R982" s="9">
        <f t="shared" si="46"/>
        <v>47.935499999999998</v>
      </c>
      <c r="S982" s="9" t="str">
        <f>VLOOKUP(MONTH(P982),Hoja2!$A$1:$B$12,2,0)</f>
        <v>Oct</v>
      </c>
      <c r="T982" s="4" t="s">
        <v>8359</v>
      </c>
      <c r="U982" t="s">
        <v>8361</v>
      </c>
      <c r="V982" s="4">
        <f t="shared" si="47"/>
        <v>2014</v>
      </c>
    </row>
    <row r="983" spans="1:22" x14ac:dyDescent="0.3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8">
        <v>41860.947013888886</v>
      </c>
      <c r="P983" s="8">
        <v>41830.947013888886</v>
      </c>
      <c r="Q983" s="9">
        <f t="shared" si="45"/>
        <v>0.01</v>
      </c>
      <c r="R983" s="9">
        <f t="shared" si="46"/>
        <v>2.75</v>
      </c>
      <c r="S983" s="9" t="str">
        <f>VLOOKUP(MONTH(P983),Hoja2!$A$1:$B$12,2,0)</f>
        <v>Jul</v>
      </c>
      <c r="T983" s="4" t="s">
        <v>8359</v>
      </c>
      <c r="U983" t="s">
        <v>8361</v>
      </c>
      <c r="V983" s="4">
        <f t="shared" si="47"/>
        <v>2014</v>
      </c>
    </row>
    <row r="984" spans="1:22" x14ac:dyDescent="0.3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8">
        <v>42645.753310185188</v>
      </c>
      <c r="P984" s="8">
        <v>42615.753310185188</v>
      </c>
      <c r="Q984" s="9">
        <f t="shared" si="45"/>
        <v>0.02</v>
      </c>
      <c r="R984" s="9">
        <f t="shared" si="46"/>
        <v>1</v>
      </c>
      <c r="S984" s="9" t="str">
        <f>VLOOKUP(MONTH(P984),Hoja2!$A$1:$B$12,2,0)</f>
        <v>Sep</v>
      </c>
      <c r="T984" s="4" t="s">
        <v>8359</v>
      </c>
      <c r="U984" t="s">
        <v>8361</v>
      </c>
      <c r="V984" s="4">
        <f t="shared" si="47"/>
        <v>2016</v>
      </c>
    </row>
    <row r="985" spans="1:22" x14ac:dyDescent="0.3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8">
        <v>42605.870833333334</v>
      </c>
      <c r="P985" s="8">
        <v>42574.667650462965</v>
      </c>
      <c r="Q985" s="9">
        <f t="shared" si="45"/>
        <v>29.51</v>
      </c>
      <c r="R985" s="9">
        <f t="shared" si="46"/>
        <v>171.79329999999999</v>
      </c>
      <c r="S985" s="9" t="str">
        <f>VLOOKUP(MONTH(P985),Hoja2!$A$1:$B$12,2,0)</f>
        <v>Jul</v>
      </c>
      <c r="T985" s="4" t="s">
        <v>8359</v>
      </c>
      <c r="U985" t="s">
        <v>8361</v>
      </c>
      <c r="V985" s="4">
        <f t="shared" si="47"/>
        <v>2016</v>
      </c>
    </row>
    <row r="986" spans="1:22" x14ac:dyDescent="0.3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8">
        <v>42091.074166666665</v>
      </c>
      <c r="P986" s="8">
        <v>42061.115833333337</v>
      </c>
      <c r="Q986" s="9">
        <f t="shared" si="45"/>
        <v>1.06</v>
      </c>
      <c r="R986" s="9">
        <f t="shared" si="46"/>
        <v>35.333300000000001</v>
      </c>
      <c r="S986" s="9" t="str">
        <f>VLOOKUP(MONTH(P986),Hoja2!$A$1:$B$12,2,0)</f>
        <v>Feb</v>
      </c>
      <c r="T986" s="4" t="s">
        <v>8359</v>
      </c>
      <c r="U986" t="s">
        <v>8361</v>
      </c>
      <c r="V986" s="4">
        <f t="shared" si="47"/>
        <v>2015</v>
      </c>
    </row>
    <row r="987" spans="1:22" x14ac:dyDescent="0.3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8">
        <v>42369.958333333336</v>
      </c>
      <c r="P987" s="8">
        <v>42339.96770833333</v>
      </c>
      <c r="Q987" s="9">
        <f t="shared" si="45"/>
        <v>6.29</v>
      </c>
      <c r="R987" s="9">
        <f t="shared" si="46"/>
        <v>82.087000000000003</v>
      </c>
      <c r="S987" s="9" t="str">
        <f>VLOOKUP(MONTH(P987),Hoja2!$A$1:$B$12,2,0)</f>
        <v>Dec</v>
      </c>
      <c r="T987" s="4" t="s">
        <v>8359</v>
      </c>
      <c r="U987" t="s">
        <v>8361</v>
      </c>
      <c r="V987" s="4">
        <f t="shared" si="47"/>
        <v>2015</v>
      </c>
    </row>
    <row r="988" spans="1:22" x14ac:dyDescent="0.3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8">
        <v>42379</v>
      </c>
      <c r="P988" s="8">
        <v>42324.767361111109</v>
      </c>
      <c r="Q988" s="9">
        <f t="shared" si="45"/>
        <v>12.75</v>
      </c>
      <c r="R988" s="9">
        <f t="shared" si="46"/>
        <v>110.86960000000001</v>
      </c>
      <c r="S988" s="9" t="str">
        <f>VLOOKUP(MONTH(P988),Hoja2!$A$1:$B$12,2,0)</f>
        <v>Nov</v>
      </c>
      <c r="T988" s="4" t="s">
        <v>8359</v>
      </c>
      <c r="U988" t="s">
        <v>8361</v>
      </c>
      <c r="V988" s="4">
        <f t="shared" si="47"/>
        <v>2015</v>
      </c>
    </row>
    <row r="989" spans="1:22" x14ac:dyDescent="0.3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8">
        <v>41813.294560185182</v>
      </c>
      <c r="P989" s="8">
        <v>41773.294560185182</v>
      </c>
      <c r="Q989" s="9">
        <f t="shared" si="45"/>
        <v>13.22</v>
      </c>
      <c r="R989" s="9">
        <f t="shared" si="46"/>
        <v>161.21950000000001</v>
      </c>
      <c r="S989" s="9" t="str">
        <f>VLOOKUP(MONTH(P989),Hoja2!$A$1:$B$12,2,0)</f>
        <v>May</v>
      </c>
      <c r="T989" s="4" t="s">
        <v>8359</v>
      </c>
      <c r="U989" t="s">
        <v>8361</v>
      </c>
      <c r="V989" s="4">
        <f t="shared" si="47"/>
        <v>2014</v>
      </c>
    </row>
    <row r="990" spans="1:22" x14ac:dyDescent="0.3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8">
        <v>42644.356770833336</v>
      </c>
      <c r="P990" s="8">
        <v>42614.356770833336</v>
      </c>
      <c r="Q990" s="9">
        <f t="shared" si="45"/>
        <v>0</v>
      </c>
      <c r="R990" s="9">
        <f t="shared" si="46"/>
        <v>0</v>
      </c>
      <c r="S990" s="9" t="str">
        <f>VLOOKUP(MONTH(P990),Hoja2!$A$1:$B$12,2,0)</f>
        <v>Sep</v>
      </c>
      <c r="T990" s="4" t="s">
        <v>8359</v>
      </c>
      <c r="U990" t="s">
        <v>8361</v>
      </c>
      <c r="V990" s="4">
        <f t="shared" si="47"/>
        <v>2016</v>
      </c>
    </row>
    <row r="991" spans="1:22" x14ac:dyDescent="0.3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8">
        <v>42641.933969907404</v>
      </c>
      <c r="P991" s="8">
        <v>42611.933969907404</v>
      </c>
      <c r="Q991" s="9">
        <f t="shared" si="45"/>
        <v>16.77</v>
      </c>
      <c r="R991" s="9">
        <f t="shared" si="46"/>
        <v>52.406300000000002</v>
      </c>
      <c r="S991" s="9" t="str">
        <f>VLOOKUP(MONTH(P991),Hoja2!$A$1:$B$12,2,0)</f>
        <v>Aug</v>
      </c>
      <c r="T991" s="4" t="s">
        <v>8359</v>
      </c>
      <c r="U991" t="s">
        <v>8361</v>
      </c>
      <c r="V991" s="4">
        <f t="shared" si="47"/>
        <v>2016</v>
      </c>
    </row>
    <row r="992" spans="1:22" x14ac:dyDescent="0.3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8">
        <v>41885.784305555557</v>
      </c>
      <c r="P992" s="8">
        <v>41855.784305555557</v>
      </c>
      <c r="Q992" s="9">
        <f t="shared" si="45"/>
        <v>0.1</v>
      </c>
      <c r="R992" s="9">
        <f t="shared" si="46"/>
        <v>13</v>
      </c>
      <c r="S992" s="9" t="str">
        <f>VLOOKUP(MONTH(P992),Hoja2!$A$1:$B$12,2,0)</f>
        <v>Aug</v>
      </c>
      <c r="T992" s="4" t="s">
        <v>8359</v>
      </c>
      <c r="U992" t="s">
        <v>8361</v>
      </c>
      <c r="V992" s="4">
        <f t="shared" si="47"/>
        <v>2014</v>
      </c>
    </row>
    <row r="993" spans="1:22" x14ac:dyDescent="0.3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8">
        <v>42563.785416666666</v>
      </c>
      <c r="P993" s="8">
        <v>42538.756805555553</v>
      </c>
      <c r="Q993" s="9">
        <f t="shared" si="45"/>
        <v>4.24</v>
      </c>
      <c r="R993" s="9">
        <f t="shared" si="46"/>
        <v>30.285699999999999</v>
      </c>
      <c r="S993" s="9" t="str">
        <f>VLOOKUP(MONTH(P993),Hoja2!$A$1:$B$12,2,0)</f>
        <v>Jun</v>
      </c>
      <c r="T993" s="4" t="s">
        <v>8359</v>
      </c>
      <c r="U993" t="s">
        <v>8361</v>
      </c>
      <c r="V993" s="4">
        <f t="shared" si="47"/>
        <v>2016</v>
      </c>
    </row>
    <row r="994" spans="1:22" x14ac:dyDescent="0.3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8">
        <v>42497.883321759262</v>
      </c>
      <c r="P994" s="8">
        <v>42437.924988425926</v>
      </c>
      <c r="Q994" s="9">
        <f t="shared" si="45"/>
        <v>0.47</v>
      </c>
      <c r="R994" s="9">
        <f t="shared" si="46"/>
        <v>116.75</v>
      </c>
      <c r="S994" s="9" t="str">
        <f>VLOOKUP(MONTH(P994),Hoja2!$A$1:$B$12,2,0)</f>
        <v>Mar</v>
      </c>
      <c r="T994" s="4" t="s">
        <v>8359</v>
      </c>
      <c r="U994" t="s">
        <v>8361</v>
      </c>
      <c r="V994" s="4">
        <f t="shared" si="47"/>
        <v>2016</v>
      </c>
    </row>
    <row r="995" spans="1:22" x14ac:dyDescent="0.3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8">
        <v>42686.208333333336</v>
      </c>
      <c r="P995" s="8">
        <v>42652.964907407404</v>
      </c>
      <c r="Q995" s="9">
        <f t="shared" si="45"/>
        <v>25.09</v>
      </c>
      <c r="R995" s="9">
        <f t="shared" si="46"/>
        <v>89.596900000000005</v>
      </c>
      <c r="S995" s="9" t="str">
        <f>VLOOKUP(MONTH(P995),Hoja2!$A$1:$B$12,2,0)</f>
        <v>Oct</v>
      </c>
      <c r="T995" s="4" t="s">
        <v>8359</v>
      </c>
      <c r="U995" t="s">
        <v>8361</v>
      </c>
      <c r="V995" s="4">
        <f t="shared" si="47"/>
        <v>2016</v>
      </c>
    </row>
    <row r="996" spans="1:22" x14ac:dyDescent="0.3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8">
        <v>41973.957638888889</v>
      </c>
      <c r="P996" s="8">
        <v>41921.263078703705</v>
      </c>
      <c r="Q996" s="9">
        <f t="shared" si="45"/>
        <v>2.33</v>
      </c>
      <c r="R996" s="9">
        <f t="shared" si="46"/>
        <v>424.4545</v>
      </c>
      <c r="S996" s="9" t="str">
        <f>VLOOKUP(MONTH(P996),Hoja2!$A$1:$B$12,2,0)</f>
        <v>Oct</v>
      </c>
      <c r="T996" s="4" t="s">
        <v>8359</v>
      </c>
      <c r="U996" t="s">
        <v>8361</v>
      </c>
      <c r="V996" s="4">
        <f t="shared" si="47"/>
        <v>2014</v>
      </c>
    </row>
    <row r="997" spans="1:22" x14ac:dyDescent="0.3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8">
        <v>41972.666666666664</v>
      </c>
      <c r="P997" s="8">
        <v>41947.940740740742</v>
      </c>
      <c r="Q997" s="9">
        <f t="shared" si="45"/>
        <v>7.26</v>
      </c>
      <c r="R997" s="9">
        <f t="shared" si="46"/>
        <v>80.666700000000006</v>
      </c>
      <c r="S997" s="9" t="str">
        <f>VLOOKUP(MONTH(P997),Hoja2!$A$1:$B$12,2,0)</f>
        <v>Nov</v>
      </c>
      <c r="T997" s="4" t="s">
        <v>8359</v>
      </c>
      <c r="U997" t="s">
        <v>8361</v>
      </c>
      <c r="V997" s="4">
        <f t="shared" si="47"/>
        <v>2014</v>
      </c>
    </row>
    <row r="998" spans="1:22" x14ac:dyDescent="0.3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8">
        <v>41847.643750000003</v>
      </c>
      <c r="P998" s="8">
        <v>41817.866435185184</v>
      </c>
      <c r="Q998" s="9">
        <f t="shared" si="45"/>
        <v>1.63</v>
      </c>
      <c r="R998" s="9">
        <f t="shared" si="46"/>
        <v>13</v>
      </c>
      <c r="S998" s="9" t="str">
        <f>VLOOKUP(MONTH(P998),Hoja2!$A$1:$B$12,2,0)</f>
        <v>Jun</v>
      </c>
      <c r="T998" s="4" t="s">
        <v>8359</v>
      </c>
      <c r="U998" t="s">
        <v>8361</v>
      </c>
      <c r="V998" s="4">
        <f t="shared" si="47"/>
        <v>2014</v>
      </c>
    </row>
    <row r="999" spans="1:22" x14ac:dyDescent="0.3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8">
        <v>41971.144641203704</v>
      </c>
      <c r="P999" s="8">
        <v>41941.10297453704</v>
      </c>
      <c r="Q999" s="9">
        <f t="shared" si="45"/>
        <v>1.3</v>
      </c>
      <c r="R999" s="9">
        <f t="shared" si="46"/>
        <v>8.125</v>
      </c>
      <c r="S999" s="9" t="str">
        <f>VLOOKUP(MONTH(P999),Hoja2!$A$1:$B$12,2,0)</f>
        <v>Oct</v>
      </c>
      <c r="T999" s="4" t="s">
        <v>8359</v>
      </c>
      <c r="U999" t="s">
        <v>8361</v>
      </c>
      <c r="V999" s="4">
        <f t="shared" si="47"/>
        <v>2014</v>
      </c>
    </row>
    <row r="1000" spans="1:22" x14ac:dyDescent="0.3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8">
        <v>42327.210659722223</v>
      </c>
      <c r="P1000" s="8">
        <v>42282.168993055559</v>
      </c>
      <c r="Q1000" s="9">
        <f t="shared" si="45"/>
        <v>58.56</v>
      </c>
      <c r="R1000" s="9">
        <f t="shared" si="46"/>
        <v>153.42789999999999</v>
      </c>
      <c r="S1000" s="9" t="str">
        <f>VLOOKUP(MONTH(P1000),Hoja2!$A$1:$B$12,2,0)</f>
        <v>Oct</v>
      </c>
      <c r="T1000" s="4" t="s">
        <v>8359</v>
      </c>
      <c r="U1000" t="s">
        <v>8361</v>
      </c>
      <c r="V1000" s="4">
        <f t="shared" si="47"/>
        <v>2015</v>
      </c>
    </row>
    <row r="1001" spans="1:22" x14ac:dyDescent="0.3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8">
        <v>41956.334722222222</v>
      </c>
      <c r="P1001" s="8">
        <v>41926.29965277778</v>
      </c>
      <c r="Q1001" s="9">
        <f t="shared" si="45"/>
        <v>7.79</v>
      </c>
      <c r="R1001" s="9">
        <f t="shared" si="46"/>
        <v>292.07499999999999</v>
      </c>
      <c r="S1001" s="9" t="str">
        <f>VLOOKUP(MONTH(P1001),Hoja2!$A$1:$B$12,2,0)</f>
        <v>Oct</v>
      </c>
      <c r="T1001" s="4" t="s">
        <v>8359</v>
      </c>
      <c r="U1001" t="s">
        <v>8361</v>
      </c>
      <c r="V1001" s="4">
        <f t="shared" si="47"/>
        <v>2014</v>
      </c>
    </row>
    <row r="1002" spans="1:22" x14ac:dyDescent="0.3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8">
        <v>42809.018055555556</v>
      </c>
      <c r="P1002" s="8">
        <v>42749.05972222222</v>
      </c>
      <c r="Q1002" s="9">
        <f t="shared" si="45"/>
        <v>2.2200000000000002</v>
      </c>
      <c r="R1002" s="9">
        <f t="shared" si="46"/>
        <v>3304</v>
      </c>
      <c r="S1002" s="9" t="str">
        <f>VLOOKUP(MONTH(P1002),Hoja2!$A$1:$B$12,2,0)</f>
        <v>Jan</v>
      </c>
      <c r="T1002" s="4" t="s">
        <v>8359</v>
      </c>
      <c r="U1002" t="s">
        <v>8361</v>
      </c>
      <c r="V1002" s="4">
        <f t="shared" si="47"/>
        <v>2017</v>
      </c>
    </row>
    <row r="1003" spans="1:22" x14ac:dyDescent="0.3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8">
        <v>42765.720057870371</v>
      </c>
      <c r="P1003" s="8">
        <v>42720.720057870371</v>
      </c>
      <c r="Q1003" s="9">
        <f t="shared" si="45"/>
        <v>104</v>
      </c>
      <c r="R1003" s="9">
        <f t="shared" si="46"/>
        <v>1300</v>
      </c>
      <c r="S1003" s="9" t="str">
        <f>VLOOKUP(MONTH(P1003),Hoja2!$A$1:$B$12,2,0)</f>
        <v>Dec</v>
      </c>
      <c r="T1003" s="4" t="s">
        <v>8359</v>
      </c>
      <c r="U1003" t="s">
        <v>8361</v>
      </c>
      <c r="V1003" s="4">
        <f t="shared" si="47"/>
        <v>2016</v>
      </c>
    </row>
    <row r="1004" spans="1:22" x14ac:dyDescent="0.3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8">
        <v>42355.249305555553</v>
      </c>
      <c r="P1004" s="8">
        <v>42325.684189814812</v>
      </c>
      <c r="Q1004" s="9">
        <f t="shared" si="45"/>
        <v>29.6</v>
      </c>
      <c r="R1004" s="9">
        <f t="shared" si="46"/>
        <v>134.5455</v>
      </c>
      <c r="S1004" s="9" t="str">
        <f>VLOOKUP(MONTH(P1004),Hoja2!$A$1:$B$12,2,0)</f>
        <v>Nov</v>
      </c>
      <c r="T1004" s="4" t="s">
        <v>8359</v>
      </c>
      <c r="U1004" t="s">
        <v>8361</v>
      </c>
      <c r="V1004" s="4">
        <f t="shared" si="47"/>
        <v>2015</v>
      </c>
    </row>
    <row r="1005" spans="1:22" x14ac:dyDescent="0.3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8">
        <v>42810.667372685188</v>
      </c>
      <c r="P1005" s="8">
        <v>42780.709039351852</v>
      </c>
      <c r="Q1005" s="9">
        <f t="shared" si="45"/>
        <v>16.059999999999999</v>
      </c>
      <c r="R1005" s="9">
        <f t="shared" si="46"/>
        <v>214.0667</v>
      </c>
      <c r="S1005" s="9" t="str">
        <f>VLOOKUP(MONTH(P1005),Hoja2!$A$1:$B$12,2,0)</f>
        <v>Feb</v>
      </c>
      <c r="T1005" s="4" t="s">
        <v>8359</v>
      </c>
      <c r="U1005" t="s">
        <v>8361</v>
      </c>
      <c r="V1005" s="4">
        <f t="shared" si="47"/>
        <v>2017</v>
      </c>
    </row>
    <row r="1006" spans="1:22" x14ac:dyDescent="0.3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8">
        <v>42418.708645833336</v>
      </c>
      <c r="P1006" s="8">
        <v>42388.708645833336</v>
      </c>
      <c r="Q1006" s="9">
        <f t="shared" si="45"/>
        <v>82.21</v>
      </c>
      <c r="R1006" s="9">
        <f t="shared" si="46"/>
        <v>216.33680000000001</v>
      </c>
      <c r="S1006" s="9" t="str">
        <f>VLOOKUP(MONTH(P1006),Hoja2!$A$1:$B$12,2,0)</f>
        <v>Jan</v>
      </c>
      <c r="T1006" s="4" t="s">
        <v>8359</v>
      </c>
      <c r="U1006" t="s">
        <v>8361</v>
      </c>
      <c r="V1006" s="4">
        <f t="shared" si="47"/>
        <v>2016</v>
      </c>
    </row>
    <row r="1007" spans="1:22" x14ac:dyDescent="0.3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8">
        <v>42307.624803240738</v>
      </c>
      <c r="P1007" s="8">
        <v>42276.624803240738</v>
      </c>
      <c r="Q1007" s="9">
        <f t="shared" si="45"/>
        <v>75.05</v>
      </c>
      <c r="R1007" s="9">
        <f t="shared" si="46"/>
        <v>932.31060000000002</v>
      </c>
      <c r="S1007" s="9" t="str">
        <f>VLOOKUP(MONTH(P1007),Hoja2!$A$1:$B$12,2,0)</f>
        <v>Sep</v>
      </c>
      <c r="T1007" s="4" t="s">
        <v>8359</v>
      </c>
      <c r="U1007" t="s">
        <v>8361</v>
      </c>
      <c r="V1007" s="4">
        <f t="shared" si="47"/>
        <v>2015</v>
      </c>
    </row>
    <row r="1008" spans="1:22" x14ac:dyDescent="0.3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8">
        <v>41985.299305555556</v>
      </c>
      <c r="P1008" s="8">
        <v>41977.040185185186</v>
      </c>
      <c r="Q1008" s="9">
        <f t="shared" si="45"/>
        <v>5.85</v>
      </c>
      <c r="R1008" s="9">
        <f t="shared" si="46"/>
        <v>29.25</v>
      </c>
      <c r="S1008" s="9" t="str">
        <f>VLOOKUP(MONTH(P1008),Hoja2!$A$1:$B$12,2,0)</f>
        <v>Dec</v>
      </c>
      <c r="T1008" s="4" t="s">
        <v>8359</v>
      </c>
      <c r="U1008" t="s">
        <v>8361</v>
      </c>
      <c r="V1008" s="4">
        <f t="shared" si="47"/>
        <v>2014</v>
      </c>
    </row>
    <row r="1009" spans="1:22" x14ac:dyDescent="0.3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8">
        <v>42718.6252662037</v>
      </c>
      <c r="P1009" s="8">
        <v>42676.583599537036</v>
      </c>
      <c r="Q1009" s="9">
        <f t="shared" si="45"/>
        <v>44.32</v>
      </c>
      <c r="R1009" s="9">
        <f t="shared" si="46"/>
        <v>174.94739999999999</v>
      </c>
      <c r="S1009" s="9" t="str">
        <f>VLOOKUP(MONTH(P1009),Hoja2!$A$1:$B$12,2,0)</f>
        <v>Nov</v>
      </c>
      <c r="T1009" s="4" t="s">
        <v>8359</v>
      </c>
      <c r="U1009" t="s">
        <v>8361</v>
      </c>
      <c r="V1009" s="4">
        <f t="shared" si="47"/>
        <v>2016</v>
      </c>
    </row>
    <row r="1010" spans="1:22" x14ac:dyDescent="0.3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8">
        <v>42732.809201388889</v>
      </c>
      <c r="P1010" s="8">
        <v>42702.809201388889</v>
      </c>
      <c r="Q1010" s="9">
        <f t="shared" si="45"/>
        <v>0.27</v>
      </c>
      <c r="R1010" s="9">
        <f t="shared" si="46"/>
        <v>250</v>
      </c>
      <c r="S1010" s="9" t="str">
        <f>VLOOKUP(MONTH(P1010),Hoja2!$A$1:$B$12,2,0)</f>
        <v>Nov</v>
      </c>
      <c r="T1010" s="4" t="s">
        <v>8359</v>
      </c>
      <c r="U1010" t="s">
        <v>8361</v>
      </c>
      <c r="V1010" s="4">
        <f t="shared" si="47"/>
        <v>2016</v>
      </c>
    </row>
    <row r="1011" spans="1:22" x14ac:dyDescent="0.3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8">
        <v>42540.604699074072</v>
      </c>
      <c r="P1011" s="8">
        <v>42510.604699074072</v>
      </c>
      <c r="Q1011" s="9">
        <f t="shared" si="45"/>
        <v>13.13</v>
      </c>
      <c r="R1011" s="9">
        <f t="shared" si="46"/>
        <v>65</v>
      </c>
      <c r="S1011" s="9" t="str">
        <f>VLOOKUP(MONTH(P1011),Hoja2!$A$1:$B$12,2,0)</f>
        <v>May</v>
      </c>
      <c r="T1011" s="4" t="s">
        <v>8359</v>
      </c>
      <c r="U1011" t="s">
        <v>8361</v>
      </c>
      <c r="V1011" s="4">
        <f t="shared" si="47"/>
        <v>2016</v>
      </c>
    </row>
    <row r="1012" spans="1:22" x14ac:dyDescent="0.3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8">
        <v>42618.124305555553</v>
      </c>
      <c r="P1012" s="8">
        <v>42561.829421296294</v>
      </c>
      <c r="Q1012" s="9">
        <f t="shared" si="45"/>
        <v>0.19</v>
      </c>
      <c r="R1012" s="9">
        <f t="shared" si="46"/>
        <v>55</v>
      </c>
      <c r="S1012" s="9" t="str">
        <f>VLOOKUP(MONTH(P1012),Hoja2!$A$1:$B$12,2,0)</f>
        <v>Jul</v>
      </c>
      <c r="T1012" s="4" t="s">
        <v>8359</v>
      </c>
      <c r="U1012" t="s">
        <v>8361</v>
      </c>
      <c r="V1012" s="4">
        <f t="shared" si="47"/>
        <v>2016</v>
      </c>
    </row>
    <row r="1013" spans="1:22" x14ac:dyDescent="0.3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8">
        <v>41991.898090277777</v>
      </c>
      <c r="P1013" s="8">
        <v>41946.898090277777</v>
      </c>
      <c r="Q1013" s="9">
        <f t="shared" si="45"/>
        <v>0.38</v>
      </c>
      <c r="R1013" s="9">
        <f t="shared" si="46"/>
        <v>75</v>
      </c>
      <c r="S1013" s="9" t="str">
        <f>VLOOKUP(MONTH(P1013),Hoja2!$A$1:$B$12,2,0)</f>
        <v>Nov</v>
      </c>
      <c r="T1013" s="4" t="s">
        <v>8359</v>
      </c>
      <c r="U1013" t="s">
        <v>8361</v>
      </c>
      <c r="V1013" s="4">
        <f t="shared" si="47"/>
        <v>2014</v>
      </c>
    </row>
    <row r="1014" spans="1:22" x14ac:dyDescent="0.3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8">
        <v>42759.440416666665</v>
      </c>
      <c r="P1014" s="8">
        <v>42714.440416666665</v>
      </c>
      <c r="Q1014" s="9">
        <f t="shared" si="45"/>
        <v>21535.02</v>
      </c>
      <c r="R1014" s="9">
        <f t="shared" si="46"/>
        <v>1389.3561999999999</v>
      </c>
      <c r="S1014" s="9" t="str">
        <f>VLOOKUP(MONTH(P1014),Hoja2!$A$1:$B$12,2,0)</f>
        <v>Dec</v>
      </c>
      <c r="T1014" s="4" t="s">
        <v>8359</v>
      </c>
      <c r="U1014" t="s">
        <v>8361</v>
      </c>
      <c r="V1014" s="4">
        <f t="shared" si="47"/>
        <v>2016</v>
      </c>
    </row>
    <row r="1015" spans="1:22" x14ac:dyDescent="0.3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8">
        <v>42367.833333333336</v>
      </c>
      <c r="P1015" s="8">
        <v>42339.833981481483</v>
      </c>
      <c r="Q1015" s="9">
        <f t="shared" si="45"/>
        <v>34.53</v>
      </c>
      <c r="R1015" s="9">
        <f t="shared" si="46"/>
        <v>95.911100000000005</v>
      </c>
      <c r="S1015" s="9" t="str">
        <f>VLOOKUP(MONTH(P1015),Hoja2!$A$1:$B$12,2,0)</f>
        <v>Dec</v>
      </c>
      <c r="T1015" s="4" t="s">
        <v>8359</v>
      </c>
      <c r="U1015" t="s">
        <v>8361</v>
      </c>
      <c r="V1015" s="4">
        <f t="shared" si="47"/>
        <v>2015</v>
      </c>
    </row>
    <row r="1016" spans="1:22" x14ac:dyDescent="0.3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8">
        <v>42005.002488425926</v>
      </c>
      <c r="P1016" s="8">
        <v>41955.002488425926</v>
      </c>
      <c r="Q1016" s="9">
        <f t="shared" si="45"/>
        <v>30.6</v>
      </c>
      <c r="R1016" s="9">
        <f t="shared" si="46"/>
        <v>191.25</v>
      </c>
      <c r="S1016" s="9" t="str">
        <f>VLOOKUP(MONTH(P1016),Hoja2!$A$1:$B$12,2,0)</f>
        <v>Nov</v>
      </c>
      <c r="T1016" s="4" t="s">
        <v>8359</v>
      </c>
      <c r="U1016" t="s">
        <v>8361</v>
      </c>
      <c r="V1016" s="4">
        <f t="shared" si="47"/>
        <v>2014</v>
      </c>
    </row>
    <row r="1017" spans="1:22" x14ac:dyDescent="0.3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8">
        <v>42333.920081018521</v>
      </c>
      <c r="P1017" s="8">
        <v>42303.87841435185</v>
      </c>
      <c r="Q1017" s="9">
        <f t="shared" si="45"/>
        <v>2.67</v>
      </c>
      <c r="R1017" s="9">
        <f t="shared" si="46"/>
        <v>40</v>
      </c>
      <c r="S1017" s="9" t="str">
        <f>VLOOKUP(MONTH(P1017),Hoja2!$A$1:$B$12,2,0)</f>
        <v>Oct</v>
      </c>
      <c r="T1017" s="4" t="s">
        <v>8359</v>
      </c>
      <c r="U1017" t="s">
        <v>8361</v>
      </c>
      <c r="V1017" s="4">
        <f t="shared" si="47"/>
        <v>2015</v>
      </c>
    </row>
    <row r="1018" spans="1:22" x14ac:dyDescent="0.3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8">
        <v>42467.065462962964</v>
      </c>
      <c r="P1018" s="8">
        <v>42422.107129629629</v>
      </c>
      <c r="Q1018" s="9">
        <f t="shared" si="45"/>
        <v>2.84</v>
      </c>
      <c r="R1018" s="9">
        <f t="shared" si="46"/>
        <v>74.789500000000004</v>
      </c>
      <c r="S1018" s="9" t="str">
        <f>VLOOKUP(MONTH(P1018),Hoja2!$A$1:$B$12,2,0)</f>
        <v>Feb</v>
      </c>
      <c r="T1018" s="4" t="s">
        <v>8359</v>
      </c>
      <c r="U1018" t="s">
        <v>8361</v>
      </c>
      <c r="V1018" s="4">
        <f t="shared" si="47"/>
        <v>2016</v>
      </c>
    </row>
    <row r="1019" spans="1:22" x14ac:dyDescent="0.3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8">
        <v>42329.716840277775</v>
      </c>
      <c r="P1019" s="8">
        <v>42289.675173611111</v>
      </c>
      <c r="Q1019" s="9">
        <f t="shared" si="45"/>
        <v>22.88</v>
      </c>
      <c r="R1019" s="9">
        <f t="shared" si="46"/>
        <v>161.1183</v>
      </c>
      <c r="S1019" s="9" t="str">
        <f>VLOOKUP(MONTH(P1019),Hoja2!$A$1:$B$12,2,0)</f>
        <v>Oct</v>
      </c>
      <c r="T1019" s="4" t="s">
        <v>8359</v>
      </c>
      <c r="U1019" t="s">
        <v>8361</v>
      </c>
      <c r="V1019" s="4">
        <f t="shared" si="47"/>
        <v>2015</v>
      </c>
    </row>
    <row r="1020" spans="1:22" x14ac:dyDescent="0.3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8">
        <v>42565.492280092592</v>
      </c>
      <c r="P1020" s="8">
        <v>42535.492280092592</v>
      </c>
      <c r="Q1020" s="9">
        <f t="shared" si="45"/>
        <v>3.11</v>
      </c>
      <c r="R1020" s="9">
        <f t="shared" si="46"/>
        <v>88.714299999999994</v>
      </c>
      <c r="S1020" s="9" t="str">
        <f>VLOOKUP(MONTH(P1020),Hoja2!$A$1:$B$12,2,0)</f>
        <v>Jun</v>
      </c>
      <c r="T1020" s="4" t="s">
        <v>8359</v>
      </c>
      <c r="U1020" t="s">
        <v>8361</v>
      </c>
      <c r="V1020" s="4">
        <f t="shared" si="47"/>
        <v>2016</v>
      </c>
    </row>
    <row r="1021" spans="1:22" x14ac:dyDescent="0.3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8">
        <v>42039.973946759259</v>
      </c>
      <c r="P1021" s="8">
        <v>42009.973946759259</v>
      </c>
      <c r="Q1021" s="9">
        <f t="shared" si="45"/>
        <v>47.33</v>
      </c>
      <c r="R1021" s="9">
        <f t="shared" si="46"/>
        <v>53.25</v>
      </c>
      <c r="S1021" s="9" t="str">
        <f>VLOOKUP(MONTH(P1021),Hoja2!$A$1:$B$12,2,0)</f>
        <v>Jan</v>
      </c>
      <c r="T1021" s="4" t="s">
        <v>8359</v>
      </c>
      <c r="U1021" t="s">
        <v>8361</v>
      </c>
      <c r="V1021" s="4">
        <f t="shared" si="47"/>
        <v>2015</v>
      </c>
    </row>
    <row r="1022" spans="1:22" x14ac:dyDescent="0.3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8">
        <v>42157.032638888886</v>
      </c>
      <c r="P1022" s="8">
        <v>42127.069548611114</v>
      </c>
      <c r="Q1022" s="9">
        <f t="shared" si="45"/>
        <v>205.55</v>
      </c>
      <c r="R1022" s="9">
        <f t="shared" si="46"/>
        <v>106.2</v>
      </c>
      <c r="S1022" s="9" t="str">
        <f>VLOOKUP(MONTH(P1022),Hoja2!$A$1:$B$12,2,0)</f>
        <v>May</v>
      </c>
      <c r="T1022" s="4" t="s">
        <v>8365</v>
      </c>
      <c r="U1022" t="s">
        <v>8370</v>
      </c>
      <c r="V1022" s="4">
        <f t="shared" si="47"/>
        <v>2015</v>
      </c>
    </row>
    <row r="1023" spans="1:22" x14ac:dyDescent="0.3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8">
        <v>42294.166666666664</v>
      </c>
      <c r="P1023" s="8">
        <v>42271.251979166664</v>
      </c>
      <c r="Q1023" s="9">
        <f t="shared" si="45"/>
        <v>351.8</v>
      </c>
      <c r="R1023" s="9">
        <f t="shared" si="46"/>
        <v>22.079699999999999</v>
      </c>
      <c r="S1023" s="9" t="str">
        <f>VLOOKUP(MONTH(P1023),Hoja2!$A$1:$B$12,2,0)</f>
        <v>Sep</v>
      </c>
      <c r="T1023" s="4" t="s">
        <v>8365</v>
      </c>
      <c r="U1023" t="s">
        <v>8370</v>
      </c>
      <c r="V1023" s="4">
        <f t="shared" si="47"/>
        <v>2015</v>
      </c>
    </row>
    <row r="1024" spans="1:22" x14ac:dyDescent="0.3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8">
        <v>42141.646724537037</v>
      </c>
      <c r="P1024" s="8">
        <v>42111.646724537037</v>
      </c>
      <c r="Q1024" s="9">
        <f t="shared" si="45"/>
        <v>114.9</v>
      </c>
      <c r="R1024" s="9">
        <f t="shared" si="46"/>
        <v>31.054099999999998</v>
      </c>
      <c r="S1024" s="9" t="str">
        <f>VLOOKUP(MONTH(P1024),Hoja2!$A$1:$B$12,2,0)</f>
        <v>Apr</v>
      </c>
      <c r="T1024" s="4" t="s">
        <v>8365</v>
      </c>
      <c r="U1024" t="s">
        <v>8370</v>
      </c>
      <c r="V1024" s="4">
        <f t="shared" si="47"/>
        <v>2015</v>
      </c>
    </row>
    <row r="1025" spans="1:22" x14ac:dyDescent="0.3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8">
        <v>42175.919687499998</v>
      </c>
      <c r="P1025" s="8">
        <v>42145.919687499998</v>
      </c>
      <c r="Q1025" s="9">
        <f t="shared" si="45"/>
        <v>237.15</v>
      </c>
      <c r="R1025" s="9">
        <f t="shared" si="46"/>
        <v>36.206099999999999</v>
      </c>
      <c r="S1025" s="9" t="str">
        <f>VLOOKUP(MONTH(P1025),Hoja2!$A$1:$B$12,2,0)</f>
        <v>May</v>
      </c>
      <c r="T1025" s="4" t="s">
        <v>8365</v>
      </c>
      <c r="U1025" t="s">
        <v>8370</v>
      </c>
      <c r="V1025" s="4">
        <f t="shared" si="47"/>
        <v>2015</v>
      </c>
    </row>
    <row r="1026" spans="1:22" x14ac:dyDescent="0.3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8">
        <v>42400.580590277779</v>
      </c>
      <c r="P1026" s="8">
        <v>42370.580590277779</v>
      </c>
      <c r="Q1026" s="9">
        <f t="shared" si="45"/>
        <v>118.64</v>
      </c>
      <c r="R1026" s="9">
        <f t="shared" si="46"/>
        <v>388.97620000000001</v>
      </c>
      <c r="S1026" s="9" t="str">
        <f>VLOOKUP(MONTH(P1026),Hoja2!$A$1:$B$12,2,0)</f>
        <v>Jan</v>
      </c>
      <c r="T1026" s="4" t="s">
        <v>8365</v>
      </c>
      <c r="U1026" t="s">
        <v>8370</v>
      </c>
      <c r="V1026" s="4">
        <f t="shared" si="47"/>
        <v>2016</v>
      </c>
    </row>
    <row r="1027" spans="1:22" x14ac:dyDescent="0.3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8">
        <v>42079.792094907411</v>
      </c>
      <c r="P1027" s="8">
        <v>42049.833761574075</v>
      </c>
      <c r="Q1027" s="9">
        <f t="shared" ref="Q1027:Q1090" si="48">ROUND(E1027/D1027*100,2)</f>
        <v>109.93</v>
      </c>
      <c r="R1027" s="9">
        <f t="shared" ref="R1027:R1090" si="49">IFERROR(ROUND(E1027/L1027,4),0)</f>
        <v>71.848600000000005</v>
      </c>
      <c r="S1027" s="9" t="str">
        <f>VLOOKUP(MONTH(P1027),Hoja2!$A$1:$B$12,2,0)</f>
        <v>Feb</v>
      </c>
      <c r="T1027" s="4" t="s">
        <v>8365</v>
      </c>
      <c r="U1027" t="s">
        <v>8370</v>
      </c>
      <c r="V1027" s="4">
        <f t="shared" ref="V1027:V1090" si="50">YEAR(P1027)</f>
        <v>2015</v>
      </c>
    </row>
    <row r="1028" spans="1:22" x14ac:dyDescent="0.3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8">
        <v>42460.365925925929</v>
      </c>
      <c r="P1028" s="8">
        <v>42426.407592592594</v>
      </c>
      <c r="Q1028" s="9">
        <f t="shared" si="48"/>
        <v>100.01</v>
      </c>
      <c r="R1028" s="9">
        <f t="shared" si="49"/>
        <v>57.381799999999998</v>
      </c>
      <c r="S1028" s="9" t="str">
        <f>VLOOKUP(MONTH(P1028),Hoja2!$A$1:$B$12,2,0)</f>
        <v>Feb</v>
      </c>
      <c r="T1028" s="4" t="s">
        <v>8365</v>
      </c>
      <c r="U1028" t="s">
        <v>8370</v>
      </c>
      <c r="V1028" s="4">
        <f t="shared" si="50"/>
        <v>2016</v>
      </c>
    </row>
    <row r="1029" spans="1:22" x14ac:dyDescent="0.3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8">
        <v>41935.034108796295</v>
      </c>
      <c r="P1029" s="8">
        <v>41905.034108796295</v>
      </c>
      <c r="Q1029" s="9">
        <f t="shared" si="48"/>
        <v>103.09</v>
      </c>
      <c r="R1029" s="9">
        <f t="shared" si="49"/>
        <v>69.666700000000006</v>
      </c>
      <c r="S1029" s="9" t="str">
        <f>VLOOKUP(MONTH(P1029),Hoja2!$A$1:$B$12,2,0)</f>
        <v>Sep</v>
      </c>
      <c r="T1029" s="4" t="s">
        <v>8365</v>
      </c>
      <c r="U1029" t="s">
        <v>8370</v>
      </c>
      <c r="V1029" s="4">
        <f t="shared" si="50"/>
        <v>2014</v>
      </c>
    </row>
    <row r="1030" spans="1:22" x14ac:dyDescent="0.3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8">
        <v>42800.833333333336</v>
      </c>
      <c r="P1030" s="8">
        <v>42755.627372685187</v>
      </c>
      <c r="Q1030" s="9">
        <f t="shared" si="48"/>
        <v>117.27</v>
      </c>
      <c r="R1030" s="9">
        <f t="shared" si="49"/>
        <v>45.988199999999999</v>
      </c>
      <c r="S1030" s="9" t="str">
        <f>VLOOKUP(MONTH(P1030),Hoja2!$A$1:$B$12,2,0)</f>
        <v>Jan</v>
      </c>
      <c r="T1030" s="4" t="s">
        <v>8365</v>
      </c>
      <c r="U1030" t="s">
        <v>8370</v>
      </c>
      <c r="V1030" s="4">
        <f t="shared" si="50"/>
        <v>2017</v>
      </c>
    </row>
    <row r="1031" spans="1:22" x14ac:dyDescent="0.3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8">
        <v>42098.915972222225</v>
      </c>
      <c r="P1031" s="8">
        <v>42044.711886574078</v>
      </c>
      <c r="Q1031" s="9">
        <f t="shared" si="48"/>
        <v>111.76</v>
      </c>
      <c r="R1031" s="9">
        <f t="shared" si="49"/>
        <v>79.2624</v>
      </c>
      <c r="S1031" s="9" t="str">
        <f>VLOOKUP(MONTH(P1031),Hoja2!$A$1:$B$12,2,0)</f>
        <v>Feb</v>
      </c>
      <c r="T1031" s="4" t="s">
        <v>8365</v>
      </c>
      <c r="U1031" t="s">
        <v>8370</v>
      </c>
      <c r="V1031" s="4">
        <f t="shared" si="50"/>
        <v>2015</v>
      </c>
    </row>
    <row r="1032" spans="1:22" x14ac:dyDescent="0.3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8">
        <v>42625.483206018522</v>
      </c>
      <c r="P1032" s="8">
        <v>42611.483206018522</v>
      </c>
      <c r="Q1032" s="9">
        <f t="shared" si="48"/>
        <v>342.1</v>
      </c>
      <c r="R1032" s="9">
        <f t="shared" si="49"/>
        <v>43.031399999999998</v>
      </c>
      <c r="S1032" s="9" t="str">
        <f>VLOOKUP(MONTH(P1032),Hoja2!$A$1:$B$12,2,0)</f>
        <v>Aug</v>
      </c>
      <c r="T1032" s="4" t="s">
        <v>8365</v>
      </c>
      <c r="U1032" t="s">
        <v>8370</v>
      </c>
      <c r="V1032" s="4">
        <f t="shared" si="50"/>
        <v>2016</v>
      </c>
    </row>
    <row r="1033" spans="1:22" x14ac:dyDescent="0.3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8">
        <v>42354.764004629629</v>
      </c>
      <c r="P1033" s="8">
        <v>42324.764004629629</v>
      </c>
      <c r="Q1033" s="9">
        <f t="shared" si="48"/>
        <v>107.4</v>
      </c>
      <c r="R1033" s="9">
        <f t="shared" si="49"/>
        <v>108.48480000000001</v>
      </c>
      <c r="S1033" s="9" t="str">
        <f>VLOOKUP(MONTH(P1033),Hoja2!$A$1:$B$12,2,0)</f>
        <v>Nov</v>
      </c>
      <c r="T1033" s="4" t="s">
        <v>8365</v>
      </c>
      <c r="U1033" t="s">
        <v>8370</v>
      </c>
      <c r="V1033" s="4">
        <f t="shared" si="50"/>
        <v>2015</v>
      </c>
    </row>
    <row r="1034" spans="1:22" x14ac:dyDescent="0.3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8">
        <v>42544.666956018518</v>
      </c>
      <c r="P1034" s="8">
        <v>42514.666956018518</v>
      </c>
      <c r="Q1034" s="9">
        <f t="shared" si="48"/>
        <v>108.5</v>
      </c>
      <c r="R1034" s="9">
        <f t="shared" si="49"/>
        <v>61.029600000000002</v>
      </c>
      <c r="S1034" s="9" t="str">
        <f>VLOOKUP(MONTH(P1034),Hoja2!$A$1:$B$12,2,0)</f>
        <v>May</v>
      </c>
      <c r="T1034" s="4" t="s">
        <v>8365</v>
      </c>
      <c r="U1034" t="s">
        <v>8370</v>
      </c>
      <c r="V1034" s="4">
        <f t="shared" si="50"/>
        <v>2016</v>
      </c>
    </row>
    <row r="1035" spans="1:22" x14ac:dyDescent="0.3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8">
        <v>42716.732407407406</v>
      </c>
      <c r="P1035" s="8">
        <v>42688.732407407406</v>
      </c>
      <c r="Q1035" s="9">
        <f t="shared" si="48"/>
        <v>102.86</v>
      </c>
      <c r="R1035" s="9">
        <f t="shared" si="49"/>
        <v>50.592599999999997</v>
      </c>
      <c r="S1035" s="9" t="str">
        <f>VLOOKUP(MONTH(P1035),Hoja2!$A$1:$B$12,2,0)</f>
        <v>Nov</v>
      </c>
      <c r="T1035" s="4" t="s">
        <v>8365</v>
      </c>
      <c r="U1035" t="s">
        <v>8370</v>
      </c>
      <c r="V1035" s="4">
        <f t="shared" si="50"/>
        <v>2016</v>
      </c>
    </row>
    <row r="1036" spans="1:22" x14ac:dyDescent="0.3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8">
        <v>42587.165972222225</v>
      </c>
      <c r="P1036" s="8">
        <v>42555.166712962964</v>
      </c>
      <c r="Q1036" s="9">
        <f t="shared" si="48"/>
        <v>130</v>
      </c>
      <c r="R1036" s="9">
        <f t="shared" si="49"/>
        <v>39.157200000000003</v>
      </c>
      <c r="S1036" s="9" t="str">
        <f>VLOOKUP(MONTH(P1036),Hoja2!$A$1:$B$12,2,0)</f>
        <v>Jul</v>
      </c>
      <c r="T1036" s="4" t="s">
        <v>8365</v>
      </c>
      <c r="U1036" t="s">
        <v>8370</v>
      </c>
      <c r="V1036" s="4">
        <f t="shared" si="50"/>
        <v>2016</v>
      </c>
    </row>
    <row r="1037" spans="1:22" x14ac:dyDescent="0.3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8">
        <v>42046.641435185185</v>
      </c>
      <c r="P1037" s="8">
        <v>42016.641435185185</v>
      </c>
      <c r="Q1037" s="9">
        <f t="shared" si="48"/>
        <v>107.65</v>
      </c>
      <c r="R1037" s="9">
        <f t="shared" si="49"/>
        <v>65.157899999999998</v>
      </c>
      <c r="S1037" s="9" t="str">
        <f>VLOOKUP(MONTH(P1037),Hoja2!$A$1:$B$12,2,0)</f>
        <v>Jan</v>
      </c>
      <c r="T1037" s="4" t="s">
        <v>8365</v>
      </c>
      <c r="U1037" t="s">
        <v>8370</v>
      </c>
      <c r="V1037" s="4">
        <f t="shared" si="50"/>
        <v>2015</v>
      </c>
    </row>
    <row r="1038" spans="1:22" x14ac:dyDescent="0.3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8">
        <v>41281.333333333336</v>
      </c>
      <c r="P1038" s="8">
        <v>41249.448958333334</v>
      </c>
      <c r="Q1038" s="9">
        <f t="shared" si="48"/>
        <v>112.36</v>
      </c>
      <c r="R1038" s="9">
        <f t="shared" si="49"/>
        <v>23.963100000000001</v>
      </c>
      <c r="S1038" s="9" t="str">
        <f>VLOOKUP(MONTH(P1038),Hoja2!$A$1:$B$12,2,0)</f>
        <v>Dec</v>
      </c>
      <c r="T1038" s="4" t="s">
        <v>8365</v>
      </c>
      <c r="U1038" t="s">
        <v>8370</v>
      </c>
      <c r="V1038" s="4">
        <f t="shared" si="50"/>
        <v>2012</v>
      </c>
    </row>
    <row r="1039" spans="1:22" x14ac:dyDescent="0.3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8">
        <v>42142.208333333336</v>
      </c>
      <c r="P1039" s="8">
        <v>42119.822476851848</v>
      </c>
      <c r="Q1039" s="9">
        <f t="shared" si="48"/>
        <v>102.1</v>
      </c>
      <c r="R1039" s="9">
        <f t="shared" si="49"/>
        <v>48.619</v>
      </c>
      <c r="S1039" s="9" t="str">
        <f>VLOOKUP(MONTH(P1039),Hoja2!$A$1:$B$12,2,0)</f>
        <v>Apr</v>
      </c>
      <c r="T1039" s="4" t="s">
        <v>8365</v>
      </c>
      <c r="U1039" t="s">
        <v>8370</v>
      </c>
      <c r="V1039" s="4">
        <f t="shared" si="50"/>
        <v>2015</v>
      </c>
    </row>
    <row r="1040" spans="1:22" x14ac:dyDescent="0.3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8">
        <v>42448.190081018518</v>
      </c>
      <c r="P1040" s="8">
        <v>42418.231747685182</v>
      </c>
      <c r="Q1040" s="9">
        <f t="shared" si="48"/>
        <v>145.33000000000001</v>
      </c>
      <c r="R1040" s="9">
        <f t="shared" si="49"/>
        <v>35.737699999999997</v>
      </c>
      <c r="S1040" s="9" t="str">
        <f>VLOOKUP(MONTH(P1040),Hoja2!$A$1:$B$12,2,0)</f>
        <v>Feb</v>
      </c>
      <c r="T1040" s="4" t="s">
        <v>8365</v>
      </c>
      <c r="U1040" t="s">
        <v>8370</v>
      </c>
      <c r="V1040" s="4">
        <f t="shared" si="50"/>
        <v>2016</v>
      </c>
    </row>
    <row r="1041" spans="1:22" x14ac:dyDescent="0.3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8">
        <v>42717.332638888889</v>
      </c>
      <c r="P1041" s="8">
        <v>42692.1093287037</v>
      </c>
      <c r="Q1041" s="9">
        <f t="shared" si="48"/>
        <v>128.19999999999999</v>
      </c>
      <c r="R1041" s="9">
        <f t="shared" si="49"/>
        <v>21.366700000000002</v>
      </c>
      <c r="S1041" s="9" t="str">
        <f>VLOOKUP(MONTH(P1041),Hoja2!$A$1:$B$12,2,0)</f>
        <v>Nov</v>
      </c>
      <c r="T1041" s="4" t="s">
        <v>8365</v>
      </c>
      <c r="U1041" t="s">
        <v>8370</v>
      </c>
      <c r="V1041" s="4">
        <f t="shared" si="50"/>
        <v>2016</v>
      </c>
    </row>
    <row r="1042" spans="1:22" x14ac:dyDescent="0.3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8">
        <v>42609.708437499998</v>
      </c>
      <c r="P1042" s="8">
        <v>42579.708437499998</v>
      </c>
      <c r="Q1042" s="9">
        <f t="shared" si="48"/>
        <v>0.28999999999999998</v>
      </c>
      <c r="R1042" s="9">
        <f t="shared" si="49"/>
        <v>250</v>
      </c>
      <c r="S1042" s="9" t="str">
        <f>VLOOKUP(MONTH(P1042),Hoja2!$A$1:$B$12,2,0)</f>
        <v>Jul</v>
      </c>
      <c r="T1042" s="4" t="s">
        <v>8371</v>
      </c>
      <c r="U1042" t="s">
        <v>8372</v>
      </c>
      <c r="V1042" s="4">
        <f t="shared" si="50"/>
        <v>2016</v>
      </c>
    </row>
    <row r="1043" spans="1:22" x14ac:dyDescent="0.3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8">
        <v>41851.06009259259</v>
      </c>
      <c r="P1043" s="8">
        <v>41831.06009259259</v>
      </c>
      <c r="Q1043" s="9">
        <f t="shared" si="48"/>
        <v>0</v>
      </c>
      <c r="R1043" s="9">
        <f t="shared" si="49"/>
        <v>0</v>
      </c>
      <c r="S1043" s="9" t="str">
        <f>VLOOKUP(MONTH(P1043),Hoja2!$A$1:$B$12,2,0)</f>
        <v>Jul</v>
      </c>
      <c r="T1043" s="4" t="s">
        <v>8371</v>
      </c>
      <c r="U1043" t="s">
        <v>8372</v>
      </c>
      <c r="V1043" s="4">
        <f t="shared" si="50"/>
        <v>2014</v>
      </c>
    </row>
    <row r="1044" spans="1:22" x14ac:dyDescent="0.3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8">
        <v>41894.416666666664</v>
      </c>
      <c r="P1044" s="8">
        <v>41851.696157407408</v>
      </c>
      <c r="Q1044" s="9">
        <f t="shared" si="48"/>
        <v>1.54</v>
      </c>
      <c r="R1044" s="9">
        <f t="shared" si="49"/>
        <v>10</v>
      </c>
      <c r="S1044" s="9" t="str">
        <f>VLOOKUP(MONTH(P1044),Hoja2!$A$1:$B$12,2,0)</f>
        <v>Jul</v>
      </c>
      <c r="T1044" s="4" t="s">
        <v>8371</v>
      </c>
      <c r="U1044" t="s">
        <v>8372</v>
      </c>
      <c r="V1044" s="4">
        <f t="shared" si="50"/>
        <v>2014</v>
      </c>
    </row>
    <row r="1045" spans="1:22" x14ac:dyDescent="0.3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8">
        <v>42144.252951388888</v>
      </c>
      <c r="P1045" s="8">
        <v>42114.252951388888</v>
      </c>
      <c r="Q1045" s="9">
        <f t="shared" si="48"/>
        <v>8.5399999999999991</v>
      </c>
      <c r="R1045" s="9">
        <f t="shared" si="49"/>
        <v>29.2363</v>
      </c>
      <c r="S1045" s="9" t="str">
        <f>VLOOKUP(MONTH(P1045),Hoja2!$A$1:$B$12,2,0)</f>
        <v>Apr</v>
      </c>
      <c r="T1045" s="4" t="s">
        <v>8371</v>
      </c>
      <c r="U1045" t="s">
        <v>8372</v>
      </c>
      <c r="V1045" s="4">
        <f t="shared" si="50"/>
        <v>2015</v>
      </c>
    </row>
    <row r="1046" spans="1:22" x14ac:dyDescent="0.3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8">
        <v>42068.852083333331</v>
      </c>
      <c r="P1046" s="8">
        <v>42011.925937499997</v>
      </c>
      <c r="Q1046" s="9">
        <f t="shared" si="48"/>
        <v>0.09</v>
      </c>
      <c r="R1046" s="9">
        <f t="shared" si="49"/>
        <v>3</v>
      </c>
      <c r="S1046" s="9" t="str">
        <f>VLOOKUP(MONTH(P1046),Hoja2!$A$1:$B$12,2,0)</f>
        <v>Jan</v>
      </c>
      <c r="T1046" s="4" t="s">
        <v>8371</v>
      </c>
      <c r="U1046" t="s">
        <v>8372</v>
      </c>
      <c r="V1046" s="4">
        <f t="shared" si="50"/>
        <v>2015</v>
      </c>
    </row>
    <row r="1047" spans="1:22" x14ac:dyDescent="0.3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8">
        <v>41874.874421296299</v>
      </c>
      <c r="P1047" s="8">
        <v>41844.874421296299</v>
      </c>
      <c r="Q1047" s="9">
        <f t="shared" si="48"/>
        <v>2.66</v>
      </c>
      <c r="R1047" s="9">
        <f t="shared" si="49"/>
        <v>33.25</v>
      </c>
      <c r="S1047" s="9" t="str">
        <f>VLOOKUP(MONTH(P1047),Hoja2!$A$1:$B$12,2,0)</f>
        <v>Jul</v>
      </c>
      <c r="T1047" s="4" t="s">
        <v>8371</v>
      </c>
      <c r="U1047" t="s">
        <v>8372</v>
      </c>
      <c r="V1047" s="4">
        <f t="shared" si="50"/>
        <v>2014</v>
      </c>
    </row>
    <row r="1048" spans="1:22" x14ac:dyDescent="0.3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8">
        <v>42364.851388888892</v>
      </c>
      <c r="P1048" s="8">
        <v>42319.851388888892</v>
      </c>
      <c r="Q1048" s="9">
        <f t="shared" si="48"/>
        <v>0</v>
      </c>
      <c r="R1048" s="9">
        <f t="shared" si="49"/>
        <v>0</v>
      </c>
      <c r="S1048" s="9" t="str">
        <f>VLOOKUP(MONTH(P1048),Hoja2!$A$1:$B$12,2,0)</f>
        <v>Nov</v>
      </c>
      <c r="T1048" s="4" t="s">
        <v>8371</v>
      </c>
      <c r="U1048" t="s">
        <v>8372</v>
      </c>
      <c r="V1048" s="4">
        <f t="shared" si="50"/>
        <v>2015</v>
      </c>
    </row>
    <row r="1049" spans="1:22" x14ac:dyDescent="0.3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8">
        <v>41948.860127314816</v>
      </c>
      <c r="P1049" s="8">
        <v>41918.818460648145</v>
      </c>
      <c r="Q1049" s="9">
        <f t="shared" si="48"/>
        <v>0.05</v>
      </c>
      <c r="R1049" s="9">
        <f t="shared" si="49"/>
        <v>1</v>
      </c>
      <c r="S1049" s="9" t="str">
        <f>VLOOKUP(MONTH(P1049),Hoja2!$A$1:$B$12,2,0)</f>
        <v>Oct</v>
      </c>
      <c r="T1049" s="4" t="s">
        <v>8371</v>
      </c>
      <c r="U1049" t="s">
        <v>8372</v>
      </c>
      <c r="V1049" s="4">
        <f t="shared" si="50"/>
        <v>2014</v>
      </c>
    </row>
    <row r="1050" spans="1:22" x14ac:dyDescent="0.3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8">
        <v>42638.053113425929</v>
      </c>
      <c r="P1050" s="8">
        <v>42598.053113425929</v>
      </c>
      <c r="Q1050" s="9">
        <f t="shared" si="48"/>
        <v>1.41</v>
      </c>
      <c r="R1050" s="9">
        <f t="shared" si="49"/>
        <v>53</v>
      </c>
      <c r="S1050" s="9" t="str">
        <f>VLOOKUP(MONTH(P1050),Hoja2!$A$1:$B$12,2,0)</f>
        <v>Aug</v>
      </c>
      <c r="T1050" s="4" t="s">
        <v>8371</v>
      </c>
      <c r="U1050" t="s">
        <v>8372</v>
      </c>
      <c r="V1050" s="4">
        <f t="shared" si="50"/>
        <v>2016</v>
      </c>
    </row>
    <row r="1051" spans="1:22" x14ac:dyDescent="0.3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8">
        <v>42412.431076388886</v>
      </c>
      <c r="P1051" s="8">
        <v>42382.431076388886</v>
      </c>
      <c r="Q1051" s="9">
        <f t="shared" si="48"/>
        <v>0</v>
      </c>
      <c r="R1051" s="9">
        <f t="shared" si="49"/>
        <v>0</v>
      </c>
      <c r="S1051" s="9" t="str">
        <f>VLOOKUP(MONTH(P1051),Hoja2!$A$1:$B$12,2,0)</f>
        <v>Jan</v>
      </c>
      <c r="T1051" s="4" t="s">
        <v>8371</v>
      </c>
      <c r="U1051" t="s">
        <v>8372</v>
      </c>
      <c r="V1051" s="4">
        <f t="shared" si="50"/>
        <v>2016</v>
      </c>
    </row>
    <row r="1052" spans="1:22" x14ac:dyDescent="0.3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8">
        <v>42261.7971875</v>
      </c>
      <c r="P1052" s="8">
        <v>42231.7971875</v>
      </c>
      <c r="Q1052" s="9">
        <f t="shared" si="48"/>
        <v>0</v>
      </c>
      <c r="R1052" s="9">
        <f t="shared" si="49"/>
        <v>0</v>
      </c>
      <c r="S1052" s="9" t="str">
        <f>VLOOKUP(MONTH(P1052),Hoja2!$A$1:$B$12,2,0)</f>
        <v>Aug</v>
      </c>
      <c r="T1052" s="4" t="s">
        <v>8371</v>
      </c>
      <c r="U1052" t="s">
        <v>8372</v>
      </c>
      <c r="V1052" s="4">
        <f t="shared" si="50"/>
        <v>2015</v>
      </c>
    </row>
    <row r="1053" spans="1:22" x14ac:dyDescent="0.3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8">
        <v>41878.014178240737</v>
      </c>
      <c r="P1053" s="8">
        <v>41850.014178240737</v>
      </c>
      <c r="Q1053" s="9">
        <f t="shared" si="48"/>
        <v>0</v>
      </c>
      <c r="R1053" s="9">
        <f t="shared" si="49"/>
        <v>0</v>
      </c>
      <c r="S1053" s="9" t="str">
        <f>VLOOKUP(MONTH(P1053),Hoja2!$A$1:$B$12,2,0)</f>
        <v>Jul</v>
      </c>
      <c r="T1053" s="4" t="s">
        <v>8371</v>
      </c>
      <c r="U1053" t="s">
        <v>8372</v>
      </c>
      <c r="V1053" s="4">
        <f t="shared" si="50"/>
        <v>2014</v>
      </c>
    </row>
    <row r="1054" spans="1:22" x14ac:dyDescent="0.3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8">
        <v>42527.839583333334</v>
      </c>
      <c r="P1054" s="8">
        <v>42483.797395833331</v>
      </c>
      <c r="Q1054" s="9">
        <f t="shared" si="48"/>
        <v>0</v>
      </c>
      <c r="R1054" s="9">
        <f t="shared" si="49"/>
        <v>0</v>
      </c>
      <c r="S1054" s="9" t="str">
        <f>VLOOKUP(MONTH(P1054),Hoja2!$A$1:$B$12,2,0)</f>
        <v>Apr</v>
      </c>
      <c r="T1054" s="4" t="s">
        <v>8371</v>
      </c>
      <c r="U1054" t="s">
        <v>8372</v>
      </c>
      <c r="V1054" s="4">
        <f t="shared" si="50"/>
        <v>2016</v>
      </c>
    </row>
    <row r="1055" spans="1:22" x14ac:dyDescent="0.3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8">
        <v>42800.172824074078</v>
      </c>
      <c r="P1055" s="8">
        <v>42775.172824074078</v>
      </c>
      <c r="Q1055" s="9">
        <f t="shared" si="48"/>
        <v>1</v>
      </c>
      <c r="R1055" s="9">
        <f t="shared" si="49"/>
        <v>15</v>
      </c>
      <c r="S1055" s="9" t="str">
        <f>VLOOKUP(MONTH(P1055),Hoja2!$A$1:$B$12,2,0)</f>
        <v>Feb</v>
      </c>
      <c r="T1055" s="4" t="s">
        <v>8371</v>
      </c>
      <c r="U1055" t="s">
        <v>8372</v>
      </c>
      <c r="V1055" s="4">
        <f t="shared" si="50"/>
        <v>2017</v>
      </c>
    </row>
    <row r="1056" spans="1:22" x14ac:dyDescent="0.3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8">
        <v>41861.916666666664</v>
      </c>
      <c r="P1056" s="8">
        <v>41831.851840277777</v>
      </c>
      <c r="Q1056" s="9">
        <f t="shared" si="48"/>
        <v>0</v>
      </c>
      <c r="R1056" s="9">
        <f t="shared" si="49"/>
        <v>0</v>
      </c>
      <c r="S1056" s="9" t="str">
        <f>VLOOKUP(MONTH(P1056),Hoja2!$A$1:$B$12,2,0)</f>
        <v>Jul</v>
      </c>
      <c r="T1056" s="4" t="s">
        <v>8371</v>
      </c>
      <c r="U1056" t="s">
        <v>8372</v>
      </c>
      <c r="V1056" s="4">
        <f t="shared" si="50"/>
        <v>2014</v>
      </c>
    </row>
    <row r="1057" spans="1:22" x14ac:dyDescent="0.3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8">
        <v>42436.992418981485</v>
      </c>
      <c r="P1057" s="8">
        <v>42406.992418981485</v>
      </c>
      <c r="Q1057" s="9">
        <f t="shared" si="48"/>
        <v>0</v>
      </c>
      <c r="R1057" s="9">
        <f t="shared" si="49"/>
        <v>0</v>
      </c>
      <c r="S1057" s="9" t="str">
        <f>VLOOKUP(MONTH(P1057),Hoja2!$A$1:$B$12,2,0)</f>
        <v>Feb</v>
      </c>
      <c r="T1057" s="4" t="s">
        <v>8371</v>
      </c>
      <c r="U1057" t="s">
        <v>8372</v>
      </c>
      <c r="V1057" s="4">
        <f t="shared" si="50"/>
        <v>2016</v>
      </c>
    </row>
    <row r="1058" spans="1:22" x14ac:dyDescent="0.3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8">
        <v>42118.677974537037</v>
      </c>
      <c r="P1058" s="8">
        <v>42058.719641203701</v>
      </c>
      <c r="Q1058" s="9">
        <f t="shared" si="48"/>
        <v>0</v>
      </c>
      <c r="R1058" s="9">
        <f t="shared" si="49"/>
        <v>0</v>
      </c>
      <c r="S1058" s="9" t="str">
        <f>VLOOKUP(MONTH(P1058),Hoja2!$A$1:$B$12,2,0)</f>
        <v>Feb</v>
      </c>
      <c r="T1058" s="4" t="s">
        <v>8371</v>
      </c>
      <c r="U1058" t="s">
        <v>8372</v>
      </c>
      <c r="V1058" s="4">
        <f t="shared" si="50"/>
        <v>2015</v>
      </c>
    </row>
    <row r="1059" spans="1:22" x14ac:dyDescent="0.3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8">
        <v>42708.912997685184</v>
      </c>
      <c r="P1059" s="8">
        <v>42678.871331018519</v>
      </c>
      <c r="Q1059" s="9">
        <f t="shared" si="48"/>
        <v>0</v>
      </c>
      <c r="R1059" s="9">
        <f t="shared" si="49"/>
        <v>0</v>
      </c>
      <c r="S1059" s="9" t="str">
        <f>VLOOKUP(MONTH(P1059),Hoja2!$A$1:$B$12,2,0)</f>
        <v>Nov</v>
      </c>
      <c r="T1059" s="4" t="s">
        <v>8371</v>
      </c>
      <c r="U1059" t="s">
        <v>8372</v>
      </c>
      <c r="V1059" s="4">
        <f t="shared" si="50"/>
        <v>2016</v>
      </c>
    </row>
    <row r="1060" spans="1:22" x14ac:dyDescent="0.3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8">
        <v>42089</v>
      </c>
      <c r="P1060" s="8">
        <v>42047.900960648149</v>
      </c>
      <c r="Q1060" s="9">
        <f t="shared" si="48"/>
        <v>0</v>
      </c>
      <c r="R1060" s="9">
        <f t="shared" si="49"/>
        <v>0</v>
      </c>
      <c r="S1060" s="9" t="str">
        <f>VLOOKUP(MONTH(P1060),Hoja2!$A$1:$B$12,2,0)</f>
        <v>Feb</v>
      </c>
      <c r="T1060" s="4" t="s">
        <v>8371</v>
      </c>
      <c r="U1060" t="s">
        <v>8372</v>
      </c>
      <c r="V1060" s="4">
        <f t="shared" si="50"/>
        <v>2015</v>
      </c>
    </row>
    <row r="1061" spans="1:22" x14ac:dyDescent="0.3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8">
        <v>42076.748333333337</v>
      </c>
      <c r="P1061" s="8">
        <v>42046.79</v>
      </c>
      <c r="Q1061" s="9">
        <f t="shared" si="48"/>
        <v>0</v>
      </c>
      <c r="R1061" s="9">
        <f t="shared" si="49"/>
        <v>0</v>
      </c>
      <c r="S1061" s="9" t="str">
        <f>VLOOKUP(MONTH(P1061),Hoja2!$A$1:$B$12,2,0)</f>
        <v>Feb</v>
      </c>
      <c r="T1061" s="4" t="s">
        <v>8371</v>
      </c>
      <c r="U1061" t="s">
        <v>8372</v>
      </c>
      <c r="V1061" s="4">
        <f t="shared" si="50"/>
        <v>2015</v>
      </c>
    </row>
    <row r="1062" spans="1:22" x14ac:dyDescent="0.3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8">
        <v>42109.913113425922</v>
      </c>
      <c r="P1062" s="8">
        <v>42079.913113425922</v>
      </c>
      <c r="Q1062" s="9">
        <f t="shared" si="48"/>
        <v>1</v>
      </c>
      <c r="R1062" s="9">
        <f t="shared" si="49"/>
        <v>50</v>
      </c>
      <c r="S1062" s="9" t="str">
        <f>VLOOKUP(MONTH(P1062),Hoja2!$A$1:$B$12,2,0)</f>
        <v>Mar</v>
      </c>
      <c r="T1062" s="4" t="s">
        <v>8371</v>
      </c>
      <c r="U1062" t="s">
        <v>8372</v>
      </c>
      <c r="V1062" s="4">
        <f t="shared" si="50"/>
        <v>2015</v>
      </c>
    </row>
    <row r="1063" spans="1:22" x14ac:dyDescent="0.3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8">
        <v>42492.041666666664</v>
      </c>
      <c r="P1063" s="8">
        <v>42432.276712962965</v>
      </c>
      <c r="Q1063" s="9">
        <f t="shared" si="48"/>
        <v>0</v>
      </c>
      <c r="R1063" s="9">
        <f t="shared" si="49"/>
        <v>0</v>
      </c>
      <c r="S1063" s="9" t="str">
        <f>VLOOKUP(MONTH(P1063),Hoja2!$A$1:$B$12,2,0)</f>
        <v>Mar</v>
      </c>
      <c r="T1063" s="4" t="s">
        <v>8371</v>
      </c>
      <c r="U1063" t="s">
        <v>8372</v>
      </c>
      <c r="V1063" s="4">
        <f t="shared" si="50"/>
        <v>2016</v>
      </c>
    </row>
    <row r="1064" spans="1:22" x14ac:dyDescent="0.3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8">
        <v>42563.807187500002</v>
      </c>
      <c r="P1064" s="8">
        <v>42556.807187500002</v>
      </c>
      <c r="Q1064" s="9">
        <f t="shared" si="48"/>
        <v>95.48</v>
      </c>
      <c r="R1064" s="9">
        <f t="shared" si="49"/>
        <v>47.5</v>
      </c>
      <c r="S1064" s="9" t="str">
        <f>VLOOKUP(MONTH(P1064),Hoja2!$A$1:$B$12,2,0)</f>
        <v>Jul</v>
      </c>
      <c r="T1064" s="4" t="s">
        <v>8371</v>
      </c>
      <c r="U1064" t="s">
        <v>8372</v>
      </c>
      <c r="V1064" s="4">
        <f t="shared" si="50"/>
        <v>2016</v>
      </c>
    </row>
    <row r="1065" spans="1:22" x14ac:dyDescent="0.3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8">
        <v>42613.030810185184</v>
      </c>
      <c r="P1065" s="8">
        <v>42583.030810185184</v>
      </c>
      <c r="Q1065" s="9">
        <f t="shared" si="48"/>
        <v>0</v>
      </c>
      <c r="R1065" s="9">
        <f t="shared" si="49"/>
        <v>0</v>
      </c>
      <c r="S1065" s="9" t="str">
        <f>VLOOKUP(MONTH(P1065),Hoja2!$A$1:$B$12,2,0)</f>
        <v>Aug</v>
      </c>
      <c r="T1065" s="4" t="s">
        <v>8371</v>
      </c>
      <c r="U1065" t="s">
        <v>8372</v>
      </c>
      <c r="V1065" s="4">
        <f t="shared" si="50"/>
        <v>2016</v>
      </c>
    </row>
    <row r="1066" spans="1:22" x14ac:dyDescent="0.3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8">
        <v>41462.228043981479</v>
      </c>
      <c r="P1066" s="8">
        <v>41417.228043981479</v>
      </c>
      <c r="Q1066" s="9">
        <f t="shared" si="48"/>
        <v>8.9700000000000006</v>
      </c>
      <c r="R1066" s="9">
        <f t="shared" si="49"/>
        <v>65.666700000000006</v>
      </c>
      <c r="S1066" s="9" t="str">
        <f>VLOOKUP(MONTH(P1066),Hoja2!$A$1:$B$12,2,0)</f>
        <v>May</v>
      </c>
      <c r="T1066" s="4" t="s">
        <v>8373</v>
      </c>
      <c r="U1066" t="s">
        <v>8374</v>
      </c>
      <c r="V1066" s="4">
        <f t="shared" si="50"/>
        <v>2013</v>
      </c>
    </row>
    <row r="1067" spans="1:22" x14ac:dyDescent="0.3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8">
        <v>41689.381041666667</v>
      </c>
      <c r="P1067" s="8">
        <v>41661.381041666667</v>
      </c>
      <c r="Q1067" s="9">
        <f t="shared" si="48"/>
        <v>2.7</v>
      </c>
      <c r="R1067" s="9">
        <f t="shared" si="49"/>
        <v>16.2</v>
      </c>
      <c r="S1067" s="9" t="str">
        <f>VLOOKUP(MONTH(P1067),Hoja2!$A$1:$B$12,2,0)</f>
        <v>Jan</v>
      </c>
      <c r="T1067" s="4" t="s">
        <v>8373</v>
      </c>
      <c r="U1067" t="s">
        <v>8374</v>
      </c>
      <c r="V1067" s="4">
        <f t="shared" si="50"/>
        <v>2014</v>
      </c>
    </row>
    <row r="1068" spans="1:22" x14ac:dyDescent="0.3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8">
        <v>41490.962754629632</v>
      </c>
      <c r="P1068" s="8">
        <v>41445.962754629632</v>
      </c>
      <c r="Q1068" s="9">
        <f t="shared" si="48"/>
        <v>3.37</v>
      </c>
      <c r="R1068" s="9">
        <f t="shared" si="49"/>
        <v>34.128399999999999</v>
      </c>
      <c r="S1068" s="9" t="str">
        <f>VLOOKUP(MONTH(P1068),Hoja2!$A$1:$B$12,2,0)</f>
        <v>Jun</v>
      </c>
      <c r="T1068" s="4" t="s">
        <v>8373</v>
      </c>
      <c r="U1068" t="s">
        <v>8374</v>
      </c>
      <c r="V1068" s="4">
        <f t="shared" si="50"/>
        <v>2013</v>
      </c>
    </row>
    <row r="1069" spans="1:22" x14ac:dyDescent="0.3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8">
        <v>41629.855682870373</v>
      </c>
      <c r="P1069" s="8">
        <v>41599.855682870373</v>
      </c>
      <c r="Q1069" s="9">
        <f t="shared" si="48"/>
        <v>26</v>
      </c>
      <c r="R1069" s="9">
        <f t="shared" si="49"/>
        <v>13</v>
      </c>
      <c r="S1069" s="9" t="str">
        <f>VLOOKUP(MONTH(P1069),Hoja2!$A$1:$B$12,2,0)</f>
        <v>Nov</v>
      </c>
      <c r="T1069" s="4" t="s">
        <v>8373</v>
      </c>
      <c r="U1069" t="s">
        <v>8374</v>
      </c>
      <c r="V1069" s="4">
        <f t="shared" si="50"/>
        <v>2013</v>
      </c>
    </row>
    <row r="1070" spans="1:22" x14ac:dyDescent="0.3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8">
        <v>42470.329444444447</v>
      </c>
      <c r="P1070" s="8">
        <v>42440.371111111112</v>
      </c>
      <c r="Q1070" s="9">
        <f t="shared" si="48"/>
        <v>0.15</v>
      </c>
      <c r="R1070" s="9">
        <f t="shared" si="49"/>
        <v>11.25</v>
      </c>
      <c r="S1070" s="9" t="str">
        <f>VLOOKUP(MONTH(P1070),Hoja2!$A$1:$B$12,2,0)</f>
        <v>Mar</v>
      </c>
      <c r="T1070" s="4" t="s">
        <v>8373</v>
      </c>
      <c r="U1070" t="s">
        <v>8374</v>
      </c>
      <c r="V1070" s="4">
        <f t="shared" si="50"/>
        <v>2016</v>
      </c>
    </row>
    <row r="1071" spans="1:22" x14ac:dyDescent="0.3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8">
        <v>41604.271516203706</v>
      </c>
      <c r="P1071" s="8">
        <v>41572.229849537034</v>
      </c>
      <c r="Q1071" s="9">
        <f t="shared" si="48"/>
        <v>38.64</v>
      </c>
      <c r="R1071" s="9">
        <f t="shared" si="49"/>
        <v>40.476199999999999</v>
      </c>
      <c r="S1071" s="9" t="str">
        <f>VLOOKUP(MONTH(P1071),Hoja2!$A$1:$B$12,2,0)</f>
        <v>Oct</v>
      </c>
      <c r="T1071" s="4" t="s">
        <v>8373</v>
      </c>
      <c r="U1071" t="s">
        <v>8374</v>
      </c>
      <c r="V1071" s="4">
        <f t="shared" si="50"/>
        <v>2013</v>
      </c>
    </row>
    <row r="1072" spans="1:22" x14ac:dyDescent="0.3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8">
        <v>41183.011828703704</v>
      </c>
      <c r="P1072" s="8">
        <v>41163.011828703704</v>
      </c>
      <c r="Q1072" s="9">
        <f t="shared" si="48"/>
        <v>0.7</v>
      </c>
      <c r="R1072" s="9">
        <f t="shared" si="49"/>
        <v>35</v>
      </c>
      <c r="S1072" s="9" t="str">
        <f>VLOOKUP(MONTH(P1072),Hoja2!$A$1:$B$12,2,0)</f>
        <v>Sep</v>
      </c>
      <c r="T1072" s="4" t="s">
        <v>8373</v>
      </c>
      <c r="U1072" t="s">
        <v>8374</v>
      </c>
      <c r="V1072" s="4">
        <f t="shared" si="50"/>
        <v>2012</v>
      </c>
    </row>
    <row r="1073" spans="1:22" x14ac:dyDescent="0.3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8">
        <v>42325.795057870368</v>
      </c>
      <c r="P1073" s="8">
        <v>42295.753391203703</v>
      </c>
      <c r="Q1073" s="9">
        <f t="shared" si="48"/>
        <v>0</v>
      </c>
      <c r="R1073" s="9">
        <f t="shared" si="49"/>
        <v>0</v>
      </c>
      <c r="S1073" s="9" t="str">
        <f>VLOOKUP(MONTH(P1073),Hoja2!$A$1:$B$12,2,0)</f>
        <v>Oct</v>
      </c>
      <c r="T1073" s="4" t="s">
        <v>8373</v>
      </c>
      <c r="U1073" t="s">
        <v>8374</v>
      </c>
      <c r="V1073" s="4">
        <f t="shared" si="50"/>
        <v>2015</v>
      </c>
    </row>
    <row r="1074" spans="1:22" x14ac:dyDescent="0.3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8">
        <v>41675.832141203704</v>
      </c>
      <c r="P1074" s="8">
        <v>41645.832141203704</v>
      </c>
      <c r="Q1074" s="9">
        <f t="shared" si="48"/>
        <v>7.0000000000000007E-2</v>
      </c>
      <c r="R1074" s="9">
        <f t="shared" si="49"/>
        <v>12.75</v>
      </c>
      <c r="S1074" s="9" t="str">
        <f>VLOOKUP(MONTH(P1074),Hoja2!$A$1:$B$12,2,0)</f>
        <v>Jan</v>
      </c>
      <c r="T1074" s="4" t="s">
        <v>8373</v>
      </c>
      <c r="U1074" t="s">
        <v>8374</v>
      </c>
      <c r="V1074" s="4">
        <f t="shared" si="50"/>
        <v>2014</v>
      </c>
    </row>
    <row r="1075" spans="1:22" x14ac:dyDescent="0.3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8">
        <v>40832.964594907404</v>
      </c>
      <c r="P1075" s="8">
        <v>40802.964594907404</v>
      </c>
      <c r="Q1075" s="9">
        <f t="shared" si="48"/>
        <v>1.33</v>
      </c>
      <c r="R1075" s="9">
        <f t="shared" si="49"/>
        <v>10</v>
      </c>
      <c r="S1075" s="9" t="str">
        <f>VLOOKUP(MONTH(P1075),Hoja2!$A$1:$B$12,2,0)</f>
        <v>Sep</v>
      </c>
      <c r="T1075" s="4" t="s">
        <v>8373</v>
      </c>
      <c r="U1075" t="s">
        <v>8374</v>
      </c>
      <c r="V1075" s="4">
        <f t="shared" si="50"/>
        <v>2011</v>
      </c>
    </row>
    <row r="1076" spans="1:22" x14ac:dyDescent="0.3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8">
        <v>41643.172974537039</v>
      </c>
      <c r="P1076" s="8">
        <v>41613.172974537039</v>
      </c>
      <c r="Q1076" s="9">
        <f t="shared" si="48"/>
        <v>6.31</v>
      </c>
      <c r="R1076" s="9">
        <f t="shared" si="49"/>
        <v>113.5667</v>
      </c>
      <c r="S1076" s="9" t="str">
        <f>VLOOKUP(MONTH(P1076),Hoja2!$A$1:$B$12,2,0)</f>
        <v>Dec</v>
      </c>
      <c r="T1076" s="4" t="s">
        <v>8373</v>
      </c>
      <c r="U1076" t="s">
        <v>8374</v>
      </c>
      <c r="V1076" s="4">
        <f t="shared" si="50"/>
        <v>2013</v>
      </c>
    </row>
    <row r="1077" spans="1:22" x14ac:dyDescent="0.3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8">
        <v>41035.904120370367</v>
      </c>
      <c r="P1077" s="8">
        <v>41005.904120370367</v>
      </c>
      <c r="Q1077" s="9">
        <f t="shared" si="48"/>
        <v>4.5</v>
      </c>
      <c r="R1077" s="9">
        <f t="shared" si="49"/>
        <v>15</v>
      </c>
      <c r="S1077" s="9" t="str">
        <f>VLOOKUP(MONTH(P1077),Hoja2!$A$1:$B$12,2,0)</f>
        <v>Apr</v>
      </c>
      <c r="T1077" s="4" t="s">
        <v>8373</v>
      </c>
      <c r="U1077" t="s">
        <v>8374</v>
      </c>
      <c r="V1077" s="4">
        <f t="shared" si="50"/>
        <v>2012</v>
      </c>
    </row>
    <row r="1078" spans="1:22" x14ac:dyDescent="0.3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8">
        <v>41893.377893518518</v>
      </c>
      <c r="P1078" s="8">
        <v>41838.377893518518</v>
      </c>
      <c r="Q1078" s="9">
        <f t="shared" si="48"/>
        <v>62.77</v>
      </c>
      <c r="R1078" s="9">
        <f t="shared" si="49"/>
        <v>48.280999999999999</v>
      </c>
      <c r="S1078" s="9" t="str">
        <f>VLOOKUP(MONTH(P1078),Hoja2!$A$1:$B$12,2,0)</f>
        <v>Jul</v>
      </c>
      <c r="T1078" s="4" t="s">
        <v>8373</v>
      </c>
      <c r="U1078" t="s">
        <v>8374</v>
      </c>
      <c r="V1078" s="4">
        <f t="shared" si="50"/>
        <v>2014</v>
      </c>
    </row>
    <row r="1079" spans="1:22" x14ac:dyDescent="0.3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8">
        <v>42383.16679398148</v>
      </c>
      <c r="P1079" s="8">
        <v>42353.16679398148</v>
      </c>
      <c r="Q1079" s="9">
        <f t="shared" si="48"/>
        <v>29.38</v>
      </c>
      <c r="R1079" s="9">
        <f t="shared" si="49"/>
        <v>43.975999999999999</v>
      </c>
      <c r="S1079" s="9" t="str">
        <f>VLOOKUP(MONTH(P1079),Hoja2!$A$1:$B$12,2,0)</f>
        <v>Dec</v>
      </c>
      <c r="T1079" s="4" t="s">
        <v>8373</v>
      </c>
      <c r="U1079" t="s">
        <v>8374</v>
      </c>
      <c r="V1079" s="4">
        <f t="shared" si="50"/>
        <v>2015</v>
      </c>
    </row>
    <row r="1080" spans="1:22" x14ac:dyDescent="0.3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8">
        <v>40746.195844907408</v>
      </c>
      <c r="P1080" s="8">
        <v>40701.195844907408</v>
      </c>
      <c r="Q1080" s="9">
        <f t="shared" si="48"/>
        <v>7.5</v>
      </c>
      <c r="R1080" s="9">
        <f t="shared" si="49"/>
        <v>9</v>
      </c>
      <c r="S1080" s="9" t="str">
        <f>VLOOKUP(MONTH(P1080),Hoja2!$A$1:$B$12,2,0)</f>
        <v>Jun</v>
      </c>
      <c r="T1080" s="4" t="s">
        <v>8373</v>
      </c>
      <c r="U1080" t="s">
        <v>8374</v>
      </c>
      <c r="V1080" s="4">
        <f t="shared" si="50"/>
        <v>2011</v>
      </c>
    </row>
    <row r="1081" spans="1:22" x14ac:dyDescent="0.3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8">
        <v>42504.566388888888</v>
      </c>
      <c r="P1081" s="8">
        <v>42479.566388888888</v>
      </c>
      <c r="Q1081" s="9">
        <f t="shared" si="48"/>
        <v>2.61</v>
      </c>
      <c r="R1081" s="9">
        <f t="shared" si="49"/>
        <v>37.666699999999999</v>
      </c>
      <c r="S1081" s="9" t="str">
        <f>VLOOKUP(MONTH(P1081),Hoja2!$A$1:$B$12,2,0)</f>
        <v>Apr</v>
      </c>
      <c r="T1081" s="4" t="s">
        <v>8373</v>
      </c>
      <c r="U1081" t="s">
        <v>8374</v>
      </c>
      <c r="V1081" s="4">
        <f t="shared" si="50"/>
        <v>2016</v>
      </c>
    </row>
    <row r="1082" spans="1:22" x14ac:dyDescent="0.3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8">
        <v>41770.138113425928</v>
      </c>
      <c r="P1082" s="8">
        <v>41740.138113425928</v>
      </c>
      <c r="Q1082" s="9">
        <f t="shared" si="48"/>
        <v>9.11</v>
      </c>
      <c r="R1082" s="9">
        <f t="shared" si="49"/>
        <v>18.581600000000002</v>
      </c>
      <c r="S1082" s="9" t="str">
        <f>VLOOKUP(MONTH(P1082),Hoja2!$A$1:$B$12,2,0)</f>
        <v>Apr</v>
      </c>
      <c r="T1082" s="4" t="s">
        <v>8373</v>
      </c>
      <c r="U1082" t="s">
        <v>8374</v>
      </c>
      <c r="V1082" s="4">
        <f t="shared" si="50"/>
        <v>2014</v>
      </c>
    </row>
    <row r="1083" spans="1:22" x14ac:dyDescent="0.3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8">
        <v>42032.926990740743</v>
      </c>
      <c r="P1083" s="8">
        <v>42002.926990740743</v>
      </c>
      <c r="Q1083" s="9">
        <f t="shared" si="48"/>
        <v>0.02</v>
      </c>
      <c r="R1083" s="9">
        <f t="shared" si="49"/>
        <v>3</v>
      </c>
      <c r="S1083" s="9" t="str">
        <f>VLOOKUP(MONTH(P1083),Hoja2!$A$1:$B$12,2,0)</f>
        <v>Dec</v>
      </c>
      <c r="T1083" s="4" t="s">
        <v>8373</v>
      </c>
      <c r="U1083" t="s">
        <v>8374</v>
      </c>
      <c r="V1083" s="4">
        <f t="shared" si="50"/>
        <v>2014</v>
      </c>
    </row>
    <row r="1084" spans="1:22" x14ac:dyDescent="0.3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8">
        <v>41131.906111111108</v>
      </c>
      <c r="P1084" s="8">
        <v>41101.906111111108</v>
      </c>
      <c r="Q1084" s="9">
        <f t="shared" si="48"/>
        <v>0.56000000000000005</v>
      </c>
      <c r="R1084" s="9">
        <f t="shared" si="49"/>
        <v>18.666699999999999</v>
      </c>
      <c r="S1084" s="9" t="str">
        <f>VLOOKUP(MONTH(P1084),Hoja2!$A$1:$B$12,2,0)</f>
        <v>Jul</v>
      </c>
      <c r="T1084" s="4" t="s">
        <v>8373</v>
      </c>
      <c r="U1084" t="s">
        <v>8374</v>
      </c>
      <c r="V1084" s="4">
        <f t="shared" si="50"/>
        <v>2012</v>
      </c>
    </row>
    <row r="1085" spans="1:22" x14ac:dyDescent="0.3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8">
        <v>41853.659525462965</v>
      </c>
      <c r="P1085" s="8">
        <v>41793.659525462965</v>
      </c>
      <c r="Q1085" s="9">
        <f t="shared" si="48"/>
        <v>0.82</v>
      </c>
      <c r="R1085" s="9">
        <f t="shared" si="49"/>
        <v>410</v>
      </c>
      <c r="S1085" s="9" t="str">
        <f>VLOOKUP(MONTH(P1085),Hoja2!$A$1:$B$12,2,0)</f>
        <v>Jun</v>
      </c>
      <c r="T1085" s="4" t="s">
        <v>8373</v>
      </c>
      <c r="U1085" t="s">
        <v>8374</v>
      </c>
      <c r="V1085" s="4">
        <f t="shared" si="50"/>
        <v>2014</v>
      </c>
    </row>
    <row r="1086" spans="1:22" x14ac:dyDescent="0.3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8">
        <v>41859.912083333336</v>
      </c>
      <c r="P1086" s="8">
        <v>41829.912083333336</v>
      </c>
      <c r="Q1086" s="9">
        <f t="shared" si="48"/>
        <v>0</v>
      </c>
      <c r="R1086" s="9">
        <f t="shared" si="49"/>
        <v>0</v>
      </c>
      <c r="S1086" s="9" t="str">
        <f>VLOOKUP(MONTH(P1086),Hoja2!$A$1:$B$12,2,0)</f>
        <v>Jul</v>
      </c>
      <c r="T1086" s="4" t="s">
        <v>8373</v>
      </c>
      <c r="U1086" t="s">
        <v>8374</v>
      </c>
      <c r="V1086" s="4">
        <f t="shared" si="50"/>
        <v>2014</v>
      </c>
    </row>
    <row r="1087" spans="1:22" x14ac:dyDescent="0.3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8">
        <v>42443.629340277781</v>
      </c>
      <c r="P1087" s="8">
        <v>42413.671006944445</v>
      </c>
      <c r="Q1087" s="9">
        <f t="shared" si="48"/>
        <v>3.42</v>
      </c>
      <c r="R1087" s="9">
        <f t="shared" si="49"/>
        <v>114</v>
      </c>
      <c r="S1087" s="9" t="str">
        <f>VLOOKUP(MONTH(P1087),Hoja2!$A$1:$B$12,2,0)</f>
        <v>Feb</v>
      </c>
      <c r="T1087" s="4" t="s">
        <v>8373</v>
      </c>
      <c r="U1087" t="s">
        <v>8374</v>
      </c>
      <c r="V1087" s="4">
        <f t="shared" si="50"/>
        <v>2016</v>
      </c>
    </row>
    <row r="1088" spans="1:22" x14ac:dyDescent="0.3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8">
        <v>41875.866793981484</v>
      </c>
      <c r="P1088" s="8">
        <v>41845.866793981484</v>
      </c>
      <c r="Q1088" s="9">
        <f t="shared" si="48"/>
        <v>0.08</v>
      </c>
      <c r="R1088" s="9">
        <f t="shared" si="49"/>
        <v>7.5</v>
      </c>
      <c r="S1088" s="9" t="str">
        <f>VLOOKUP(MONTH(P1088),Hoja2!$A$1:$B$12,2,0)</f>
        <v>Jul</v>
      </c>
      <c r="T1088" s="4" t="s">
        <v>8373</v>
      </c>
      <c r="U1088" t="s">
        <v>8374</v>
      </c>
      <c r="V1088" s="4">
        <f t="shared" si="50"/>
        <v>2014</v>
      </c>
    </row>
    <row r="1089" spans="1:22" x14ac:dyDescent="0.3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8">
        <v>41805.713969907411</v>
      </c>
      <c r="P1089" s="8">
        <v>41775.713969907411</v>
      </c>
      <c r="Q1089" s="9">
        <f t="shared" si="48"/>
        <v>0</v>
      </c>
      <c r="R1089" s="9">
        <f t="shared" si="49"/>
        <v>0</v>
      </c>
      <c r="S1089" s="9" t="str">
        <f>VLOOKUP(MONTH(P1089),Hoja2!$A$1:$B$12,2,0)</f>
        <v>May</v>
      </c>
      <c r="T1089" s="4" t="s">
        <v>8373</v>
      </c>
      <c r="U1089" t="s">
        <v>8374</v>
      </c>
      <c r="V1089" s="4">
        <f t="shared" si="50"/>
        <v>2014</v>
      </c>
    </row>
    <row r="1090" spans="1:22" x14ac:dyDescent="0.3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8">
        <v>41753.799386574072</v>
      </c>
      <c r="P1090" s="8">
        <v>41723.799386574072</v>
      </c>
      <c r="Q1090" s="9">
        <f t="shared" si="48"/>
        <v>14.18</v>
      </c>
      <c r="R1090" s="9">
        <f t="shared" si="49"/>
        <v>43.417299999999997</v>
      </c>
      <c r="S1090" s="9" t="str">
        <f>VLOOKUP(MONTH(P1090),Hoja2!$A$1:$B$12,2,0)</f>
        <v>Mar</v>
      </c>
      <c r="T1090" s="4" t="s">
        <v>8373</v>
      </c>
      <c r="U1090" t="s">
        <v>8374</v>
      </c>
      <c r="V1090" s="4">
        <f t="shared" si="50"/>
        <v>2014</v>
      </c>
    </row>
    <row r="1091" spans="1:22" x14ac:dyDescent="0.3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8">
        <v>42181.189525462964</v>
      </c>
      <c r="P1091" s="8">
        <v>42151.189525462964</v>
      </c>
      <c r="Q1091" s="9">
        <f t="shared" ref="Q1091:Q1154" si="51">ROUND(E1091/D1091*100,2)</f>
        <v>7.83</v>
      </c>
      <c r="R1091" s="9">
        <f t="shared" ref="R1091:R1154" si="52">IFERROR(ROUND(E1091/L1091,4),0)</f>
        <v>23.959199999999999</v>
      </c>
      <c r="S1091" s="9" t="str">
        <f>VLOOKUP(MONTH(P1091),Hoja2!$A$1:$B$12,2,0)</f>
        <v>May</v>
      </c>
      <c r="T1091" s="4" t="s">
        <v>8373</v>
      </c>
      <c r="U1091" t="s">
        <v>8374</v>
      </c>
      <c r="V1091" s="4">
        <f t="shared" ref="V1091:V1154" si="53">YEAR(P1091)</f>
        <v>2015</v>
      </c>
    </row>
    <row r="1092" spans="1:22" x14ac:dyDescent="0.3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8">
        <v>42153.185798611114</v>
      </c>
      <c r="P1092" s="8">
        <v>42123.185798611114</v>
      </c>
      <c r="Q1092" s="9">
        <f t="shared" si="51"/>
        <v>0.04</v>
      </c>
      <c r="R1092" s="9">
        <f t="shared" si="52"/>
        <v>5</v>
      </c>
      <c r="S1092" s="9" t="str">
        <f>VLOOKUP(MONTH(P1092),Hoja2!$A$1:$B$12,2,0)</f>
        <v>Apr</v>
      </c>
      <c r="T1092" s="4" t="s">
        <v>8373</v>
      </c>
      <c r="U1092" t="s">
        <v>8374</v>
      </c>
      <c r="V1092" s="4">
        <f t="shared" si="53"/>
        <v>2015</v>
      </c>
    </row>
    <row r="1093" spans="1:22" x14ac:dyDescent="0.3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8">
        <v>42470.778611111113</v>
      </c>
      <c r="P1093" s="8">
        <v>42440.820277777777</v>
      </c>
      <c r="Q1093" s="9">
        <f t="shared" si="51"/>
        <v>12.5</v>
      </c>
      <c r="R1093" s="9">
        <f t="shared" si="52"/>
        <v>12.5</v>
      </c>
      <c r="S1093" s="9" t="str">
        <f>VLOOKUP(MONTH(P1093),Hoja2!$A$1:$B$12,2,0)</f>
        <v>Mar</v>
      </c>
      <c r="T1093" s="4" t="s">
        <v>8373</v>
      </c>
      <c r="U1093" t="s">
        <v>8374</v>
      </c>
      <c r="V1093" s="4">
        <f t="shared" si="53"/>
        <v>2016</v>
      </c>
    </row>
    <row r="1094" spans="1:22" x14ac:dyDescent="0.3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8">
        <v>41280.025902777779</v>
      </c>
      <c r="P1094" s="8">
        <v>41250.025902777779</v>
      </c>
      <c r="Q1094" s="9">
        <f t="shared" si="51"/>
        <v>1.05</v>
      </c>
      <c r="R1094" s="9">
        <f t="shared" si="52"/>
        <v>3</v>
      </c>
      <c r="S1094" s="9" t="str">
        <f>VLOOKUP(MONTH(P1094),Hoja2!$A$1:$B$12,2,0)</f>
        <v>Dec</v>
      </c>
      <c r="T1094" s="4" t="s">
        <v>8373</v>
      </c>
      <c r="U1094" t="s">
        <v>8374</v>
      </c>
      <c r="V1094" s="4">
        <f t="shared" si="53"/>
        <v>2012</v>
      </c>
    </row>
    <row r="1095" spans="1:22" x14ac:dyDescent="0.3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8">
        <v>42411.973807870374</v>
      </c>
      <c r="P1095" s="8">
        <v>42396.973807870374</v>
      </c>
      <c r="Q1095" s="9">
        <f t="shared" si="51"/>
        <v>14.08</v>
      </c>
      <c r="R1095" s="9">
        <f t="shared" si="52"/>
        <v>10.5625</v>
      </c>
      <c r="S1095" s="9" t="str">
        <f>VLOOKUP(MONTH(P1095),Hoja2!$A$1:$B$12,2,0)</f>
        <v>Jan</v>
      </c>
      <c r="T1095" s="4" t="s">
        <v>8373</v>
      </c>
      <c r="U1095" t="s">
        <v>8374</v>
      </c>
      <c r="V1095" s="4">
        <f t="shared" si="53"/>
        <v>2016</v>
      </c>
    </row>
    <row r="1096" spans="1:22" x14ac:dyDescent="0.3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8">
        <v>40825.71334490741</v>
      </c>
      <c r="P1096" s="8">
        <v>40795.71334490741</v>
      </c>
      <c r="Q1096" s="9">
        <f t="shared" si="51"/>
        <v>18.3</v>
      </c>
      <c r="R1096" s="9">
        <f t="shared" si="52"/>
        <v>122.0004</v>
      </c>
      <c r="S1096" s="9" t="str">
        <f>VLOOKUP(MONTH(P1096),Hoja2!$A$1:$B$12,2,0)</f>
        <v>Sep</v>
      </c>
      <c r="T1096" s="4" t="s">
        <v>8373</v>
      </c>
      <c r="U1096" t="s">
        <v>8374</v>
      </c>
      <c r="V1096" s="4">
        <f t="shared" si="53"/>
        <v>2011</v>
      </c>
    </row>
    <row r="1097" spans="1:22" x14ac:dyDescent="0.3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8">
        <v>41516.537268518521</v>
      </c>
      <c r="P1097" s="8">
        <v>41486.537268518521</v>
      </c>
      <c r="Q1097" s="9">
        <f t="shared" si="51"/>
        <v>5.03</v>
      </c>
      <c r="R1097" s="9">
        <f t="shared" si="52"/>
        <v>267.80849999999998</v>
      </c>
      <c r="S1097" s="9" t="str">
        <f>VLOOKUP(MONTH(P1097),Hoja2!$A$1:$B$12,2,0)</f>
        <v>Jul</v>
      </c>
      <c r="T1097" s="4" t="s">
        <v>8373</v>
      </c>
      <c r="U1097" t="s">
        <v>8374</v>
      </c>
      <c r="V1097" s="4">
        <f t="shared" si="53"/>
        <v>2013</v>
      </c>
    </row>
    <row r="1098" spans="1:22" x14ac:dyDescent="0.3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8">
        <v>41916.145833333336</v>
      </c>
      <c r="P1098" s="8">
        <v>41885.51798611111</v>
      </c>
      <c r="Q1098" s="9">
        <f t="shared" si="51"/>
        <v>17.93</v>
      </c>
      <c r="R1098" s="9">
        <f t="shared" si="52"/>
        <v>74.206900000000005</v>
      </c>
      <c r="S1098" s="9" t="str">
        <f>VLOOKUP(MONTH(P1098),Hoja2!$A$1:$B$12,2,0)</f>
        <v>Sep</v>
      </c>
      <c r="T1098" s="4" t="s">
        <v>8373</v>
      </c>
      <c r="U1098" t="s">
        <v>8374</v>
      </c>
      <c r="V1098" s="4">
        <f t="shared" si="53"/>
        <v>2014</v>
      </c>
    </row>
    <row r="1099" spans="1:22" x14ac:dyDescent="0.3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8">
        <v>41700.792557870373</v>
      </c>
      <c r="P1099" s="8">
        <v>41660.792557870373</v>
      </c>
      <c r="Q1099" s="9">
        <f t="shared" si="51"/>
        <v>0.05</v>
      </c>
      <c r="R1099" s="9">
        <f t="shared" si="52"/>
        <v>6.7142999999999997</v>
      </c>
      <c r="S1099" s="9" t="str">
        <f>VLOOKUP(MONTH(P1099),Hoja2!$A$1:$B$12,2,0)</f>
        <v>Jan</v>
      </c>
      <c r="T1099" s="4" t="s">
        <v>8373</v>
      </c>
      <c r="U1099" t="s">
        <v>8374</v>
      </c>
      <c r="V1099" s="4">
        <f t="shared" si="53"/>
        <v>2014</v>
      </c>
    </row>
    <row r="1100" spans="1:22" x14ac:dyDescent="0.3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8">
        <v>41742.762673611112</v>
      </c>
      <c r="P1100" s="8">
        <v>41712.762673611112</v>
      </c>
      <c r="Q1100" s="9">
        <f t="shared" si="51"/>
        <v>7.21</v>
      </c>
      <c r="R1100" s="9">
        <f t="shared" si="52"/>
        <v>81.954499999999996</v>
      </c>
      <c r="S1100" s="9" t="str">
        <f>VLOOKUP(MONTH(P1100),Hoja2!$A$1:$B$12,2,0)</f>
        <v>Mar</v>
      </c>
      <c r="T1100" s="4" t="s">
        <v>8373</v>
      </c>
      <c r="U1100" t="s">
        <v>8374</v>
      </c>
      <c r="V1100" s="4">
        <f t="shared" si="53"/>
        <v>2014</v>
      </c>
    </row>
    <row r="1101" spans="1:22" x14ac:dyDescent="0.3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8">
        <v>42137.836435185185</v>
      </c>
      <c r="P1101" s="8">
        <v>42107.836435185185</v>
      </c>
      <c r="Q1101" s="9">
        <f t="shared" si="51"/>
        <v>0.5</v>
      </c>
      <c r="R1101" s="9">
        <f t="shared" si="52"/>
        <v>25</v>
      </c>
      <c r="S1101" s="9" t="str">
        <f>VLOOKUP(MONTH(P1101),Hoja2!$A$1:$B$12,2,0)</f>
        <v>Apr</v>
      </c>
      <c r="T1101" s="4" t="s">
        <v>8373</v>
      </c>
      <c r="U1101" t="s">
        <v>8374</v>
      </c>
      <c r="V1101" s="4">
        <f t="shared" si="53"/>
        <v>2015</v>
      </c>
    </row>
    <row r="1102" spans="1:22" x14ac:dyDescent="0.3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8">
        <v>42414.110775462963</v>
      </c>
      <c r="P1102" s="8">
        <v>42384.110775462963</v>
      </c>
      <c r="Q1102" s="9">
        <f t="shared" si="51"/>
        <v>2.5</v>
      </c>
      <c r="R1102" s="9">
        <f t="shared" si="52"/>
        <v>10</v>
      </c>
      <c r="S1102" s="9" t="str">
        <f>VLOOKUP(MONTH(P1102),Hoja2!$A$1:$B$12,2,0)</f>
        <v>Jan</v>
      </c>
      <c r="T1102" s="4" t="s">
        <v>8373</v>
      </c>
      <c r="U1102" t="s">
        <v>8374</v>
      </c>
      <c r="V1102" s="4">
        <f t="shared" si="53"/>
        <v>2016</v>
      </c>
    </row>
    <row r="1103" spans="1:22" x14ac:dyDescent="0.3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8">
        <v>42565.758333333331</v>
      </c>
      <c r="P1103" s="8">
        <v>42538.772430555553</v>
      </c>
      <c r="Q1103" s="9">
        <f t="shared" si="51"/>
        <v>0.04</v>
      </c>
      <c r="R1103" s="9">
        <f t="shared" si="52"/>
        <v>6.8333000000000004</v>
      </c>
      <c r="S1103" s="9" t="str">
        <f>VLOOKUP(MONTH(P1103),Hoja2!$A$1:$B$12,2,0)</f>
        <v>Jun</v>
      </c>
      <c r="T1103" s="4" t="s">
        <v>8373</v>
      </c>
      <c r="U1103" t="s">
        <v>8374</v>
      </c>
      <c r="V1103" s="4">
        <f t="shared" si="53"/>
        <v>2016</v>
      </c>
    </row>
    <row r="1104" spans="1:22" x14ac:dyDescent="0.3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8">
        <v>41617.249305555553</v>
      </c>
      <c r="P1104" s="8">
        <v>41577.045428240737</v>
      </c>
      <c r="Q1104" s="9">
        <f t="shared" si="51"/>
        <v>5.31</v>
      </c>
      <c r="R1104" s="9">
        <f t="shared" si="52"/>
        <v>17.708300000000001</v>
      </c>
      <c r="S1104" s="9" t="str">
        <f>VLOOKUP(MONTH(P1104),Hoja2!$A$1:$B$12,2,0)</f>
        <v>Oct</v>
      </c>
      <c r="T1104" s="4" t="s">
        <v>8373</v>
      </c>
      <c r="U1104" t="s">
        <v>8374</v>
      </c>
      <c r="V1104" s="4">
        <f t="shared" si="53"/>
        <v>2013</v>
      </c>
    </row>
    <row r="1105" spans="1:22" x14ac:dyDescent="0.3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8">
        <v>42539.22210648148</v>
      </c>
      <c r="P1105" s="8">
        <v>42479.22210648148</v>
      </c>
      <c r="Q1105" s="9">
        <f t="shared" si="51"/>
        <v>1.62</v>
      </c>
      <c r="R1105" s="9">
        <f t="shared" si="52"/>
        <v>16.2</v>
      </c>
      <c r="S1105" s="9" t="str">
        <f>VLOOKUP(MONTH(P1105),Hoja2!$A$1:$B$12,2,0)</f>
        <v>Apr</v>
      </c>
      <c r="T1105" s="4" t="s">
        <v>8373</v>
      </c>
      <c r="U1105" t="s">
        <v>8374</v>
      </c>
      <c r="V1105" s="4">
        <f t="shared" si="53"/>
        <v>2016</v>
      </c>
    </row>
    <row r="1106" spans="1:22" x14ac:dyDescent="0.3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8">
        <v>41801.40996527778</v>
      </c>
      <c r="P1106" s="8">
        <v>41771.40996527778</v>
      </c>
      <c r="Q1106" s="9">
        <f t="shared" si="51"/>
        <v>4.95</v>
      </c>
      <c r="R1106" s="9">
        <f t="shared" si="52"/>
        <v>80.297300000000007</v>
      </c>
      <c r="S1106" s="9" t="str">
        <f>VLOOKUP(MONTH(P1106),Hoja2!$A$1:$B$12,2,0)</f>
        <v>May</v>
      </c>
      <c r="T1106" s="4" t="s">
        <v>8373</v>
      </c>
      <c r="U1106" t="s">
        <v>8374</v>
      </c>
      <c r="V1106" s="4">
        <f t="shared" si="53"/>
        <v>2014</v>
      </c>
    </row>
    <row r="1107" spans="1:22" x14ac:dyDescent="0.3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8">
        <v>41722.0940625</v>
      </c>
      <c r="P1107" s="8">
        <v>41692.135729166665</v>
      </c>
      <c r="Q1107" s="9">
        <f t="shared" si="51"/>
        <v>0.16</v>
      </c>
      <c r="R1107" s="9">
        <f t="shared" si="52"/>
        <v>71.55</v>
      </c>
      <c r="S1107" s="9" t="str">
        <f>VLOOKUP(MONTH(P1107),Hoja2!$A$1:$B$12,2,0)</f>
        <v>Feb</v>
      </c>
      <c r="T1107" s="4" t="s">
        <v>8373</v>
      </c>
      <c r="U1107" t="s">
        <v>8374</v>
      </c>
      <c r="V1107" s="4">
        <f t="shared" si="53"/>
        <v>2014</v>
      </c>
    </row>
    <row r="1108" spans="1:22" x14ac:dyDescent="0.3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8">
        <v>41003.698784722219</v>
      </c>
      <c r="P1108" s="8">
        <v>40973.740451388891</v>
      </c>
      <c r="Q1108" s="9">
        <f t="shared" si="51"/>
        <v>41.25</v>
      </c>
      <c r="R1108" s="9">
        <f t="shared" si="52"/>
        <v>23.571400000000001</v>
      </c>
      <c r="S1108" s="9" t="str">
        <f>VLOOKUP(MONTH(P1108),Hoja2!$A$1:$B$12,2,0)</f>
        <v>Mar</v>
      </c>
      <c r="T1108" s="4" t="s">
        <v>8373</v>
      </c>
      <c r="U1108" t="s">
        <v>8374</v>
      </c>
      <c r="V1108" s="4">
        <f t="shared" si="53"/>
        <v>2012</v>
      </c>
    </row>
    <row r="1109" spans="1:22" x14ac:dyDescent="0.3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8">
        <v>41843.861388888887</v>
      </c>
      <c r="P1109" s="8">
        <v>41813.861388888887</v>
      </c>
      <c r="Q1109" s="9">
        <f t="shared" si="51"/>
        <v>0</v>
      </c>
      <c r="R1109" s="9">
        <f t="shared" si="52"/>
        <v>0</v>
      </c>
      <c r="S1109" s="9" t="str">
        <f>VLOOKUP(MONTH(P1109),Hoja2!$A$1:$B$12,2,0)</f>
        <v>Jun</v>
      </c>
      <c r="T1109" s="4" t="s">
        <v>8373</v>
      </c>
      <c r="U1109" t="s">
        <v>8374</v>
      </c>
      <c r="V1109" s="4">
        <f t="shared" si="53"/>
        <v>2014</v>
      </c>
    </row>
    <row r="1110" spans="1:22" x14ac:dyDescent="0.3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8">
        <v>41012.595312500001</v>
      </c>
      <c r="P1110" s="8">
        <v>40952.636979166666</v>
      </c>
      <c r="Q1110" s="9">
        <f t="shared" si="51"/>
        <v>2.93</v>
      </c>
      <c r="R1110" s="9">
        <f t="shared" si="52"/>
        <v>34.881</v>
      </c>
      <c r="S1110" s="9" t="str">
        <f>VLOOKUP(MONTH(P1110),Hoja2!$A$1:$B$12,2,0)</f>
        <v>Feb</v>
      </c>
      <c r="T1110" s="4" t="s">
        <v>8373</v>
      </c>
      <c r="U1110" t="s">
        <v>8374</v>
      </c>
      <c r="V1110" s="4">
        <f t="shared" si="53"/>
        <v>2012</v>
      </c>
    </row>
    <row r="1111" spans="1:22" x14ac:dyDescent="0.3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8">
        <v>42692.793865740743</v>
      </c>
      <c r="P1111" s="8">
        <v>42662.752199074072</v>
      </c>
      <c r="Q1111" s="9">
        <f t="shared" si="51"/>
        <v>0.45</v>
      </c>
      <c r="R1111" s="9">
        <f t="shared" si="52"/>
        <v>15</v>
      </c>
      <c r="S1111" s="9" t="str">
        <f>VLOOKUP(MONTH(P1111),Hoja2!$A$1:$B$12,2,0)</f>
        <v>Oct</v>
      </c>
      <c r="T1111" s="4" t="s">
        <v>8373</v>
      </c>
      <c r="U1111" t="s">
        <v>8374</v>
      </c>
      <c r="V1111" s="4">
        <f t="shared" si="53"/>
        <v>2016</v>
      </c>
    </row>
    <row r="1112" spans="1:22" x14ac:dyDescent="0.3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8">
        <v>41250.933125000003</v>
      </c>
      <c r="P1112" s="8">
        <v>41220.933125000003</v>
      </c>
      <c r="Q1112" s="9">
        <f t="shared" si="51"/>
        <v>0.51</v>
      </c>
      <c r="R1112" s="9">
        <f t="shared" si="52"/>
        <v>23.181799999999999</v>
      </c>
      <c r="S1112" s="9" t="str">
        <f>VLOOKUP(MONTH(P1112),Hoja2!$A$1:$B$12,2,0)</f>
        <v>Nov</v>
      </c>
      <c r="T1112" s="4" t="s">
        <v>8373</v>
      </c>
      <c r="U1112" t="s">
        <v>8374</v>
      </c>
      <c r="V1112" s="4">
        <f t="shared" si="53"/>
        <v>2012</v>
      </c>
    </row>
    <row r="1113" spans="1:22" x14ac:dyDescent="0.3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8">
        <v>42377.203587962962</v>
      </c>
      <c r="P1113" s="8">
        <v>42347.203587962962</v>
      </c>
      <c r="Q1113" s="9">
        <f t="shared" si="51"/>
        <v>0.04</v>
      </c>
      <c r="R1113" s="9">
        <f t="shared" si="52"/>
        <v>1</v>
      </c>
      <c r="S1113" s="9" t="str">
        <f>VLOOKUP(MONTH(P1113),Hoja2!$A$1:$B$12,2,0)</f>
        <v>Dec</v>
      </c>
      <c r="T1113" s="4" t="s">
        <v>8373</v>
      </c>
      <c r="U1113" t="s">
        <v>8374</v>
      </c>
      <c r="V1113" s="4">
        <f t="shared" si="53"/>
        <v>2015</v>
      </c>
    </row>
    <row r="1114" spans="1:22" x14ac:dyDescent="0.3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8">
        <v>42023.354166666664</v>
      </c>
      <c r="P1114" s="8">
        <v>41963.759386574071</v>
      </c>
      <c r="Q1114" s="9">
        <f t="shared" si="51"/>
        <v>35.54</v>
      </c>
      <c r="R1114" s="9">
        <f t="shared" si="52"/>
        <v>100.2337</v>
      </c>
      <c r="S1114" s="9" t="str">
        <f>VLOOKUP(MONTH(P1114),Hoja2!$A$1:$B$12,2,0)</f>
        <v>Nov</v>
      </c>
      <c r="T1114" s="4" t="s">
        <v>8373</v>
      </c>
      <c r="U1114" t="s">
        <v>8374</v>
      </c>
      <c r="V1114" s="4">
        <f t="shared" si="53"/>
        <v>2014</v>
      </c>
    </row>
    <row r="1115" spans="1:22" x14ac:dyDescent="0.3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8">
        <v>41865.977083333331</v>
      </c>
      <c r="P1115" s="8">
        <v>41835.977083333331</v>
      </c>
      <c r="Q1115" s="9">
        <f t="shared" si="51"/>
        <v>0.5</v>
      </c>
      <c r="R1115" s="9">
        <f t="shared" si="52"/>
        <v>5</v>
      </c>
      <c r="S1115" s="9" t="str">
        <f>VLOOKUP(MONTH(P1115),Hoja2!$A$1:$B$12,2,0)</f>
        <v>Jul</v>
      </c>
      <c r="T1115" s="4" t="s">
        <v>8373</v>
      </c>
      <c r="U1115" t="s">
        <v>8374</v>
      </c>
      <c r="V1115" s="4">
        <f t="shared" si="53"/>
        <v>2014</v>
      </c>
    </row>
    <row r="1116" spans="1:22" x14ac:dyDescent="0.3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8">
        <v>41556.345914351848</v>
      </c>
      <c r="P1116" s="8">
        <v>41526.345914351848</v>
      </c>
      <c r="Q1116" s="9">
        <f t="shared" si="51"/>
        <v>0.17</v>
      </c>
      <c r="R1116" s="9">
        <f t="shared" si="52"/>
        <v>3.3332999999999999</v>
      </c>
      <c r="S1116" s="9" t="str">
        <f>VLOOKUP(MONTH(P1116),Hoja2!$A$1:$B$12,2,0)</f>
        <v>Sep</v>
      </c>
      <c r="T1116" s="4" t="s">
        <v>8373</v>
      </c>
      <c r="U1116" t="s">
        <v>8374</v>
      </c>
      <c r="V1116" s="4">
        <f t="shared" si="53"/>
        <v>2013</v>
      </c>
    </row>
    <row r="1117" spans="1:22" x14ac:dyDescent="0.3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8">
        <v>42459.653877314813</v>
      </c>
      <c r="P1117" s="8">
        <v>42429.695543981485</v>
      </c>
      <c r="Q1117" s="9">
        <f t="shared" si="51"/>
        <v>0.13</v>
      </c>
      <c r="R1117" s="9">
        <f t="shared" si="52"/>
        <v>13.25</v>
      </c>
      <c r="S1117" s="9" t="str">
        <f>VLOOKUP(MONTH(P1117),Hoja2!$A$1:$B$12,2,0)</f>
        <v>Feb</v>
      </c>
      <c r="T1117" s="4" t="s">
        <v>8373</v>
      </c>
      <c r="U1117" t="s">
        <v>8374</v>
      </c>
      <c r="V1117" s="4">
        <f t="shared" si="53"/>
        <v>2016</v>
      </c>
    </row>
    <row r="1118" spans="1:22" x14ac:dyDescent="0.3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8">
        <v>41069.847314814811</v>
      </c>
      <c r="P1118" s="8">
        <v>41009.847314814811</v>
      </c>
      <c r="Q1118" s="9">
        <f t="shared" si="51"/>
        <v>0.04</v>
      </c>
      <c r="R1118" s="9">
        <f t="shared" si="52"/>
        <v>17.852</v>
      </c>
      <c r="S1118" s="9" t="str">
        <f>VLOOKUP(MONTH(P1118),Hoja2!$A$1:$B$12,2,0)</f>
        <v>Apr</v>
      </c>
      <c r="T1118" s="4" t="s">
        <v>8373</v>
      </c>
      <c r="U1118" t="s">
        <v>8374</v>
      </c>
      <c r="V1118" s="4">
        <f t="shared" si="53"/>
        <v>2012</v>
      </c>
    </row>
    <row r="1119" spans="1:22" x14ac:dyDescent="0.3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8">
        <v>42363.598530092589</v>
      </c>
      <c r="P1119" s="8">
        <v>42333.598530092589</v>
      </c>
      <c r="Q1119" s="9">
        <f t="shared" si="51"/>
        <v>8.3000000000000007</v>
      </c>
      <c r="R1119" s="9">
        <f t="shared" si="52"/>
        <v>10.375</v>
      </c>
      <c r="S1119" s="9" t="str">
        <f>VLOOKUP(MONTH(P1119),Hoja2!$A$1:$B$12,2,0)</f>
        <v>Nov</v>
      </c>
      <c r="T1119" s="4" t="s">
        <v>8373</v>
      </c>
      <c r="U1119" t="s">
        <v>8374</v>
      </c>
      <c r="V1119" s="4">
        <f t="shared" si="53"/>
        <v>2015</v>
      </c>
    </row>
    <row r="1120" spans="1:22" x14ac:dyDescent="0.3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8">
        <v>41734.124756944446</v>
      </c>
      <c r="P1120" s="8">
        <v>41704.16642361111</v>
      </c>
      <c r="Q1120" s="9">
        <f t="shared" si="51"/>
        <v>2.42</v>
      </c>
      <c r="R1120" s="9">
        <f t="shared" si="52"/>
        <v>36.333300000000001</v>
      </c>
      <c r="S1120" s="9" t="str">
        <f>VLOOKUP(MONTH(P1120),Hoja2!$A$1:$B$12,2,0)</f>
        <v>Mar</v>
      </c>
      <c r="T1120" s="4" t="s">
        <v>8373</v>
      </c>
      <c r="U1120" t="s">
        <v>8374</v>
      </c>
      <c r="V1120" s="4">
        <f t="shared" si="53"/>
        <v>2014</v>
      </c>
    </row>
    <row r="1121" spans="1:22" x14ac:dyDescent="0.3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8">
        <v>41735.792407407411</v>
      </c>
      <c r="P1121" s="8">
        <v>41722.792407407411</v>
      </c>
      <c r="Q1121" s="9">
        <f t="shared" si="51"/>
        <v>0.24</v>
      </c>
      <c r="R1121" s="9">
        <f t="shared" si="52"/>
        <v>5</v>
      </c>
      <c r="S1121" s="9" t="str">
        <f>VLOOKUP(MONTH(P1121),Hoja2!$A$1:$B$12,2,0)</f>
        <v>Mar</v>
      </c>
      <c r="T1121" s="4" t="s">
        <v>8373</v>
      </c>
      <c r="U1121" t="s">
        <v>8374</v>
      </c>
      <c r="V1121" s="4">
        <f t="shared" si="53"/>
        <v>2014</v>
      </c>
    </row>
    <row r="1122" spans="1:22" x14ac:dyDescent="0.3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8">
        <v>40844.872685185182</v>
      </c>
      <c r="P1122" s="8">
        <v>40799.872685185182</v>
      </c>
      <c r="Q1122" s="9">
        <f t="shared" si="51"/>
        <v>0</v>
      </c>
      <c r="R1122" s="9">
        <f t="shared" si="52"/>
        <v>0</v>
      </c>
      <c r="S1122" s="9" t="str">
        <f>VLOOKUP(MONTH(P1122),Hoja2!$A$1:$B$12,2,0)</f>
        <v>Sep</v>
      </c>
      <c r="T1122" s="4" t="s">
        <v>8373</v>
      </c>
      <c r="U1122" t="s">
        <v>8374</v>
      </c>
      <c r="V1122" s="4">
        <f t="shared" si="53"/>
        <v>2011</v>
      </c>
    </row>
    <row r="1123" spans="1:22" x14ac:dyDescent="0.3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8">
        <v>42442.892546296294</v>
      </c>
      <c r="P1123" s="8">
        <v>42412.934212962966</v>
      </c>
      <c r="Q1123" s="9">
        <f t="shared" si="51"/>
        <v>0.01</v>
      </c>
      <c r="R1123" s="9">
        <f t="shared" si="52"/>
        <v>5.8</v>
      </c>
      <c r="S1123" s="9" t="str">
        <f>VLOOKUP(MONTH(P1123),Hoja2!$A$1:$B$12,2,0)</f>
        <v>Feb</v>
      </c>
      <c r="T1123" s="4" t="s">
        <v>8373</v>
      </c>
      <c r="U1123" t="s">
        <v>8374</v>
      </c>
      <c r="V1123" s="4">
        <f t="shared" si="53"/>
        <v>2016</v>
      </c>
    </row>
    <row r="1124" spans="1:22" x14ac:dyDescent="0.3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8">
        <v>41424.703993055555</v>
      </c>
      <c r="P1124" s="8">
        <v>41410.703993055555</v>
      </c>
      <c r="Q1124" s="9">
        <f t="shared" si="51"/>
        <v>0</v>
      </c>
      <c r="R1124" s="9">
        <f t="shared" si="52"/>
        <v>0</v>
      </c>
      <c r="S1124" s="9" t="str">
        <f>VLOOKUP(MONTH(P1124),Hoja2!$A$1:$B$12,2,0)</f>
        <v>May</v>
      </c>
      <c r="T1124" s="4" t="s">
        <v>8373</v>
      </c>
      <c r="U1124" t="s">
        <v>8374</v>
      </c>
      <c r="V1124" s="4">
        <f t="shared" si="53"/>
        <v>2013</v>
      </c>
    </row>
    <row r="1125" spans="1:22" x14ac:dyDescent="0.3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8">
        <v>41748.5237037037</v>
      </c>
      <c r="P1125" s="8">
        <v>41718.5237037037</v>
      </c>
      <c r="Q1125" s="9">
        <f t="shared" si="51"/>
        <v>0.22</v>
      </c>
      <c r="R1125" s="9">
        <f t="shared" si="52"/>
        <v>3.6667000000000001</v>
      </c>
      <c r="S1125" s="9" t="str">
        <f>VLOOKUP(MONTH(P1125),Hoja2!$A$1:$B$12,2,0)</f>
        <v>Mar</v>
      </c>
      <c r="T1125" s="4" t="s">
        <v>8373</v>
      </c>
      <c r="U1125" t="s">
        <v>8374</v>
      </c>
      <c r="V1125" s="4">
        <f t="shared" si="53"/>
        <v>2014</v>
      </c>
    </row>
    <row r="1126" spans="1:22" x14ac:dyDescent="0.3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8">
        <v>42124.667256944442</v>
      </c>
      <c r="P1126" s="8">
        <v>42094.667256944442</v>
      </c>
      <c r="Q1126" s="9">
        <f t="shared" si="51"/>
        <v>0.47</v>
      </c>
      <c r="R1126" s="9">
        <f t="shared" si="52"/>
        <v>60.714300000000001</v>
      </c>
      <c r="S1126" s="9" t="str">
        <f>VLOOKUP(MONTH(P1126),Hoja2!$A$1:$B$12,2,0)</f>
        <v>Mar</v>
      </c>
      <c r="T1126" s="4" t="s">
        <v>8373</v>
      </c>
      <c r="U1126" t="s">
        <v>8375</v>
      </c>
      <c r="V1126" s="4">
        <f t="shared" si="53"/>
        <v>2015</v>
      </c>
    </row>
    <row r="1127" spans="1:22" x14ac:dyDescent="0.3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8">
        <v>42272.624189814815</v>
      </c>
      <c r="P1127" s="8">
        <v>42212.624189814815</v>
      </c>
      <c r="Q1127" s="9">
        <f t="shared" si="51"/>
        <v>0</v>
      </c>
      <c r="R1127" s="9">
        <f t="shared" si="52"/>
        <v>0</v>
      </c>
      <c r="S1127" s="9" t="str">
        <f>VLOOKUP(MONTH(P1127),Hoja2!$A$1:$B$12,2,0)</f>
        <v>Jul</v>
      </c>
      <c r="T1127" s="4" t="s">
        <v>8373</v>
      </c>
      <c r="U1127" t="s">
        <v>8375</v>
      </c>
      <c r="V1127" s="4">
        <f t="shared" si="53"/>
        <v>2015</v>
      </c>
    </row>
    <row r="1128" spans="1:22" x14ac:dyDescent="0.3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8">
        <v>42565.327476851853</v>
      </c>
      <c r="P1128" s="8">
        <v>42535.327476851853</v>
      </c>
      <c r="Q1128" s="9">
        <f t="shared" si="51"/>
        <v>0.5</v>
      </c>
      <c r="R1128" s="9">
        <f t="shared" si="52"/>
        <v>5</v>
      </c>
      <c r="S1128" s="9" t="str">
        <f>VLOOKUP(MONTH(P1128),Hoja2!$A$1:$B$12,2,0)</f>
        <v>Jun</v>
      </c>
      <c r="T1128" s="4" t="s">
        <v>8373</v>
      </c>
      <c r="U1128" t="s">
        <v>8375</v>
      </c>
      <c r="V1128" s="4">
        <f t="shared" si="53"/>
        <v>2016</v>
      </c>
    </row>
    <row r="1129" spans="1:22" x14ac:dyDescent="0.3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8">
        <v>41957.895833333336</v>
      </c>
      <c r="P1129" s="8">
        <v>41926.854166666664</v>
      </c>
      <c r="Q1129" s="9">
        <f t="shared" si="51"/>
        <v>1.67</v>
      </c>
      <c r="R1129" s="9">
        <f t="shared" si="52"/>
        <v>25.434799999999999</v>
      </c>
      <c r="S1129" s="9" t="str">
        <f>VLOOKUP(MONTH(P1129),Hoja2!$A$1:$B$12,2,0)</f>
        <v>Oct</v>
      </c>
      <c r="T1129" s="4" t="s">
        <v>8373</v>
      </c>
      <c r="U1129" t="s">
        <v>8375</v>
      </c>
      <c r="V1129" s="4">
        <f t="shared" si="53"/>
        <v>2014</v>
      </c>
    </row>
    <row r="1130" spans="1:22" x14ac:dyDescent="0.3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8">
        <v>41858.649502314816</v>
      </c>
      <c r="P1130" s="8">
        <v>41828.649502314816</v>
      </c>
      <c r="Q1130" s="9">
        <f t="shared" si="51"/>
        <v>0.1</v>
      </c>
      <c r="R1130" s="9">
        <f t="shared" si="52"/>
        <v>1</v>
      </c>
      <c r="S1130" s="9" t="str">
        <f>VLOOKUP(MONTH(P1130),Hoja2!$A$1:$B$12,2,0)</f>
        <v>Jul</v>
      </c>
      <c r="T1130" s="4" t="s">
        <v>8373</v>
      </c>
      <c r="U1130" t="s">
        <v>8375</v>
      </c>
      <c r="V1130" s="4">
        <f t="shared" si="53"/>
        <v>2014</v>
      </c>
    </row>
    <row r="1131" spans="1:22" x14ac:dyDescent="0.3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8">
        <v>42526.264965277776</v>
      </c>
      <c r="P1131" s="8">
        <v>42496.264965277776</v>
      </c>
      <c r="Q1131" s="9">
        <f t="shared" si="51"/>
        <v>0.11</v>
      </c>
      <c r="R1131" s="9">
        <f t="shared" si="52"/>
        <v>10.5</v>
      </c>
      <c r="S1131" s="9" t="str">
        <f>VLOOKUP(MONTH(P1131),Hoja2!$A$1:$B$12,2,0)</f>
        <v>May</v>
      </c>
      <c r="T1131" s="4" t="s">
        <v>8373</v>
      </c>
      <c r="U1131" t="s">
        <v>8375</v>
      </c>
      <c r="V1131" s="4">
        <f t="shared" si="53"/>
        <v>2016</v>
      </c>
    </row>
    <row r="1132" spans="1:22" x14ac:dyDescent="0.3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8">
        <v>41969.038194444445</v>
      </c>
      <c r="P1132" s="8">
        <v>41908.996527777781</v>
      </c>
      <c r="Q1132" s="9">
        <f t="shared" si="51"/>
        <v>0.22</v>
      </c>
      <c r="R1132" s="9">
        <f t="shared" si="52"/>
        <v>3.6667000000000001</v>
      </c>
      <c r="S1132" s="9" t="str">
        <f>VLOOKUP(MONTH(P1132),Hoja2!$A$1:$B$12,2,0)</f>
        <v>Sep</v>
      </c>
      <c r="T1132" s="4" t="s">
        <v>8373</v>
      </c>
      <c r="U1132" t="s">
        <v>8375</v>
      </c>
      <c r="V1132" s="4">
        <f t="shared" si="53"/>
        <v>2014</v>
      </c>
    </row>
    <row r="1133" spans="1:22" x14ac:dyDescent="0.3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8">
        <v>42362.908194444448</v>
      </c>
      <c r="P1133" s="8">
        <v>42332.908194444448</v>
      </c>
      <c r="Q1133" s="9">
        <f t="shared" si="51"/>
        <v>0</v>
      </c>
      <c r="R1133" s="9">
        <f t="shared" si="52"/>
        <v>0</v>
      </c>
      <c r="S1133" s="9" t="str">
        <f>VLOOKUP(MONTH(P1133),Hoja2!$A$1:$B$12,2,0)</f>
        <v>Nov</v>
      </c>
      <c r="T1133" s="4" t="s">
        <v>8373</v>
      </c>
      <c r="U1133" t="s">
        <v>8375</v>
      </c>
      <c r="V1133" s="4">
        <f t="shared" si="53"/>
        <v>2015</v>
      </c>
    </row>
    <row r="1134" spans="1:22" x14ac:dyDescent="0.3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8">
        <v>42736.115405092591</v>
      </c>
      <c r="P1134" s="8">
        <v>42706.115405092591</v>
      </c>
      <c r="Q1134" s="9">
        <f t="shared" si="51"/>
        <v>14.38</v>
      </c>
      <c r="R1134" s="9">
        <f t="shared" si="52"/>
        <v>110.61539999999999</v>
      </c>
      <c r="S1134" s="9" t="str">
        <f>VLOOKUP(MONTH(P1134),Hoja2!$A$1:$B$12,2,0)</f>
        <v>Dec</v>
      </c>
      <c r="T1134" s="4" t="s">
        <v>8373</v>
      </c>
      <c r="U1134" t="s">
        <v>8375</v>
      </c>
      <c r="V1134" s="4">
        <f t="shared" si="53"/>
        <v>2016</v>
      </c>
    </row>
    <row r="1135" spans="1:22" x14ac:dyDescent="0.3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8">
        <v>41851.407187500001</v>
      </c>
      <c r="P1135" s="8">
        <v>41821.407187500001</v>
      </c>
      <c r="Q1135" s="9">
        <f t="shared" si="51"/>
        <v>0.67</v>
      </c>
      <c r="R1135" s="9">
        <f t="shared" si="52"/>
        <v>20</v>
      </c>
      <c r="S1135" s="9" t="str">
        <f>VLOOKUP(MONTH(P1135),Hoja2!$A$1:$B$12,2,0)</f>
        <v>Jul</v>
      </c>
      <c r="T1135" s="4" t="s">
        <v>8373</v>
      </c>
      <c r="U1135" t="s">
        <v>8375</v>
      </c>
      <c r="V1135" s="4">
        <f t="shared" si="53"/>
        <v>2014</v>
      </c>
    </row>
    <row r="1136" spans="1:22" x14ac:dyDescent="0.3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8">
        <v>41972.189583333333</v>
      </c>
      <c r="P1136" s="8">
        <v>41958.285046296296</v>
      </c>
      <c r="Q1136" s="9">
        <f t="shared" si="51"/>
        <v>0</v>
      </c>
      <c r="R1136" s="9">
        <f t="shared" si="52"/>
        <v>1</v>
      </c>
      <c r="S1136" s="9" t="str">
        <f>VLOOKUP(MONTH(P1136),Hoja2!$A$1:$B$12,2,0)</f>
        <v>Nov</v>
      </c>
      <c r="T1136" s="4" t="s">
        <v>8373</v>
      </c>
      <c r="U1136" t="s">
        <v>8375</v>
      </c>
      <c r="V1136" s="4">
        <f t="shared" si="53"/>
        <v>2014</v>
      </c>
    </row>
    <row r="1137" spans="1:22" x14ac:dyDescent="0.3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8">
        <v>42588.98951388889</v>
      </c>
      <c r="P1137" s="8">
        <v>42558.98951388889</v>
      </c>
      <c r="Q1137" s="9">
        <f t="shared" si="51"/>
        <v>5</v>
      </c>
      <c r="R1137" s="9">
        <f t="shared" si="52"/>
        <v>50</v>
      </c>
      <c r="S1137" s="9" t="str">
        <f>VLOOKUP(MONTH(P1137),Hoja2!$A$1:$B$12,2,0)</f>
        <v>Jul</v>
      </c>
      <c r="T1137" s="4" t="s">
        <v>8373</v>
      </c>
      <c r="U1137" t="s">
        <v>8375</v>
      </c>
      <c r="V1137" s="4">
        <f t="shared" si="53"/>
        <v>2016</v>
      </c>
    </row>
    <row r="1138" spans="1:22" x14ac:dyDescent="0.3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8">
        <v>42357.671631944446</v>
      </c>
      <c r="P1138" s="8">
        <v>42327.671631944446</v>
      </c>
      <c r="Q1138" s="9">
        <f t="shared" si="51"/>
        <v>6.44</v>
      </c>
      <c r="R1138" s="9">
        <f t="shared" si="52"/>
        <v>45</v>
      </c>
      <c r="S1138" s="9" t="str">
        <f>VLOOKUP(MONTH(P1138),Hoja2!$A$1:$B$12,2,0)</f>
        <v>Nov</v>
      </c>
      <c r="T1138" s="4" t="s">
        <v>8373</v>
      </c>
      <c r="U1138" t="s">
        <v>8375</v>
      </c>
      <c r="V1138" s="4">
        <f t="shared" si="53"/>
        <v>2015</v>
      </c>
    </row>
    <row r="1139" spans="1:22" x14ac:dyDescent="0.3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8">
        <v>42483.819687499999</v>
      </c>
      <c r="P1139" s="8">
        <v>42453.819687499999</v>
      </c>
      <c r="Q1139" s="9">
        <f t="shared" si="51"/>
        <v>39.5</v>
      </c>
      <c r="R1139" s="9">
        <f t="shared" si="52"/>
        <v>253.20509999999999</v>
      </c>
      <c r="S1139" s="9" t="str">
        <f>VLOOKUP(MONTH(P1139),Hoja2!$A$1:$B$12,2,0)</f>
        <v>Mar</v>
      </c>
      <c r="T1139" s="4" t="s">
        <v>8373</v>
      </c>
      <c r="U1139" t="s">
        <v>8375</v>
      </c>
      <c r="V1139" s="4">
        <f t="shared" si="53"/>
        <v>2016</v>
      </c>
    </row>
    <row r="1140" spans="1:22" x14ac:dyDescent="0.3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8">
        <v>42756.906608796293</v>
      </c>
      <c r="P1140" s="8">
        <v>42736.906608796293</v>
      </c>
      <c r="Q1140" s="9">
        <f t="shared" si="51"/>
        <v>0.36</v>
      </c>
      <c r="R1140" s="9">
        <f t="shared" si="52"/>
        <v>31.25</v>
      </c>
      <c r="S1140" s="9" t="str">
        <f>VLOOKUP(MONTH(P1140),Hoja2!$A$1:$B$12,2,0)</f>
        <v>Jan</v>
      </c>
      <c r="T1140" s="4" t="s">
        <v>8373</v>
      </c>
      <c r="U1140" t="s">
        <v>8375</v>
      </c>
      <c r="V1140" s="4">
        <f t="shared" si="53"/>
        <v>2017</v>
      </c>
    </row>
    <row r="1141" spans="1:22" x14ac:dyDescent="0.3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8">
        <v>42005.34752314815</v>
      </c>
      <c r="P1141" s="8">
        <v>41975.34752314815</v>
      </c>
      <c r="Q1141" s="9">
        <f t="shared" si="51"/>
        <v>0.06</v>
      </c>
      <c r="R1141" s="9">
        <f t="shared" si="52"/>
        <v>5</v>
      </c>
      <c r="S1141" s="9" t="str">
        <f>VLOOKUP(MONTH(P1141),Hoja2!$A$1:$B$12,2,0)</f>
        <v>Dec</v>
      </c>
      <c r="T1141" s="4" t="s">
        <v>8373</v>
      </c>
      <c r="U1141" t="s">
        <v>8375</v>
      </c>
      <c r="V1141" s="4">
        <f t="shared" si="53"/>
        <v>2014</v>
      </c>
    </row>
    <row r="1142" spans="1:22" x14ac:dyDescent="0.3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8">
        <v>42222.462048611109</v>
      </c>
      <c r="P1142" s="8">
        <v>42192.462048611109</v>
      </c>
      <c r="Q1142" s="9">
        <f t="shared" si="51"/>
        <v>0</v>
      </c>
      <c r="R1142" s="9">
        <f t="shared" si="52"/>
        <v>0</v>
      </c>
      <c r="S1142" s="9" t="str">
        <f>VLOOKUP(MONTH(P1142),Hoja2!$A$1:$B$12,2,0)</f>
        <v>Jul</v>
      </c>
      <c r="T1142" s="4" t="s">
        <v>8373</v>
      </c>
      <c r="U1142" t="s">
        <v>8375</v>
      </c>
      <c r="V1142" s="4">
        <f t="shared" si="53"/>
        <v>2015</v>
      </c>
    </row>
    <row r="1143" spans="1:22" x14ac:dyDescent="0.3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8">
        <v>42194.699652777781</v>
      </c>
      <c r="P1143" s="8">
        <v>42164.699652777781</v>
      </c>
      <c r="Q1143" s="9">
        <f t="shared" si="51"/>
        <v>0</v>
      </c>
      <c r="R1143" s="9">
        <f t="shared" si="52"/>
        <v>0</v>
      </c>
      <c r="S1143" s="9" t="str">
        <f>VLOOKUP(MONTH(P1143),Hoja2!$A$1:$B$12,2,0)</f>
        <v>Jun</v>
      </c>
      <c r="T1143" s="4" t="s">
        <v>8373</v>
      </c>
      <c r="U1143" t="s">
        <v>8375</v>
      </c>
      <c r="V1143" s="4">
        <f t="shared" si="53"/>
        <v>2015</v>
      </c>
    </row>
    <row r="1144" spans="1:22" x14ac:dyDescent="0.3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8">
        <v>42052.006099537037</v>
      </c>
      <c r="P1144" s="8">
        <v>42022.006099537037</v>
      </c>
      <c r="Q1144" s="9">
        <f t="shared" si="51"/>
        <v>0</v>
      </c>
      <c r="R1144" s="9">
        <f t="shared" si="52"/>
        <v>0</v>
      </c>
      <c r="S1144" s="9" t="str">
        <f>VLOOKUP(MONTH(P1144),Hoja2!$A$1:$B$12,2,0)</f>
        <v>Jan</v>
      </c>
      <c r="T1144" s="4" t="s">
        <v>8373</v>
      </c>
      <c r="U1144" t="s">
        <v>8375</v>
      </c>
      <c r="V1144" s="4">
        <f t="shared" si="53"/>
        <v>2015</v>
      </c>
    </row>
    <row r="1145" spans="1:22" x14ac:dyDescent="0.3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8">
        <v>42355.19358796296</v>
      </c>
      <c r="P1145" s="8">
        <v>42325.19358796296</v>
      </c>
      <c r="Q1145" s="9">
        <f t="shared" si="51"/>
        <v>0.41</v>
      </c>
      <c r="R1145" s="9">
        <f t="shared" si="52"/>
        <v>23.25</v>
      </c>
      <c r="S1145" s="9" t="str">
        <f>VLOOKUP(MONTH(P1145),Hoja2!$A$1:$B$12,2,0)</f>
        <v>Nov</v>
      </c>
      <c r="T1145" s="4" t="s">
        <v>8373</v>
      </c>
      <c r="U1145" t="s">
        <v>8375</v>
      </c>
      <c r="V1145" s="4">
        <f t="shared" si="53"/>
        <v>2015</v>
      </c>
    </row>
    <row r="1146" spans="1:22" x14ac:dyDescent="0.3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8">
        <v>42123.181944444441</v>
      </c>
      <c r="P1146" s="8">
        <v>42093.181944444441</v>
      </c>
      <c r="Q1146" s="9">
        <f t="shared" si="51"/>
        <v>0</v>
      </c>
      <c r="R1146" s="9">
        <f t="shared" si="52"/>
        <v>0</v>
      </c>
      <c r="S1146" s="9" t="str">
        <f>VLOOKUP(MONTH(P1146),Hoja2!$A$1:$B$12,2,0)</f>
        <v>Mar</v>
      </c>
      <c r="T1146" s="4" t="s">
        <v>8376</v>
      </c>
      <c r="U1146" t="s">
        <v>8377</v>
      </c>
      <c r="V1146" s="4">
        <f t="shared" si="53"/>
        <v>2015</v>
      </c>
    </row>
    <row r="1147" spans="1:22" x14ac:dyDescent="0.3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8">
        <v>41914.74759259259</v>
      </c>
      <c r="P1147" s="8">
        <v>41854.74759259259</v>
      </c>
      <c r="Q1147" s="9">
        <f t="shared" si="51"/>
        <v>0.13</v>
      </c>
      <c r="R1147" s="9">
        <f t="shared" si="52"/>
        <v>100</v>
      </c>
      <c r="S1147" s="9" t="str">
        <f>VLOOKUP(MONTH(P1147),Hoja2!$A$1:$B$12,2,0)</f>
        <v>Aug</v>
      </c>
      <c r="T1147" s="4" t="s">
        <v>8376</v>
      </c>
      <c r="U1147" t="s">
        <v>8377</v>
      </c>
      <c r="V1147" s="4">
        <f t="shared" si="53"/>
        <v>2014</v>
      </c>
    </row>
    <row r="1148" spans="1:22" x14ac:dyDescent="0.3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8">
        <v>41761.9533912037</v>
      </c>
      <c r="P1148" s="8">
        <v>41723.9533912037</v>
      </c>
      <c r="Q1148" s="9">
        <f t="shared" si="51"/>
        <v>8.83</v>
      </c>
      <c r="R1148" s="9">
        <f t="shared" si="52"/>
        <v>44.166699999999999</v>
      </c>
      <c r="S1148" s="9" t="str">
        <f>VLOOKUP(MONTH(P1148),Hoja2!$A$1:$B$12,2,0)</f>
        <v>Mar</v>
      </c>
      <c r="T1148" s="4" t="s">
        <v>8376</v>
      </c>
      <c r="U1148" t="s">
        <v>8377</v>
      </c>
      <c r="V1148" s="4">
        <f t="shared" si="53"/>
        <v>2014</v>
      </c>
    </row>
    <row r="1149" spans="1:22" x14ac:dyDescent="0.3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8">
        <v>41931.972025462965</v>
      </c>
      <c r="P1149" s="8">
        <v>41871.972025462965</v>
      </c>
      <c r="Q1149" s="9">
        <f t="shared" si="51"/>
        <v>0</v>
      </c>
      <c r="R1149" s="9">
        <f t="shared" si="52"/>
        <v>0</v>
      </c>
      <c r="S1149" s="9" t="str">
        <f>VLOOKUP(MONTH(P1149),Hoja2!$A$1:$B$12,2,0)</f>
        <v>Aug</v>
      </c>
      <c r="T1149" s="4" t="s">
        <v>8376</v>
      </c>
      <c r="U1149" t="s">
        <v>8377</v>
      </c>
      <c r="V1149" s="4">
        <f t="shared" si="53"/>
        <v>2014</v>
      </c>
    </row>
    <row r="1150" spans="1:22" x14ac:dyDescent="0.3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8">
        <v>42705.212743055556</v>
      </c>
      <c r="P1150" s="8">
        <v>42675.171076388891</v>
      </c>
      <c r="Q1150" s="9">
        <f t="shared" si="51"/>
        <v>0.49</v>
      </c>
      <c r="R1150" s="9">
        <f t="shared" si="52"/>
        <v>24.333300000000001</v>
      </c>
      <c r="S1150" s="9" t="str">
        <f>VLOOKUP(MONTH(P1150),Hoja2!$A$1:$B$12,2,0)</f>
        <v>Nov</v>
      </c>
      <c r="T1150" s="4" t="s">
        <v>8376</v>
      </c>
      <c r="U1150" t="s">
        <v>8377</v>
      </c>
      <c r="V1150" s="4">
        <f t="shared" si="53"/>
        <v>2016</v>
      </c>
    </row>
    <row r="1151" spans="1:22" x14ac:dyDescent="0.3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8">
        <v>42537.71025462963</v>
      </c>
      <c r="P1151" s="8">
        <v>42507.71025462963</v>
      </c>
      <c r="Q1151" s="9">
        <f t="shared" si="51"/>
        <v>0.15</v>
      </c>
      <c r="R1151" s="9">
        <f t="shared" si="52"/>
        <v>37.5</v>
      </c>
      <c r="S1151" s="9" t="str">
        <f>VLOOKUP(MONTH(P1151),Hoja2!$A$1:$B$12,2,0)</f>
        <v>May</v>
      </c>
      <c r="T1151" s="4" t="s">
        <v>8376</v>
      </c>
      <c r="U1151" t="s">
        <v>8377</v>
      </c>
      <c r="V1151" s="4">
        <f t="shared" si="53"/>
        <v>2016</v>
      </c>
    </row>
    <row r="1152" spans="1:22" x14ac:dyDescent="0.3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8">
        <v>42377.954571759263</v>
      </c>
      <c r="P1152" s="8">
        <v>42317.954571759263</v>
      </c>
      <c r="Q1152" s="9">
        <f t="shared" si="51"/>
        <v>10.08</v>
      </c>
      <c r="R1152" s="9">
        <f t="shared" si="52"/>
        <v>42</v>
      </c>
      <c r="S1152" s="9" t="str">
        <f>VLOOKUP(MONTH(P1152),Hoja2!$A$1:$B$12,2,0)</f>
        <v>Nov</v>
      </c>
      <c r="T1152" s="4" t="s">
        <v>8376</v>
      </c>
      <c r="U1152" t="s">
        <v>8377</v>
      </c>
      <c r="V1152" s="4">
        <f t="shared" si="53"/>
        <v>2015</v>
      </c>
    </row>
    <row r="1153" spans="1:22" x14ac:dyDescent="0.3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8">
        <v>42254.102581018517</v>
      </c>
      <c r="P1153" s="8">
        <v>42224.102581018517</v>
      </c>
      <c r="Q1153" s="9">
        <f t="shared" si="51"/>
        <v>0</v>
      </c>
      <c r="R1153" s="9">
        <f t="shared" si="52"/>
        <v>0</v>
      </c>
      <c r="S1153" s="9" t="str">
        <f>VLOOKUP(MONTH(P1153),Hoja2!$A$1:$B$12,2,0)</f>
        <v>Aug</v>
      </c>
      <c r="T1153" s="4" t="s">
        <v>8376</v>
      </c>
      <c r="U1153" t="s">
        <v>8377</v>
      </c>
      <c r="V1153" s="4">
        <f t="shared" si="53"/>
        <v>2015</v>
      </c>
    </row>
    <row r="1154" spans="1:22" x14ac:dyDescent="0.3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8">
        <v>42139.709629629629</v>
      </c>
      <c r="P1154" s="8">
        <v>42109.709629629629</v>
      </c>
      <c r="Q1154" s="9">
        <f t="shared" si="51"/>
        <v>5.69</v>
      </c>
      <c r="R1154" s="9">
        <f t="shared" si="52"/>
        <v>60.7333</v>
      </c>
      <c r="S1154" s="9" t="str">
        <f>VLOOKUP(MONTH(P1154),Hoja2!$A$1:$B$12,2,0)</f>
        <v>Apr</v>
      </c>
      <c r="T1154" s="4" t="s">
        <v>8376</v>
      </c>
      <c r="U1154" t="s">
        <v>8377</v>
      </c>
      <c r="V1154" s="4">
        <f t="shared" si="53"/>
        <v>2015</v>
      </c>
    </row>
    <row r="1155" spans="1:22" x14ac:dyDescent="0.3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8">
        <v>42173.714178240742</v>
      </c>
      <c r="P1155" s="8">
        <v>42143.714178240742</v>
      </c>
      <c r="Q1155" s="9">
        <f t="shared" ref="Q1155:Q1218" si="54">ROUND(E1155/D1155*100,2)</f>
        <v>0.63</v>
      </c>
      <c r="R1155" s="9">
        <f t="shared" ref="R1155:R1218" si="55">IFERROR(ROUND(E1155/L1155,4),0)</f>
        <v>50</v>
      </c>
      <c r="S1155" s="9" t="str">
        <f>VLOOKUP(MONTH(P1155),Hoja2!$A$1:$B$12,2,0)</f>
        <v>May</v>
      </c>
      <c r="T1155" s="4" t="s">
        <v>8376</v>
      </c>
      <c r="U1155" t="s">
        <v>8377</v>
      </c>
      <c r="V1155" s="4">
        <f t="shared" ref="V1155:V1218" si="56">YEAR(P1155)</f>
        <v>2015</v>
      </c>
    </row>
    <row r="1156" spans="1:22" x14ac:dyDescent="0.3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8">
        <v>42253.108865740738</v>
      </c>
      <c r="P1156" s="8">
        <v>42223.108865740738</v>
      </c>
      <c r="Q1156" s="9">
        <f t="shared" si="54"/>
        <v>6.5</v>
      </c>
      <c r="R1156" s="9">
        <f t="shared" si="55"/>
        <v>108.33329999999999</v>
      </c>
      <c r="S1156" s="9" t="str">
        <f>VLOOKUP(MONTH(P1156),Hoja2!$A$1:$B$12,2,0)</f>
        <v>Aug</v>
      </c>
      <c r="T1156" s="4" t="s">
        <v>8376</v>
      </c>
      <c r="U1156" t="s">
        <v>8377</v>
      </c>
      <c r="V1156" s="4">
        <f t="shared" si="56"/>
        <v>2015</v>
      </c>
    </row>
    <row r="1157" spans="1:22" x14ac:dyDescent="0.3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8">
        <v>41865.763981481483</v>
      </c>
      <c r="P1157" s="8">
        <v>41835.763981481483</v>
      </c>
      <c r="Q1157" s="9">
        <f t="shared" si="54"/>
        <v>0.75</v>
      </c>
      <c r="R1157" s="9">
        <f t="shared" si="55"/>
        <v>23.5</v>
      </c>
      <c r="S1157" s="9" t="str">
        <f>VLOOKUP(MONTH(P1157),Hoja2!$A$1:$B$12,2,0)</f>
        <v>Jul</v>
      </c>
      <c r="T1157" s="4" t="s">
        <v>8376</v>
      </c>
      <c r="U1157" t="s">
        <v>8377</v>
      </c>
      <c r="V1157" s="4">
        <f t="shared" si="56"/>
        <v>2014</v>
      </c>
    </row>
    <row r="1158" spans="1:22" x14ac:dyDescent="0.3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8">
        <v>42059.071319444447</v>
      </c>
      <c r="P1158" s="8">
        <v>42029.071319444447</v>
      </c>
      <c r="Q1158" s="9">
        <f t="shared" si="54"/>
        <v>0</v>
      </c>
      <c r="R1158" s="9">
        <f t="shared" si="55"/>
        <v>0</v>
      </c>
      <c r="S1158" s="9" t="str">
        <f>VLOOKUP(MONTH(P1158),Hoja2!$A$1:$B$12,2,0)</f>
        <v>Jan</v>
      </c>
      <c r="T1158" s="4" t="s">
        <v>8376</v>
      </c>
      <c r="U1158" t="s">
        <v>8377</v>
      </c>
      <c r="V1158" s="4">
        <f t="shared" si="56"/>
        <v>2015</v>
      </c>
    </row>
    <row r="1159" spans="1:22" x14ac:dyDescent="0.3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8">
        <v>41978.669907407406</v>
      </c>
      <c r="P1159" s="8">
        <v>41918.628240740742</v>
      </c>
      <c r="Q1159" s="9">
        <f t="shared" si="54"/>
        <v>1.51</v>
      </c>
      <c r="R1159" s="9">
        <f t="shared" si="55"/>
        <v>50.333300000000001</v>
      </c>
      <c r="S1159" s="9" t="str">
        <f>VLOOKUP(MONTH(P1159),Hoja2!$A$1:$B$12,2,0)</f>
        <v>Oct</v>
      </c>
      <c r="T1159" s="4" t="s">
        <v>8376</v>
      </c>
      <c r="U1159" t="s">
        <v>8377</v>
      </c>
      <c r="V1159" s="4">
        <f t="shared" si="56"/>
        <v>2014</v>
      </c>
    </row>
    <row r="1160" spans="1:22" x14ac:dyDescent="0.3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8">
        <v>41982.09175925926</v>
      </c>
      <c r="P1160" s="8">
        <v>41952.09175925926</v>
      </c>
      <c r="Q1160" s="9">
        <f t="shared" si="54"/>
        <v>0.47</v>
      </c>
      <c r="R1160" s="9">
        <f t="shared" si="55"/>
        <v>11.666700000000001</v>
      </c>
      <c r="S1160" s="9" t="str">
        <f>VLOOKUP(MONTH(P1160),Hoja2!$A$1:$B$12,2,0)</f>
        <v>Nov</v>
      </c>
      <c r="T1160" s="4" t="s">
        <v>8376</v>
      </c>
      <c r="U1160" t="s">
        <v>8377</v>
      </c>
      <c r="V1160" s="4">
        <f t="shared" si="56"/>
        <v>2014</v>
      </c>
    </row>
    <row r="1161" spans="1:22" x14ac:dyDescent="0.3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8">
        <v>42185.65625</v>
      </c>
      <c r="P1161" s="8">
        <v>42154.726446759261</v>
      </c>
      <c r="Q1161" s="9">
        <f t="shared" si="54"/>
        <v>0</v>
      </c>
      <c r="R1161" s="9">
        <f t="shared" si="55"/>
        <v>0</v>
      </c>
      <c r="S1161" s="9" t="str">
        <f>VLOOKUP(MONTH(P1161),Hoja2!$A$1:$B$12,2,0)</f>
        <v>May</v>
      </c>
      <c r="T1161" s="4" t="s">
        <v>8376</v>
      </c>
      <c r="U1161" t="s">
        <v>8377</v>
      </c>
      <c r="V1161" s="4">
        <f t="shared" si="56"/>
        <v>2015</v>
      </c>
    </row>
    <row r="1162" spans="1:22" x14ac:dyDescent="0.3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8">
        <v>42091.113263888888</v>
      </c>
      <c r="P1162" s="8">
        <v>42061.154930555553</v>
      </c>
      <c r="Q1162" s="9">
        <f t="shared" si="54"/>
        <v>3.85</v>
      </c>
      <c r="R1162" s="9">
        <f t="shared" si="55"/>
        <v>60.789499999999997</v>
      </c>
      <c r="S1162" s="9" t="str">
        <f>VLOOKUP(MONTH(P1162),Hoja2!$A$1:$B$12,2,0)</f>
        <v>Feb</v>
      </c>
      <c r="T1162" s="4" t="s">
        <v>8376</v>
      </c>
      <c r="U1162" t="s">
        <v>8377</v>
      </c>
      <c r="V1162" s="4">
        <f t="shared" si="56"/>
        <v>2015</v>
      </c>
    </row>
    <row r="1163" spans="1:22" x14ac:dyDescent="0.3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8">
        <v>42143.629502314812</v>
      </c>
      <c r="P1163" s="8">
        <v>42122.629502314812</v>
      </c>
      <c r="Q1163" s="9">
        <f t="shared" si="54"/>
        <v>0</v>
      </c>
      <c r="R1163" s="9">
        <f t="shared" si="55"/>
        <v>0</v>
      </c>
      <c r="S1163" s="9" t="str">
        <f>VLOOKUP(MONTH(P1163),Hoja2!$A$1:$B$12,2,0)</f>
        <v>Apr</v>
      </c>
      <c r="T1163" s="4" t="s">
        <v>8376</v>
      </c>
      <c r="U1163" t="s">
        <v>8377</v>
      </c>
      <c r="V1163" s="4">
        <f t="shared" si="56"/>
        <v>2015</v>
      </c>
    </row>
    <row r="1164" spans="1:22" x14ac:dyDescent="0.3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8">
        <v>41907.683611111112</v>
      </c>
      <c r="P1164" s="8">
        <v>41876.683611111112</v>
      </c>
      <c r="Q1164" s="9">
        <f t="shared" si="54"/>
        <v>0.06</v>
      </c>
      <c r="R1164" s="9">
        <f t="shared" si="55"/>
        <v>17.5</v>
      </c>
      <c r="S1164" s="9" t="str">
        <f>VLOOKUP(MONTH(P1164),Hoja2!$A$1:$B$12,2,0)</f>
        <v>Aug</v>
      </c>
      <c r="T1164" s="4" t="s">
        <v>8376</v>
      </c>
      <c r="U1164" t="s">
        <v>8377</v>
      </c>
      <c r="V1164" s="4">
        <f t="shared" si="56"/>
        <v>2014</v>
      </c>
    </row>
    <row r="1165" spans="1:22" x14ac:dyDescent="0.3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8">
        <v>41860.723611111112</v>
      </c>
      <c r="P1165" s="8">
        <v>41830.723611111112</v>
      </c>
      <c r="Q1165" s="9">
        <f t="shared" si="54"/>
        <v>0</v>
      </c>
      <c r="R1165" s="9">
        <f t="shared" si="55"/>
        <v>0</v>
      </c>
      <c r="S1165" s="9" t="str">
        <f>VLOOKUP(MONTH(P1165),Hoja2!$A$1:$B$12,2,0)</f>
        <v>Jul</v>
      </c>
      <c r="T1165" s="4" t="s">
        <v>8376</v>
      </c>
      <c r="U1165" t="s">
        <v>8377</v>
      </c>
      <c r="V1165" s="4">
        <f t="shared" si="56"/>
        <v>2014</v>
      </c>
    </row>
    <row r="1166" spans="1:22" x14ac:dyDescent="0.3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8">
        <v>42539.724328703705</v>
      </c>
      <c r="P1166" s="8">
        <v>42509.724328703705</v>
      </c>
      <c r="Q1166" s="9">
        <f t="shared" si="54"/>
        <v>0</v>
      </c>
      <c r="R1166" s="9">
        <f t="shared" si="55"/>
        <v>0</v>
      </c>
      <c r="S1166" s="9" t="str">
        <f>VLOOKUP(MONTH(P1166),Hoja2!$A$1:$B$12,2,0)</f>
        <v>May</v>
      </c>
      <c r="T1166" s="4" t="s">
        <v>8376</v>
      </c>
      <c r="U1166" t="s">
        <v>8377</v>
      </c>
      <c r="V1166" s="4">
        <f t="shared" si="56"/>
        <v>2016</v>
      </c>
    </row>
    <row r="1167" spans="1:22" x14ac:dyDescent="0.3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8">
        <v>41826.214467592596</v>
      </c>
      <c r="P1167" s="8">
        <v>41792.214467592596</v>
      </c>
      <c r="Q1167" s="9">
        <f t="shared" si="54"/>
        <v>20.71</v>
      </c>
      <c r="R1167" s="9">
        <f t="shared" si="55"/>
        <v>82.82</v>
      </c>
      <c r="S1167" s="9" t="str">
        <f>VLOOKUP(MONTH(P1167),Hoja2!$A$1:$B$12,2,0)</f>
        <v>Jun</v>
      </c>
      <c r="T1167" s="4" t="s">
        <v>8376</v>
      </c>
      <c r="U1167" t="s">
        <v>8377</v>
      </c>
      <c r="V1167" s="4">
        <f t="shared" si="56"/>
        <v>2014</v>
      </c>
    </row>
    <row r="1168" spans="1:22" x14ac:dyDescent="0.3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8">
        <v>42181.166666666664</v>
      </c>
      <c r="P1168" s="8">
        <v>42150.485439814816</v>
      </c>
      <c r="Q1168" s="9">
        <f t="shared" si="54"/>
        <v>19.14</v>
      </c>
      <c r="R1168" s="9">
        <f t="shared" si="55"/>
        <v>358.875</v>
      </c>
      <c r="S1168" s="9" t="str">
        <f>VLOOKUP(MONTH(P1168),Hoja2!$A$1:$B$12,2,0)</f>
        <v>May</v>
      </c>
      <c r="T1168" s="4" t="s">
        <v>8376</v>
      </c>
      <c r="U1168" t="s">
        <v>8377</v>
      </c>
      <c r="V1168" s="4">
        <f t="shared" si="56"/>
        <v>2015</v>
      </c>
    </row>
    <row r="1169" spans="1:22" x14ac:dyDescent="0.3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8">
        <v>41894.734895833331</v>
      </c>
      <c r="P1169" s="8">
        <v>41863.734895833331</v>
      </c>
      <c r="Q1169" s="9">
        <f t="shared" si="54"/>
        <v>1.63</v>
      </c>
      <c r="R1169" s="9">
        <f t="shared" si="55"/>
        <v>61.1875</v>
      </c>
      <c r="S1169" s="9" t="str">
        <f>VLOOKUP(MONTH(P1169),Hoja2!$A$1:$B$12,2,0)</f>
        <v>Aug</v>
      </c>
      <c r="T1169" s="4" t="s">
        <v>8376</v>
      </c>
      <c r="U1169" t="s">
        <v>8377</v>
      </c>
      <c r="V1169" s="4">
        <f t="shared" si="56"/>
        <v>2014</v>
      </c>
    </row>
    <row r="1170" spans="1:22" x14ac:dyDescent="0.3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8">
        <v>42635.053993055553</v>
      </c>
      <c r="P1170" s="8">
        <v>42605.053993055553</v>
      </c>
      <c r="Q1170" s="9">
        <f t="shared" si="54"/>
        <v>5.67</v>
      </c>
      <c r="R1170" s="9">
        <f t="shared" si="55"/>
        <v>340</v>
      </c>
      <c r="S1170" s="9" t="str">
        <f>VLOOKUP(MONTH(P1170),Hoja2!$A$1:$B$12,2,0)</f>
        <v>Aug</v>
      </c>
      <c r="T1170" s="4" t="s">
        <v>8376</v>
      </c>
      <c r="U1170" t="s">
        <v>8377</v>
      </c>
      <c r="V1170" s="4">
        <f t="shared" si="56"/>
        <v>2016</v>
      </c>
    </row>
    <row r="1171" spans="1:22" x14ac:dyDescent="0.3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8">
        <v>42057.353738425925</v>
      </c>
      <c r="P1171" s="8">
        <v>42027.353738425925</v>
      </c>
      <c r="Q1171" s="9">
        <f t="shared" si="54"/>
        <v>0.17</v>
      </c>
      <c r="R1171" s="9">
        <f t="shared" si="55"/>
        <v>5.6666999999999996</v>
      </c>
      <c r="S1171" s="9" t="str">
        <f>VLOOKUP(MONTH(P1171),Hoja2!$A$1:$B$12,2,0)</f>
        <v>Jan</v>
      </c>
      <c r="T1171" s="4" t="s">
        <v>8376</v>
      </c>
      <c r="U1171" t="s">
        <v>8377</v>
      </c>
      <c r="V1171" s="4">
        <f t="shared" si="56"/>
        <v>2015</v>
      </c>
    </row>
    <row r="1172" spans="1:22" x14ac:dyDescent="0.3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8">
        <v>42154.893182870372</v>
      </c>
      <c r="P1172" s="8">
        <v>42124.893182870372</v>
      </c>
      <c r="Q1172" s="9">
        <f t="shared" si="54"/>
        <v>0.4</v>
      </c>
      <c r="R1172" s="9">
        <f t="shared" si="55"/>
        <v>50</v>
      </c>
      <c r="S1172" s="9" t="str">
        <f>VLOOKUP(MONTH(P1172),Hoja2!$A$1:$B$12,2,0)</f>
        <v>Apr</v>
      </c>
      <c r="T1172" s="4" t="s">
        <v>8376</v>
      </c>
      <c r="U1172" t="s">
        <v>8377</v>
      </c>
      <c r="V1172" s="4">
        <f t="shared" si="56"/>
        <v>2015</v>
      </c>
    </row>
    <row r="1173" spans="1:22" x14ac:dyDescent="0.3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8">
        <v>41956.846377314818</v>
      </c>
      <c r="P1173" s="8">
        <v>41938.804710648146</v>
      </c>
      <c r="Q1173" s="9">
        <f t="shared" si="54"/>
        <v>0.1</v>
      </c>
      <c r="R1173" s="9">
        <f t="shared" si="55"/>
        <v>25</v>
      </c>
      <c r="S1173" s="9" t="str">
        <f>VLOOKUP(MONTH(P1173),Hoja2!$A$1:$B$12,2,0)</f>
        <v>Oct</v>
      </c>
      <c r="T1173" s="4" t="s">
        <v>8376</v>
      </c>
      <c r="U1173" t="s">
        <v>8377</v>
      </c>
      <c r="V1173" s="4">
        <f t="shared" si="56"/>
        <v>2014</v>
      </c>
    </row>
    <row r="1174" spans="1:22" x14ac:dyDescent="0.3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8">
        <v>41871.682314814818</v>
      </c>
      <c r="P1174" s="8">
        <v>41841.682314814818</v>
      </c>
      <c r="Q1174" s="9">
        <f t="shared" si="54"/>
        <v>0</v>
      </c>
      <c r="R1174" s="9">
        <f t="shared" si="55"/>
        <v>0</v>
      </c>
      <c r="S1174" s="9" t="str">
        <f>VLOOKUP(MONTH(P1174),Hoja2!$A$1:$B$12,2,0)</f>
        <v>Jul</v>
      </c>
      <c r="T1174" s="4" t="s">
        <v>8376</v>
      </c>
      <c r="U1174" t="s">
        <v>8377</v>
      </c>
      <c r="V1174" s="4">
        <f t="shared" si="56"/>
        <v>2014</v>
      </c>
    </row>
    <row r="1175" spans="1:22" x14ac:dyDescent="0.3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8">
        <v>42219.185844907406</v>
      </c>
      <c r="P1175" s="8">
        <v>42184.185844907406</v>
      </c>
      <c r="Q1175" s="9">
        <f t="shared" si="54"/>
        <v>0.02</v>
      </c>
      <c r="R1175" s="9">
        <f t="shared" si="55"/>
        <v>30</v>
      </c>
      <c r="S1175" s="9" t="str">
        <f>VLOOKUP(MONTH(P1175),Hoja2!$A$1:$B$12,2,0)</f>
        <v>Jun</v>
      </c>
      <c r="T1175" s="4" t="s">
        <v>8376</v>
      </c>
      <c r="U1175" t="s">
        <v>8377</v>
      </c>
      <c r="V1175" s="4">
        <f t="shared" si="56"/>
        <v>2015</v>
      </c>
    </row>
    <row r="1176" spans="1:22" x14ac:dyDescent="0.3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8">
        <v>42498.841747685183</v>
      </c>
      <c r="P1176" s="8">
        <v>42468.841747685183</v>
      </c>
      <c r="Q1176" s="9">
        <f t="shared" si="54"/>
        <v>5.91</v>
      </c>
      <c r="R1176" s="9">
        <f t="shared" si="55"/>
        <v>46.631599999999999</v>
      </c>
      <c r="S1176" s="9" t="str">
        <f>VLOOKUP(MONTH(P1176),Hoja2!$A$1:$B$12,2,0)</f>
        <v>Apr</v>
      </c>
      <c r="T1176" s="4" t="s">
        <v>8376</v>
      </c>
      <c r="U1176" t="s">
        <v>8377</v>
      </c>
      <c r="V1176" s="4">
        <f t="shared" si="56"/>
        <v>2016</v>
      </c>
    </row>
    <row r="1177" spans="1:22" x14ac:dyDescent="0.3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8">
        <v>42200.728460648148</v>
      </c>
      <c r="P1177" s="8">
        <v>42170.728460648148</v>
      </c>
      <c r="Q1177" s="9">
        <f t="shared" si="54"/>
        <v>2.93</v>
      </c>
      <c r="R1177" s="9">
        <f t="shared" si="55"/>
        <v>65</v>
      </c>
      <c r="S1177" s="9" t="str">
        <f>VLOOKUP(MONTH(P1177),Hoja2!$A$1:$B$12,2,0)</f>
        <v>Jun</v>
      </c>
      <c r="T1177" s="4" t="s">
        <v>8376</v>
      </c>
      <c r="U1177" t="s">
        <v>8377</v>
      </c>
      <c r="V1177" s="4">
        <f t="shared" si="56"/>
        <v>2015</v>
      </c>
    </row>
    <row r="1178" spans="1:22" x14ac:dyDescent="0.3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8">
        <v>42800.541666666664</v>
      </c>
      <c r="P1178" s="8">
        <v>42746.019652777781</v>
      </c>
      <c r="Q1178" s="9">
        <f t="shared" si="54"/>
        <v>0.01</v>
      </c>
      <c r="R1178" s="9">
        <f t="shared" si="55"/>
        <v>10</v>
      </c>
      <c r="S1178" s="9" t="str">
        <f>VLOOKUP(MONTH(P1178),Hoja2!$A$1:$B$12,2,0)</f>
        <v>Jan</v>
      </c>
      <c r="T1178" s="4" t="s">
        <v>8376</v>
      </c>
      <c r="U1178" t="s">
        <v>8377</v>
      </c>
      <c r="V1178" s="4">
        <f t="shared" si="56"/>
        <v>2017</v>
      </c>
    </row>
    <row r="1179" spans="1:22" x14ac:dyDescent="0.3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8">
        <v>41927.660833333335</v>
      </c>
      <c r="P1179" s="8">
        <v>41897.660833333335</v>
      </c>
      <c r="Q1179" s="9">
        <f t="shared" si="54"/>
        <v>0</v>
      </c>
      <c r="R1179" s="9">
        <f t="shared" si="55"/>
        <v>0</v>
      </c>
      <c r="S1179" s="9" t="str">
        <f>VLOOKUP(MONTH(P1179),Hoja2!$A$1:$B$12,2,0)</f>
        <v>Sep</v>
      </c>
      <c r="T1179" s="4" t="s">
        <v>8376</v>
      </c>
      <c r="U1179" t="s">
        <v>8377</v>
      </c>
      <c r="V1179" s="4">
        <f t="shared" si="56"/>
        <v>2014</v>
      </c>
    </row>
    <row r="1180" spans="1:22" x14ac:dyDescent="0.3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8">
        <v>41867.905694444446</v>
      </c>
      <c r="P1180" s="8">
        <v>41837.905694444446</v>
      </c>
      <c r="Q1180" s="9">
        <f t="shared" si="54"/>
        <v>0.01</v>
      </c>
      <c r="R1180" s="9">
        <f t="shared" si="55"/>
        <v>5</v>
      </c>
      <c r="S1180" s="9" t="str">
        <f>VLOOKUP(MONTH(P1180),Hoja2!$A$1:$B$12,2,0)</f>
        <v>Jul</v>
      </c>
      <c r="T1180" s="4" t="s">
        <v>8376</v>
      </c>
      <c r="U1180" t="s">
        <v>8377</v>
      </c>
      <c r="V1180" s="4">
        <f t="shared" si="56"/>
        <v>2014</v>
      </c>
    </row>
    <row r="1181" spans="1:22" x14ac:dyDescent="0.3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8">
        <v>42305.720219907409</v>
      </c>
      <c r="P1181" s="8">
        <v>42275.720219907409</v>
      </c>
      <c r="Q1181" s="9">
        <f t="shared" si="54"/>
        <v>5.33</v>
      </c>
      <c r="R1181" s="9">
        <f t="shared" si="55"/>
        <v>640</v>
      </c>
      <c r="S1181" s="9" t="str">
        <f>VLOOKUP(MONTH(P1181),Hoja2!$A$1:$B$12,2,0)</f>
        <v>Sep</v>
      </c>
      <c r="T1181" s="4" t="s">
        <v>8376</v>
      </c>
      <c r="U1181" t="s">
        <v>8377</v>
      </c>
      <c r="V1181" s="4">
        <f t="shared" si="56"/>
        <v>2015</v>
      </c>
    </row>
    <row r="1182" spans="1:22" x14ac:dyDescent="0.3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8">
        <v>41818.806875000002</v>
      </c>
      <c r="P1182" s="8">
        <v>41781.806875000002</v>
      </c>
      <c r="Q1182" s="9">
        <f t="shared" si="54"/>
        <v>11.75</v>
      </c>
      <c r="R1182" s="9">
        <f t="shared" si="55"/>
        <v>69.117599999999996</v>
      </c>
      <c r="S1182" s="9" t="str">
        <f>VLOOKUP(MONTH(P1182),Hoja2!$A$1:$B$12,2,0)</f>
        <v>May</v>
      </c>
      <c r="T1182" s="4" t="s">
        <v>8376</v>
      </c>
      <c r="U1182" t="s">
        <v>8377</v>
      </c>
      <c r="V1182" s="4">
        <f t="shared" si="56"/>
        <v>2014</v>
      </c>
    </row>
    <row r="1183" spans="1:22" x14ac:dyDescent="0.3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8">
        <v>42064.339363425926</v>
      </c>
      <c r="P1183" s="8">
        <v>42034.339363425926</v>
      </c>
      <c r="Q1183" s="9">
        <f t="shared" si="54"/>
        <v>0.01</v>
      </c>
      <c r="R1183" s="9">
        <f t="shared" si="55"/>
        <v>1.3332999999999999</v>
      </c>
      <c r="S1183" s="9" t="str">
        <f>VLOOKUP(MONTH(P1183),Hoja2!$A$1:$B$12,2,0)</f>
        <v>Jan</v>
      </c>
      <c r="T1183" s="4" t="s">
        <v>8376</v>
      </c>
      <c r="U1183" t="s">
        <v>8377</v>
      </c>
      <c r="V1183" s="4">
        <f t="shared" si="56"/>
        <v>2015</v>
      </c>
    </row>
    <row r="1184" spans="1:22" x14ac:dyDescent="0.3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8">
        <v>42747.695833333331</v>
      </c>
      <c r="P1184" s="8">
        <v>42728.827407407407</v>
      </c>
      <c r="Q1184" s="9">
        <f t="shared" si="54"/>
        <v>4.2</v>
      </c>
      <c r="R1184" s="9">
        <f t="shared" si="55"/>
        <v>10.5</v>
      </c>
      <c r="S1184" s="9" t="str">
        <f>VLOOKUP(MONTH(P1184),Hoja2!$A$1:$B$12,2,0)</f>
        <v>Dec</v>
      </c>
      <c r="T1184" s="4" t="s">
        <v>8376</v>
      </c>
      <c r="U1184" t="s">
        <v>8377</v>
      </c>
      <c r="V1184" s="4">
        <f t="shared" si="56"/>
        <v>2016</v>
      </c>
    </row>
    <row r="1185" spans="1:22" x14ac:dyDescent="0.3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8">
        <v>42676.165972222225</v>
      </c>
      <c r="P1185" s="8">
        <v>42656.861377314817</v>
      </c>
      <c r="Q1185" s="9">
        <f t="shared" si="54"/>
        <v>4</v>
      </c>
      <c r="R1185" s="9">
        <f t="shared" si="55"/>
        <v>33.333300000000001</v>
      </c>
      <c r="S1185" s="9" t="str">
        <f>VLOOKUP(MONTH(P1185),Hoja2!$A$1:$B$12,2,0)</f>
        <v>Oct</v>
      </c>
      <c r="T1185" s="4" t="s">
        <v>8376</v>
      </c>
      <c r="U1185" t="s">
        <v>8377</v>
      </c>
      <c r="V1185" s="4">
        <f t="shared" si="56"/>
        <v>2016</v>
      </c>
    </row>
    <row r="1186" spans="1:22" x14ac:dyDescent="0.3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8">
        <v>42772.599664351852</v>
      </c>
      <c r="P1186" s="8">
        <v>42741.599664351852</v>
      </c>
      <c r="Q1186" s="9">
        <f t="shared" si="54"/>
        <v>104.94</v>
      </c>
      <c r="R1186" s="9">
        <f t="shared" si="55"/>
        <v>61.5627</v>
      </c>
      <c r="S1186" s="9" t="str">
        <f>VLOOKUP(MONTH(P1186),Hoja2!$A$1:$B$12,2,0)</f>
        <v>Jan</v>
      </c>
      <c r="T1186" s="4" t="s">
        <v>8378</v>
      </c>
      <c r="U1186" t="s">
        <v>8379</v>
      </c>
      <c r="V1186" s="4">
        <f t="shared" si="56"/>
        <v>2017</v>
      </c>
    </row>
    <row r="1187" spans="1:22" x14ac:dyDescent="0.3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8">
        <v>42163.166666666664</v>
      </c>
      <c r="P1187" s="8">
        <v>42130.86515046296</v>
      </c>
      <c r="Q1187" s="9">
        <f t="shared" si="54"/>
        <v>105.44</v>
      </c>
      <c r="R1187" s="9">
        <f t="shared" si="55"/>
        <v>118.73869999999999</v>
      </c>
      <c r="S1187" s="9" t="str">
        <f>VLOOKUP(MONTH(P1187),Hoja2!$A$1:$B$12,2,0)</f>
        <v>May</v>
      </c>
      <c r="T1187" s="4" t="s">
        <v>8378</v>
      </c>
      <c r="U1187" t="s">
        <v>8379</v>
      </c>
      <c r="V1187" s="4">
        <f t="shared" si="56"/>
        <v>2015</v>
      </c>
    </row>
    <row r="1188" spans="1:22" x14ac:dyDescent="0.3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8">
        <v>42156.945833333331</v>
      </c>
      <c r="P1188" s="8">
        <v>42123.863368055558</v>
      </c>
      <c r="Q1188" s="9">
        <f t="shared" si="54"/>
        <v>106.73</v>
      </c>
      <c r="R1188" s="9">
        <f t="shared" si="55"/>
        <v>65.081299999999999</v>
      </c>
      <c r="S1188" s="9" t="str">
        <f>VLOOKUP(MONTH(P1188),Hoja2!$A$1:$B$12,2,0)</f>
        <v>Apr</v>
      </c>
      <c r="T1188" s="4" t="s">
        <v>8378</v>
      </c>
      <c r="U1188" t="s">
        <v>8379</v>
      </c>
      <c r="V1188" s="4">
        <f t="shared" si="56"/>
        <v>2015</v>
      </c>
    </row>
    <row r="1189" spans="1:22" x14ac:dyDescent="0.3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8">
        <v>42141.75</v>
      </c>
      <c r="P1189" s="8">
        <v>42109.894942129627</v>
      </c>
      <c r="Q1189" s="9">
        <f t="shared" si="54"/>
        <v>104.13</v>
      </c>
      <c r="R1189" s="9">
        <f t="shared" si="55"/>
        <v>130.15710000000001</v>
      </c>
      <c r="S1189" s="9" t="str">
        <f>VLOOKUP(MONTH(P1189),Hoja2!$A$1:$B$12,2,0)</f>
        <v>Apr</v>
      </c>
      <c r="T1189" s="4" t="s">
        <v>8378</v>
      </c>
      <c r="U1189" t="s">
        <v>8379</v>
      </c>
      <c r="V1189" s="4">
        <f t="shared" si="56"/>
        <v>2015</v>
      </c>
    </row>
    <row r="1190" spans="1:22" x14ac:dyDescent="0.3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8">
        <v>42732.700694444444</v>
      </c>
      <c r="P1190" s="8">
        <v>42711.700694444444</v>
      </c>
      <c r="Q1190" s="9">
        <f t="shared" si="54"/>
        <v>160.55000000000001</v>
      </c>
      <c r="R1190" s="9">
        <f t="shared" si="55"/>
        <v>37.776499999999999</v>
      </c>
      <c r="S1190" s="9" t="str">
        <f>VLOOKUP(MONTH(P1190),Hoja2!$A$1:$B$12,2,0)</f>
        <v>Dec</v>
      </c>
      <c r="T1190" s="4" t="s">
        <v>8378</v>
      </c>
      <c r="U1190" t="s">
        <v>8379</v>
      </c>
      <c r="V1190" s="4">
        <f t="shared" si="56"/>
        <v>2016</v>
      </c>
    </row>
    <row r="1191" spans="1:22" x14ac:dyDescent="0.3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8">
        <v>42550.979108796295</v>
      </c>
      <c r="P1191" s="8">
        <v>42529.979108796295</v>
      </c>
      <c r="Q1191" s="9">
        <f t="shared" si="54"/>
        <v>107.78</v>
      </c>
      <c r="R1191" s="9">
        <f t="shared" si="55"/>
        <v>112.7907</v>
      </c>
      <c r="S1191" s="9" t="str">
        <f>VLOOKUP(MONTH(P1191),Hoja2!$A$1:$B$12,2,0)</f>
        <v>Jun</v>
      </c>
      <c r="T1191" s="4" t="s">
        <v>8378</v>
      </c>
      <c r="U1191" t="s">
        <v>8379</v>
      </c>
      <c r="V1191" s="4">
        <f t="shared" si="56"/>
        <v>2016</v>
      </c>
    </row>
    <row r="1192" spans="1:22" x14ac:dyDescent="0.3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8">
        <v>41882.665798611109</v>
      </c>
      <c r="P1192" s="8">
        <v>41852.665798611109</v>
      </c>
      <c r="Q1192" s="9">
        <f t="shared" si="54"/>
        <v>135</v>
      </c>
      <c r="R1192" s="9">
        <f t="shared" si="55"/>
        <v>51.923099999999998</v>
      </c>
      <c r="S1192" s="9" t="str">
        <f>VLOOKUP(MONTH(P1192),Hoja2!$A$1:$B$12,2,0)</f>
        <v>Aug</v>
      </c>
      <c r="T1192" s="4" t="s">
        <v>8378</v>
      </c>
      <c r="U1192" t="s">
        <v>8379</v>
      </c>
      <c r="V1192" s="4">
        <f t="shared" si="56"/>
        <v>2014</v>
      </c>
    </row>
    <row r="1193" spans="1:22" x14ac:dyDescent="0.3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8">
        <v>42449.562037037038</v>
      </c>
      <c r="P1193" s="8">
        <v>42419.603703703702</v>
      </c>
      <c r="Q1193" s="9">
        <f t="shared" si="54"/>
        <v>109.07</v>
      </c>
      <c r="R1193" s="9">
        <f t="shared" si="55"/>
        <v>89.242400000000004</v>
      </c>
      <c r="S1193" s="9" t="str">
        <f>VLOOKUP(MONTH(P1193),Hoja2!$A$1:$B$12,2,0)</f>
        <v>Feb</v>
      </c>
      <c r="T1193" s="4" t="s">
        <v>8378</v>
      </c>
      <c r="U1193" t="s">
        <v>8379</v>
      </c>
      <c r="V1193" s="4">
        <f t="shared" si="56"/>
        <v>2016</v>
      </c>
    </row>
    <row r="1194" spans="1:22" x14ac:dyDescent="0.3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8">
        <v>42777.506689814814</v>
      </c>
      <c r="P1194" s="8">
        <v>42747.506689814814</v>
      </c>
      <c r="Q1194" s="9">
        <f t="shared" si="54"/>
        <v>290</v>
      </c>
      <c r="R1194" s="9">
        <f t="shared" si="55"/>
        <v>19.333300000000001</v>
      </c>
      <c r="S1194" s="9" t="str">
        <f>VLOOKUP(MONTH(P1194),Hoja2!$A$1:$B$12,2,0)</f>
        <v>Jan</v>
      </c>
      <c r="T1194" s="4" t="s">
        <v>8378</v>
      </c>
      <c r="U1194" t="s">
        <v>8379</v>
      </c>
      <c r="V1194" s="4">
        <f t="shared" si="56"/>
        <v>2017</v>
      </c>
    </row>
    <row r="1195" spans="1:22" x14ac:dyDescent="0.3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8">
        <v>42469.734409722223</v>
      </c>
      <c r="P1195" s="8">
        <v>42409.776076388887</v>
      </c>
      <c r="Q1195" s="9">
        <f t="shared" si="54"/>
        <v>103.96</v>
      </c>
      <c r="R1195" s="9">
        <f t="shared" si="55"/>
        <v>79.966999999999999</v>
      </c>
      <c r="S1195" s="9" t="str">
        <f>VLOOKUP(MONTH(P1195),Hoja2!$A$1:$B$12,2,0)</f>
        <v>Feb</v>
      </c>
      <c r="T1195" s="4" t="s">
        <v>8378</v>
      </c>
      <c r="U1195" t="s">
        <v>8379</v>
      </c>
      <c r="V1195" s="4">
        <f t="shared" si="56"/>
        <v>2016</v>
      </c>
    </row>
    <row r="1196" spans="1:22" x14ac:dyDescent="0.3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8">
        <v>42102.488182870373</v>
      </c>
      <c r="P1196" s="8">
        <v>42072.488182870373</v>
      </c>
      <c r="Q1196" s="9">
        <f t="shared" si="54"/>
        <v>322.24</v>
      </c>
      <c r="R1196" s="9">
        <f t="shared" si="55"/>
        <v>56.4146</v>
      </c>
      <c r="S1196" s="9" t="str">
        <f>VLOOKUP(MONTH(P1196),Hoja2!$A$1:$B$12,2,0)</f>
        <v>Mar</v>
      </c>
      <c r="T1196" s="4" t="s">
        <v>8378</v>
      </c>
      <c r="U1196" t="s">
        <v>8379</v>
      </c>
      <c r="V1196" s="4">
        <f t="shared" si="56"/>
        <v>2015</v>
      </c>
    </row>
    <row r="1197" spans="1:22" x14ac:dyDescent="0.3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8">
        <v>42358.375</v>
      </c>
      <c r="P1197" s="8">
        <v>42298.34783564815</v>
      </c>
      <c r="Q1197" s="9">
        <f t="shared" si="54"/>
        <v>135</v>
      </c>
      <c r="R1197" s="9">
        <f t="shared" si="55"/>
        <v>79.411799999999999</v>
      </c>
      <c r="S1197" s="9" t="str">
        <f>VLOOKUP(MONTH(P1197),Hoja2!$A$1:$B$12,2,0)</f>
        <v>Oct</v>
      </c>
      <c r="T1197" s="4" t="s">
        <v>8378</v>
      </c>
      <c r="U1197" t="s">
        <v>8379</v>
      </c>
      <c r="V1197" s="4">
        <f t="shared" si="56"/>
        <v>2015</v>
      </c>
    </row>
    <row r="1198" spans="1:22" x14ac:dyDescent="0.3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8">
        <v>42356.818738425929</v>
      </c>
      <c r="P1198" s="8">
        <v>42326.818738425929</v>
      </c>
      <c r="Q1198" s="9">
        <f t="shared" si="54"/>
        <v>269.91000000000003</v>
      </c>
      <c r="R1198" s="9">
        <f t="shared" si="55"/>
        <v>76.439499999999995</v>
      </c>
      <c r="S1198" s="9" t="str">
        <f>VLOOKUP(MONTH(P1198),Hoja2!$A$1:$B$12,2,0)</f>
        <v>Nov</v>
      </c>
      <c r="T1198" s="4" t="s">
        <v>8378</v>
      </c>
      <c r="U1198" t="s">
        <v>8379</v>
      </c>
      <c r="V1198" s="4">
        <f t="shared" si="56"/>
        <v>2015</v>
      </c>
    </row>
    <row r="1199" spans="1:22" x14ac:dyDescent="0.3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8">
        <v>42534.249305555553</v>
      </c>
      <c r="P1199" s="8">
        <v>42503.66474537037</v>
      </c>
      <c r="Q1199" s="9">
        <f t="shared" si="54"/>
        <v>253.29</v>
      </c>
      <c r="R1199" s="9">
        <f t="shared" si="55"/>
        <v>121</v>
      </c>
      <c r="S1199" s="9" t="str">
        <f>VLOOKUP(MONTH(P1199),Hoja2!$A$1:$B$12,2,0)</f>
        <v>May</v>
      </c>
      <c r="T1199" s="4" t="s">
        <v>8378</v>
      </c>
      <c r="U1199" t="s">
        <v>8379</v>
      </c>
      <c r="V1199" s="4">
        <f t="shared" si="56"/>
        <v>2016</v>
      </c>
    </row>
    <row r="1200" spans="1:22" x14ac:dyDescent="0.3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8">
        <v>42369.125</v>
      </c>
      <c r="P1200" s="8">
        <v>42333.619050925925</v>
      </c>
      <c r="Q1200" s="9">
        <f t="shared" si="54"/>
        <v>260.60000000000002</v>
      </c>
      <c r="R1200" s="9">
        <f t="shared" si="55"/>
        <v>54.616799999999998</v>
      </c>
      <c r="S1200" s="9" t="str">
        <f>VLOOKUP(MONTH(P1200),Hoja2!$A$1:$B$12,2,0)</f>
        <v>Nov</v>
      </c>
      <c r="T1200" s="4" t="s">
        <v>8378</v>
      </c>
      <c r="U1200" t="s">
        <v>8379</v>
      </c>
      <c r="V1200" s="4">
        <f t="shared" si="56"/>
        <v>2015</v>
      </c>
    </row>
    <row r="1201" spans="1:22" x14ac:dyDescent="0.3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8">
        <v>42193.770833333336</v>
      </c>
      <c r="P1201" s="8">
        <v>42161.770833333336</v>
      </c>
      <c r="Q1201" s="9">
        <f t="shared" si="54"/>
        <v>101.32</v>
      </c>
      <c r="R1201" s="9">
        <f t="shared" si="55"/>
        <v>299.22219999999999</v>
      </c>
      <c r="S1201" s="9" t="str">
        <f>VLOOKUP(MONTH(P1201),Hoja2!$A$1:$B$12,2,0)</f>
        <v>Jun</v>
      </c>
      <c r="T1201" s="4" t="s">
        <v>8378</v>
      </c>
      <c r="U1201" t="s">
        <v>8379</v>
      </c>
      <c r="V1201" s="4">
        <f t="shared" si="56"/>
        <v>2015</v>
      </c>
    </row>
    <row r="1202" spans="1:22" x14ac:dyDescent="0.3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8">
        <v>42110.477500000001</v>
      </c>
      <c r="P1202" s="8">
        <v>42089.477500000001</v>
      </c>
      <c r="Q1202" s="9">
        <f t="shared" si="54"/>
        <v>125.6</v>
      </c>
      <c r="R1202" s="9">
        <f t="shared" si="55"/>
        <v>58.533999999999999</v>
      </c>
      <c r="S1202" s="9" t="str">
        <f>VLOOKUP(MONTH(P1202),Hoja2!$A$1:$B$12,2,0)</f>
        <v>Mar</v>
      </c>
      <c r="T1202" s="4" t="s">
        <v>8378</v>
      </c>
      <c r="U1202" t="s">
        <v>8379</v>
      </c>
      <c r="V1202" s="4">
        <f t="shared" si="56"/>
        <v>2015</v>
      </c>
    </row>
    <row r="1203" spans="1:22" x14ac:dyDescent="0.3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8">
        <v>42566.60701388889</v>
      </c>
      <c r="P1203" s="8">
        <v>42536.60701388889</v>
      </c>
      <c r="Q1203" s="9">
        <f t="shared" si="54"/>
        <v>102.44</v>
      </c>
      <c r="R1203" s="9">
        <f t="shared" si="55"/>
        <v>55.3718</v>
      </c>
      <c r="S1203" s="9" t="str">
        <f>VLOOKUP(MONTH(P1203),Hoja2!$A$1:$B$12,2,0)</f>
        <v>Jun</v>
      </c>
      <c r="T1203" s="4" t="s">
        <v>8378</v>
      </c>
      <c r="U1203" t="s">
        <v>8379</v>
      </c>
      <c r="V1203" s="4">
        <f t="shared" si="56"/>
        <v>2016</v>
      </c>
    </row>
    <row r="1204" spans="1:22" x14ac:dyDescent="0.3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8">
        <v>42182.288819444446</v>
      </c>
      <c r="P1204" s="8">
        <v>42152.288819444446</v>
      </c>
      <c r="Q1204" s="9">
        <f t="shared" si="54"/>
        <v>199.24</v>
      </c>
      <c r="R1204" s="9">
        <f t="shared" si="55"/>
        <v>183.80439999999999</v>
      </c>
      <c r="S1204" s="9" t="str">
        <f>VLOOKUP(MONTH(P1204),Hoja2!$A$1:$B$12,2,0)</f>
        <v>May</v>
      </c>
      <c r="T1204" s="4" t="s">
        <v>8378</v>
      </c>
      <c r="U1204" t="s">
        <v>8379</v>
      </c>
      <c r="V1204" s="4">
        <f t="shared" si="56"/>
        <v>2015</v>
      </c>
    </row>
    <row r="1205" spans="1:22" x14ac:dyDescent="0.3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8">
        <v>42155.614895833336</v>
      </c>
      <c r="P1205" s="8">
        <v>42125.614895833336</v>
      </c>
      <c r="Q1205" s="9">
        <f t="shared" si="54"/>
        <v>102.45</v>
      </c>
      <c r="R1205" s="9">
        <f t="shared" si="55"/>
        <v>165.34649999999999</v>
      </c>
      <c r="S1205" s="9" t="str">
        <f>VLOOKUP(MONTH(P1205),Hoja2!$A$1:$B$12,2,0)</f>
        <v>May</v>
      </c>
      <c r="T1205" s="4" t="s">
        <v>8378</v>
      </c>
      <c r="U1205" t="s">
        <v>8379</v>
      </c>
      <c r="V1205" s="4">
        <f t="shared" si="56"/>
        <v>2015</v>
      </c>
    </row>
    <row r="1206" spans="1:22" x14ac:dyDescent="0.3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8">
        <v>42342.208333333336</v>
      </c>
      <c r="P1206" s="8">
        <v>42297.748067129629</v>
      </c>
      <c r="Q1206" s="9">
        <f t="shared" si="54"/>
        <v>102.95</v>
      </c>
      <c r="R1206" s="9">
        <f t="shared" si="55"/>
        <v>234.7895</v>
      </c>
      <c r="S1206" s="9" t="str">
        <f>VLOOKUP(MONTH(P1206),Hoja2!$A$1:$B$12,2,0)</f>
        <v>Oct</v>
      </c>
      <c r="T1206" s="4" t="s">
        <v>8378</v>
      </c>
      <c r="U1206" t="s">
        <v>8379</v>
      </c>
      <c r="V1206" s="4">
        <f t="shared" si="56"/>
        <v>2015</v>
      </c>
    </row>
    <row r="1207" spans="1:22" x14ac:dyDescent="0.3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8">
        <v>42168.506377314814</v>
      </c>
      <c r="P1207" s="8">
        <v>42138.506377314814</v>
      </c>
      <c r="Q1207" s="9">
        <f t="shared" si="54"/>
        <v>100.86</v>
      </c>
      <c r="R1207" s="9">
        <f t="shared" si="55"/>
        <v>211.48390000000001</v>
      </c>
      <c r="S1207" s="9" t="str">
        <f>VLOOKUP(MONTH(P1207),Hoja2!$A$1:$B$12,2,0)</f>
        <v>May</v>
      </c>
      <c r="T1207" s="4" t="s">
        <v>8378</v>
      </c>
      <c r="U1207" t="s">
        <v>8379</v>
      </c>
      <c r="V1207" s="4">
        <f t="shared" si="56"/>
        <v>2015</v>
      </c>
    </row>
    <row r="1208" spans="1:22" x14ac:dyDescent="0.3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8">
        <v>42805.561805555553</v>
      </c>
      <c r="P1208" s="8">
        <v>42772.776076388887</v>
      </c>
      <c r="Q1208" s="9">
        <f t="shared" si="54"/>
        <v>115</v>
      </c>
      <c r="R1208" s="9">
        <f t="shared" si="55"/>
        <v>32.343800000000002</v>
      </c>
      <c r="S1208" s="9" t="str">
        <f>VLOOKUP(MONTH(P1208),Hoja2!$A$1:$B$12,2,0)</f>
        <v>Feb</v>
      </c>
      <c r="T1208" s="4" t="s">
        <v>8378</v>
      </c>
      <c r="U1208" t="s">
        <v>8379</v>
      </c>
      <c r="V1208" s="4">
        <f t="shared" si="56"/>
        <v>2017</v>
      </c>
    </row>
    <row r="1209" spans="1:22" x14ac:dyDescent="0.3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8">
        <v>42460.416666666664</v>
      </c>
      <c r="P1209" s="8">
        <v>42430.430243055554</v>
      </c>
      <c r="Q1209" s="9">
        <f t="shared" si="54"/>
        <v>104.17</v>
      </c>
      <c r="R1209" s="9">
        <f t="shared" si="55"/>
        <v>123.3759</v>
      </c>
      <c r="S1209" s="9" t="str">
        <f>VLOOKUP(MONTH(P1209),Hoja2!$A$1:$B$12,2,0)</f>
        <v>Mar</v>
      </c>
      <c r="T1209" s="4" t="s">
        <v>8378</v>
      </c>
      <c r="U1209" t="s">
        <v>8379</v>
      </c>
      <c r="V1209" s="4">
        <f t="shared" si="56"/>
        <v>2016</v>
      </c>
    </row>
    <row r="1210" spans="1:22" x14ac:dyDescent="0.3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8">
        <v>42453.667407407411</v>
      </c>
      <c r="P1210" s="8">
        <v>42423.709074074075</v>
      </c>
      <c r="Q1210" s="9">
        <f t="shared" si="54"/>
        <v>155.30000000000001</v>
      </c>
      <c r="R1210" s="9">
        <f t="shared" si="55"/>
        <v>207.0667</v>
      </c>
      <c r="S1210" s="9" t="str">
        <f>VLOOKUP(MONTH(P1210),Hoja2!$A$1:$B$12,2,0)</f>
        <v>Feb</v>
      </c>
      <c r="T1210" s="4" t="s">
        <v>8378</v>
      </c>
      <c r="U1210" t="s">
        <v>8379</v>
      </c>
      <c r="V1210" s="4">
        <f t="shared" si="56"/>
        <v>2016</v>
      </c>
    </row>
    <row r="1211" spans="1:22" x14ac:dyDescent="0.3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8">
        <v>42791.846122685187</v>
      </c>
      <c r="P1211" s="8">
        <v>42761.846122685187</v>
      </c>
      <c r="Q1211" s="9">
        <f t="shared" si="54"/>
        <v>106</v>
      </c>
      <c r="R1211" s="9">
        <f t="shared" si="55"/>
        <v>138.26089999999999</v>
      </c>
      <c r="S1211" s="9" t="str">
        <f>VLOOKUP(MONTH(P1211),Hoja2!$A$1:$B$12,2,0)</f>
        <v>Jan</v>
      </c>
      <c r="T1211" s="4" t="s">
        <v>8378</v>
      </c>
      <c r="U1211" t="s">
        <v>8379</v>
      </c>
      <c r="V1211" s="4">
        <f t="shared" si="56"/>
        <v>2017</v>
      </c>
    </row>
    <row r="1212" spans="1:22" x14ac:dyDescent="0.3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8">
        <v>42155.875</v>
      </c>
      <c r="P1212" s="8">
        <v>42132.941805555558</v>
      </c>
      <c r="Q1212" s="9">
        <f t="shared" si="54"/>
        <v>254.32</v>
      </c>
      <c r="R1212" s="9">
        <f t="shared" si="55"/>
        <v>493.81549999999999</v>
      </c>
      <c r="S1212" s="9" t="str">
        <f>VLOOKUP(MONTH(P1212),Hoja2!$A$1:$B$12,2,0)</f>
        <v>May</v>
      </c>
      <c r="T1212" s="4" t="s">
        <v>8378</v>
      </c>
      <c r="U1212" t="s">
        <v>8379</v>
      </c>
      <c r="V1212" s="4">
        <f t="shared" si="56"/>
        <v>2015</v>
      </c>
    </row>
    <row r="1213" spans="1:22" x14ac:dyDescent="0.3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8">
        <v>42530.866446759261</v>
      </c>
      <c r="P1213" s="8">
        <v>42515.866446759261</v>
      </c>
      <c r="Q1213" s="9">
        <f t="shared" si="54"/>
        <v>101.1</v>
      </c>
      <c r="R1213" s="9">
        <f t="shared" si="55"/>
        <v>168.5</v>
      </c>
      <c r="S1213" s="9" t="str">
        <f>VLOOKUP(MONTH(P1213),Hoja2!$A$1:$B$12,2,0)</f>
        <v>May</v>
      </c>
      <c r="T1213" s="4" t="s">
        <v>8378</v>
      </c>
      <c r="U1213" t="s">
        <v>8379</v>
      </c>
      <c r="V1213" s="4">
        <f t="shared" si="56"/>
        <v>2016</v>
      </c>
    </row>
    <row r="1214" spans="1:22" x14ac:dyDescent="0.3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8">
        <v>42335.041666666664</v>
      </c>
      <c r="P1214" s="8">
        <v>42318.950173611112</v>
      </c>
      <c r="Q1214" s="9">
        <f t="shared" si="54"/>
        <v>129.04</v>
      </c>
      <c r="R1214" s="9">
        <f t="shared" si="55"/>
        <v>38.8675</v>
      </c>
      <c r="S1214" s="9" t="str">
        <f>VLOOKUP(MONTH(P1214),Hoja2!$A$1:$B$12,2,0)</f>
        <v>Nov</v>
      </c>
      <c r="T1214" s="4" t="s">
        <v>8378</v>
      </c>
      <c r="U1214" t="s">
        <v>8379</v>
      </c>
      <c r="V1214" s="4">
        <f t="shared" si="56"/>
        <v>2015</v>
      </c>
    </row>
    <row r="1215" spans="1:22" x14ac:dyDescent="0.3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8">
        <v>42766.755787037036</v>
      </c>
      <c r="P1215" s="8">
        <v>42731.755787037036</v>
      </c>
      <c r="Q1215" s="9">
        <f t="shared" si="54"/>
        <v>102.23</v>
      </c>
      <c r="R1215" s="9">
        <f t="shared" si="55"/>
        <v>61.527799999999999</v>
      </c>
      <c r="S1215" s="9" t="str">
        <f>VLOOKUP(MONTH(P1215),Hoja2!$A$1:$B$12,2,0)</f>
        <v>Dec</v>
      </c>
      <c r="T1215" s="4" t="s">
        <v>8378</v>
      </c>
      <c r="U1215" t="s">
        <v>8379</v>
      </c>
      <c r="V1215" s="4">
        <f t="shared" si="56"/>
        <v>2016</v>
      </c>
    </row>
    <row r="1216" spans="1:22" x14ac:dyDescent="0.3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8">
        <v>42164.84033564815</v>
      </c>
      <c r="P1216" s="8">
        <v>42104.84033564815</v>
      </c>
      <c r="Q1216" s="9">
        <f t="shared" si="54"/>
        <v>131.80000000000001</v>
      </c>
      <c r="R1216" s="9">
        <f t="shared" si="55"/>
        <v>105.44</v>
      </c>
      <c r="S1216" s="9" t="str">
        <f>VLOOKUP(MONTH(P1216),Hoja2!$A$1:$B$12,2,0)</f>
        <v>Apr</v>
      </c>
      <c r="T1216" s="4" t="s">
        <v>8378</v>
      </c>
      <c r="U1216" t="s">
        <v>8379</v>
      </c>
      <c r="V1216" s="4">
        <f t="shared" si="56"/>
        <v>2015</v>
      </c>
    </row>
    <row r="1217" spans="1:22" x14ac:dyDescent="0.3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8">
        <v>41789.923101851855</v>
      </c>
      <c r="P1217" s="8">
        <v>41759.923101851855</v>
      </c>
      <c r="Q1217" s="9">
        <f t="shared" si="54"/>
        <v>786.08</v>
      </c>
      <c r="R1217" s="9">
        <f t="shared" si="55"/>
        <v>71.591999999999999</v>
      </c>
      <c r="S1217" s="9" t="str">
        <f>VLOOKUP(MONTH(P1217),Hoja2!$A$1:$B$12,2,0)</f>
        <v>Apr</v>
      </c>
      <c r="T1217" s="4" t="s">
        <v>8378</v>
      </c>
      <c r="U1217" t="s">
        <v>8379</v>
      </c>
      <c r="V1217" s="4">
        <f t="shared" si="56"/>
        <v>2014</v>
      </c>
    </row>
    <row r="1218" spans="1:22" x14ac:dyDescent="0.3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8">
        <v>42279.960416666669</v>
      </c>
      <c r="P1218" s="8">
        <v>42247.616400462961</v>
      </c>
      <c r="Q1218" s="9">
        <f t="shared" si="54"/>
        <v>145.69999999999999</v>
      </c>
      <c r="R1218" s="9">
        <f t="shared" si="55"/>
        <v>91.882900000000006</v>
      </c>
      <c r="S1218" s="9" t="str">
        <f>VLOOKUP(MONTH(P1218),Hoja2!$A$1:$B$12,2,0)</f>
        <v>Aug</v>
      </c>
      <c r="T1218" s="4" t="s">
        <v>8378</v>
      </c>
      <c r="U1218" t="s">
        <v>8379</v>
      </c>
      <c r="V1218" s="4">
        <f t="shared" si="56"/>
        <v>2015</v>
      </c>
    </row>
    <row r="1219" spans="1:22" x14ac:dyDescent="0.3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8">
        <v>42565.809490740743</v>
      </c>
      <c r="P1219" s="8">
        <v>42535.809490740743</v>
      </c>
      <c r="Q1219" s="9">
        <f t="shared" ref="Q1219:Q1282" si="57">ROUND(E1219/D1219*100,2)</f>
        <v>102.6</v>
      </c>
      <c r="R1219" s="9">
        <f t="shared" ref="R1219:R1282" si="58">IFERROR(ROUND(E1219/L1219,4),0)</f>
        <v>148.57380000000001</v>
      </c>
      <c r="S1219" s="9" t="str">
        <f>VLOOKUP(MONTH(P1219),Hoja2!$A$1:$B$12,2,0)</f>
        <v>Jun</v>
      </c>
      <c r="T1219" s="4" t="s">
        <v>8378</v>
      </c>
      <c r="U1219" t="s">
        <v>8379</v>
      </c>
      <c r="V1219" s="4">
        <f t="shared" ref="V1219:V1282" si="59">YEAR(P1219)</f>
        <v>2016</v>
      </c>
    </row>
    <row r="1220" spans="1:22" x14ac:dyDescent="0.3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8">
        <v>42309.125</v>
      </c>
      <c r="P1220" s="8">
        <v>42278.662037037036</v>
      </c>
      <c r="Q1220" s="9">
        <f t="shared" si="57"/>
        <v>172.28</v>
      </c>
      <c r="R1220" s="9">
        <f t="shared" si="58"/>
        <v>174.21350000000001</v>
      </c>
      <c r="S1220" s="9" t="str">
        <f>VLOOKUP(MONTH(P1220),Hoja2!$A$1:$B$12,2,0)</f>
        <v>Oct</v>
      </c>
      <c r="T1220" s="4" t="s">
        <v>8378</v>
      </c>
      <c r="U1220" t="s">
        <v>8379</v>
      </c>
      <c r="V1220" s="4">
        <f t="shared" si="59"/>
        <v>2015</v>
      </c>
    </row>
    <row r="1221" spans="1:22" x14ac:dyDescent="0.3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8">
        <v>42663.461956018517</v>
      </c>
      <c r="P1221" s="8">
        <v>42633.461956018517</v>
      </c>
      <c r="Q1221" s="9">
        <f t="shared" si="57"/>
        <v>159.16999999999999</v>
      </c>
      <c r="R1221" s="9">
        <f t="shared" si="58"/>
        <v>102.8617</v>
      </c>
      <c r="S1221" s="9" t="str">
        <f>VLOOKUP(MONTH(P1221),Hoja2!$A$1:$B$12,2,0)</f>
        <v>Sep</v>
      </c>
      <c r="T1221" s="4" t="s">
        <v>8378</v>
      </c>
      <c r="U1221" t="s">
        <v>8379</v>
      </c>
      <c r="V1221" s="4">
        <f t="shared" si="59"/>
        <v>2016</v>
      </c>
    </row>
    <row r="1222" spans="1:22" x14ac:dyDescent="0.3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8">
        <v>42241.628611111111</v>
      </c>
      <c r="P1222" s="8">
        <v>42211.628611111111</v>
      </c>
      <c r="Q1222" s="9">
        <f t="shared" si="57"/>
        <v>103.77</v>
      </c>
      <c r="R1222" s="9">
        <f t="shared" si="58"/>
        <v>111.1786</v>
      </c>
      <c r="S1222" s="9" t="str">
        <f>VLOOKUP(MONTH(P1222),Hoja2!$A$1:$B$12,2,0)</f>
        <v>Jul</v>
      </c>
      <c r="T1222" s="4" t="s">
        <v>8378</v>
      </c>
      <c r="U1222" t="s">
        <v>8379</v>
      </c>
      <c r="V1222" s="4">
        <f t="shared" si="59"/>
        <v>2015</v>
      </c>
    </row>
    <row r="1223" spans="1:22" x14ac:dyDescent="0.3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8">
        <v>42708</v>
      </c>
      <c r="P1223" s="8">
        <v>42680.475555555553</v>
      </c>
      <c r="Q1223" s="9">
        <f t="shared" si="57"/>
        <v>111.41</v>
      </c>
      <c r="R1223" s="9">
        <f t="shared" si="58"/>
        <v>23.796199999999999</v>
      </c>
      <c r="S1223" s="9" t="str">
        <f>VLOOKUP(MONTH(P1223),Hoja2!$A$1:$B$12,2,0)</f>
        <v>Nov</v>
      </c>
      <c r="T1223" s="4" t="s">
        <v>8378</v>
      </c>
      <c r="U1223" t="s">
        <v>8379</v>
      </c>
      <c r="V1223" s="4">
        <f t="shared" si="59"/>
        <v>2016</v>
      </c>
    </row>
    <row r="1224" spans="1:22" x14ac:dyDescent="0.3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8">
        <v>42461.166666666664</v>
      </c>
      <c r="P1224" s="8">
        <v>42430.720451388886</v>
      </c>
      <c r="Q1224" s="9">
        <f t="shared" si="57"/>
        <v>280.38</v>
      </c>
      <c r="R1224" s="9">
        <f t="shared" si="58"/>
        <v>81.268100000000004</v>
      </c>
      <c r="S1224" s="9" t="str">
        <f>VLOOKUP(MONTH(P1224),Hoja2!$A$1:$B$12,2,0)</f>
        <v>Mar</v>
      </c>
      <c r="T1224" s="4" t="s">
        <v>8378</v>
      </c>
      <c r="U1224" t="s">
        <v>8379</v>
      </c>
      <c r="V1224" s="4">
        <f t="shared" si="59"/>
        <v>2016</v>
      </c>
    </row>
    <row r="1225" spans="1:22" x14ac:dyDescent="0.3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8">
        <v>42684.218854166669</v>
      </c>
      <c r="P1225" s="8">
        <v>42654.177187499998</v>
      </c>
      <c r="Q1225" s="9">
        <f t="shared" si="57"/>
        <v>112.11</v>
      </c>
      <c r="R1225" s="9">
        <f t="shared" si="58"/>
        <v>116.21469999999999</v>
      </c>
      <c r="S1225" s="9" t="str">
        <f>VLOOKUP(MONTH(P1225),Hoja2!$A$1:$B$12,2,0)</f>
        <v>Oct</v>
      </c>
      <c r="T1225" s="4" t="s">
        <v>8378</v>
      </c>
      <c r="U1225" t="s">
        <v>8379</v>
      </c>
      <c r="V1225" s="4">
        <f t="shared" si="59"/>
        <v>2016</v>
      </c>
    </row>
    <row r="1226" spans="1:22" x14ac:dyDescent="0.3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8">
        <v>41796.549791666665</v>
      </c>
      <c r="P1226" s="8">
        <v>41736.549791666665</v>
      </c>
      <c r="Q1226" s="9">
        <f t="shared" si="57"/>
        <v>7.07</v>
      </c>
      <c r="R1226" s="9">
        <f t="shared" si="58"/>
        <v>58.8889</v>
      </c>
      <c r="S1226" s="9" t="str">
        <f>VLOOKUP(MONTH(P1226),Hoja2!$A$1:$B$12,2,0)</f>
        <v>Apr</v>
      </c>
      <c r="T1226" s="4" t="s">
        <v>8365</v>
      </c>
      <c r="U1226" t="s">
        <v>8380</v>
      </c>
      <c r="V1226" s="4">
        <f t="shared" si="59"/>
        <v>2014</v>
      </c>
    </row>
    <row r="1227" spans="1:22" x14ac:dyDescent="0.3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8">
        <v>41569.905995370369</v>
      </c>
      <c r="P1227" s="8">
        <v>41509.905995370369</v>
      </c>
      <c r="Q1227" s="9">
        <f t="shared" si="57"/>
        <v>4.4000000000000004</v>
      </c>
      <c r="R1227" s="9">
        <f t="shared" si="58"/>
        <v>44</v>
      </c>
      <c r="S1227" s="9" t="str">
        <f>VLOOKUP(MONTH(P1227),Hoja2!$A$1:$B$12,2,0)</f>
        <v>Aug</v>
      </c>
      <c r="T1227" s="4" t="s">
        <v>8365</v>
      </c>
      <c r="U1227" t="s">
        <v>8380</v>
      </c>
      <c r="V1227" s="4">
        <f t="shared" si="59"/>
        <v>2013</v>
      </c>
    </row>
    <row r="1228" spans="1:22" x14ac:dyDescent="0.3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8">
        <v>41750.041666666664</v>
      </c>
      <c r="P1228" s="8">
        <v>41715.874780092592</v>
      </c>
      <c r="Q1228" s="9">
        <f t="shared" si="57"/>
        <v>3.87</v>
      </c>
      <c r="R1228" s="9">
        <f t="shared" si="58"/>
        <v>48.424999999999997</v>
      </c>
      <c r="S1228" s="9" t="str">
        <f>VLOOKUP(MONTH(P1228),Hoja2!$A$1:$B$12,2,0)</f>
        <v>Mar</v>
      </c>
      <c r="T1228" s="4" t="s">
        <v>8365</v>
      </c>
      <c r="U1228" t="s">
        <v>8380</v>
      </c>
      <c r="V1228" s="4">
        <f t="shared" si="59"/>
        <v>2014</v>
      </c>
    </row>
    <row r="1229" spans="1:22" x14ac:dyDescent="0.3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8">
        <v>41858.291666666664</v>
      </c>
      <c r="P1229" s="8">
        <v>41827.919166666667</v>
      </c>
      <c r="Q1229" s="9">
        <f t="shared" si="57"/>
        <v>0</v>
      </c>
      <c r="R1229" s="9">
        <f t="shared" si="58"/>
        <v>0</v>
      </c>
      <c r="S1229" s="9" t="str">
        <f>VLOOKUP(MONTH(P1229),Hoja2!$A$1:$B$12,2,0)</f>
        <v>Jul</v>
      </c>
      <c r="T1229" s="4" t="s">
        <v>8365</v>
      </c>
      <c r="U1229" t="s">
        <v>8380</v>
      </c>
      <c r="V1229" s="4">
        <f t="shared" si="59"/>
        <v>2014</v>
      </c>
    </row>
    <row r="1230" spans="1:22" x14ac:dyDescent="0.3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8">
        <v>40814.729259259257</v>
      </c>
      <c r="P1230" s="8">
        <v>40754.729259259257</v>
      </c>
      <c r="Q1230" s="9">
        <f t="shared" si="57"/>
        <v>29.3</v>
      </c>
      <c r="R1230" s="9">
        <f t="shared" si="58"/>
        <v>61.041699999999999</v>
      </c>
      <c r="S1230" s="9" t="str">
        <f>VLOOKUP(MONTH(P1230),Hoja2!$A$1:$B$12,2,0)</f>
        <v>Jul</v>
      </c>
      <c r="T1230" s="4" t="s">
        <v>8365</v>
      </c>
      <c r="U1230" t="s">
        <v>8380</v>
      </c>
      <c r="V1230" s="4">
        <f t="shared" si="59"/>
        <v>2011</v>
      </c>
    </row>
    <row r="1231" spans="1:22" x14ac:dyDescent="0.3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8">
        <v>41015.666666666664</v>
      </c>
      <c r="P1231" s="8">
        <v>40985.459803240738</v>
      </c>
      <c r="Q1231" s="9">
        <f t="shared" si="57"/>
        <v>0.91</v>
      </c>
      <c r="R1231" s="9">
        <f t="shared" si="58"/>
        <v>25</v>
      </c>
      <c r="S1231" s="9" t="str">
        <f>VLOOKUP(MONTH(P1231),Hoja2!$A$1:$B$12,2,0)</f>
        <v>Mar</v>
      </c>
      <c r="T1231" s="4" t="s">
        <v>8365</v>
      </c>
      <c r="U1231" t="s">
        <v>8380</v>
      </c>
      <c r="V1231" s="4">
        <f t="shared" si="59"/>
        <v>2012</v>
      </c>
    </row>
    <row r="1232" spans="1:22" x14ac:dyDescent="0.3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8">
        <v>40598.972569444442</v>
      </c>
      <c r="P1232" s="8">
        <v>40568.972569444442</v>
      </c>
      <c r="Q1232" s="9">
        <f t="shared" si="57"/>
        <v>0</v>
      </c>
      <c r="R1232" s="9">
        <f t="shared" si="58"/>
        <v>0</v>
      </c>
      <c r="S1232" s="9" t="str">
        <f>VLOOKUP(MONTH(P1232),Hoja2!$A$1:$B$12,2,0)</f>
        <v>Jan</v>
      </c>
      <c r="T1232" s="4" t="s">
        <v>8365</v>
      </c>
      <c r="U1232" t="s">
        <v>8380</v>
      </c>
      <c r="V1232" s="4">
        <f t="shared" si="59"/>
        <v>2011</v>
      </c>
    </row>
    <row r="1233" spans="1:22" x14ac:dyDescent="0.3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8">
        <v>42244.041666666664</v>
      </c>
      <c r="P1233" s="8">
        <v>42193.941759259258</v>
      </c>
      <c r="Q1233" s="9">
        <f t="shared" si="57"/>
        <v>0</v>
      </c>
      <c r="R1233" s="9">
        <f t="shared" si="58"/>
        <v>0</v>
      </c>
      <c r="S1233" s="9" t="str">
        <f>VLOOKUP(MONTH(P1233),Hoja2!$A$1:$B$12,2,0)</f>
        <v>Jul</v>
      </c>
      <c r="T1233" s="4" t="s">
        <v>8365</v>
      </c>
      <c r="U1233" t="s">
        <v>8380</v>
      </c>
      <c r="V1233" s="4">
        <f t="shared" si="59"/>
        <v>2015</v>
      </c>
    </row>
    <row r="1234" spans="1:22" x14ac:dyDescent="0.3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8">
        <v>41553.848032407404</v>
      </c>
      <c r="P1234" s="8">
        <v>41506.848032407404</v>
      </c>
      <c r="Q1234" s="9">
        <f t="shared" si="57"/>
        <v>0.8</v>
      </c>
      <c r="R1234" s="9">
        <f t="shared" si="58"/>
        <v>40</v>
      </c>
      <c r="S1234" s="9" t="str">
        <f>VLOOKUP(MONTH(P1234),Hoja2!$A$1:$B$12,2,0)</f>
        <v>Aug</v>
      </c>
      <c r="T1234" s="4" t="s">
        <v>8365</v>
      </c>
      <c r="U1234" t="s">
        <v>8380</v>
      </c>
      <c r="V1234" s="4">
        <f t="shared" si="59"/>
        <v>2013</v>
      </c>
    </row>
    <row r="1235" spans="1:22" x14ac:dyDescent="0.3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8">
        <v>40960.948773148149</v>
      </c>
      <c r="P1235" s="8">
        <v>40939.948773148149</v>
      </c>
      <c r="Q1235" s="9">
        <f t="shared" si="57"/>
        <v>11.6</v>
      </c>
      <c r="R1235" s="9">
        <f t="shared" si="58"/>
        <v>19.333300000000001</v>
      </c>
      <c r="S1235" s="9" t="str">
        <f>VLOOKUP(MONTH(P1235),Hoja2!$A$1:$B$12,2,0)</f>
        <v>Jan</v>
      </c>
      <c r="T1235" s="4" t="s">
        <v>8365</v>
      </c>
      <c r="U1235" t="s">
        <v>8380</v>
      </c>
      <c r="V1235" s="4">
        <f t="shared" si="59"/>
        <v>2012</v>
      </c>
    </row>
    <row r="1236" spans="1:22" x14ac:dyDescent="0.3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8">
        <v>42037.788680555554</v>
      </c>
      <c r="P1236" s="8">
        <v>42007.788680555554</v>
      </c>
      <c r="Q1236" s="9">
        <f t="shared" si="57"/>
        <v>0</v>
      </c>
      <c r="R1236" s="9">
        <f t="shared" si="58"/>
        <v>0</v>
      </c>
      <c r="S1236" s="9" t="str">
        <f>VLOOKUP(MONTH(P1236),Hoja2!$A$1:$B$12,2,0)</f>
        <v>Jan</v>
      </c>
      <c r="T1236" s="4" t="s">
        <v>8365</v>
      </c>
      <c r="U1236" t="s">
        <v>8380</v>
      </c>
      <c r="V1236" s="4">
        <f t="shared" si="59"/>
        <v>2015</v>
      </c>
    </row>
    <row r="1237" spans="1:22" x14ac:dyDescent="0.3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8">
        <v>41623.135405092595</v>
      </c>
      <c r="P1237" s="8">
        <v>41583.135405092595</v>
      </c>
      <c r="Q1237" s="9">
        <f t="shared" si="57"/>
        <v>2.79</v>
      </c>
      <c r="R1237" s="9">
        <f t="shared" si="58"/>
        <v>35</v>
      </c>
      <c r="S1237" s="9" t="str">
        <f>VLOOKUP(MONTH(P1237),Hoja2!$A$1:$B$12,2,0)</f>
        <v>Nov</v>
      </c>
      <c r="T1237" s="4" t="s">
        <v>8365</v>
      </c>
      <c r="U1237" t="s">
        <v>8380</v>
      </c>
      <c r="V1237" s="4">
        <f t="shared" si="59"/>
        <v>2013</v>
      </c>
    </row>
    <row r="1238" spans="1:22" x14ac:dyDescent="0.3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8">
        <v>41118.666666666664</v>
      </c>
      <c r="P1238" s="8">
        <v>41110.680138888885</v>
      </c>
      <c r="Q1238" s="9">
        <f t="shared" si="57"/>
        <v>0</v>
      </c>
      <c r="R1238" s="9">
        <f t="shared" si="58"/>
        <v>0</v>
      </c>
      <c r="S1238" s="9" t="str">
        <f>VLOOKUP(MONTH(P1238),Hoja2!$A$1:$B$12,2,0)</f>
        <v>Jul</v>
      </c>
      <c r="T1238" s="4" t="s">
        <v>8365</v>
      </c>
      <c r="U1238" t="s">
        <v>8380</v>
      </c>
      <c r="V1238" s="4">
        <f t="shared" si="59"/>
        <v>2012</v>
      </c>
    </row>
    <row r="1239" spans="1:22" x14ac:dyDescent="0.3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8">
        <v>41145.283159722225</v>
      </c>
      <c r="P1239" s="8">
        <v>41125.283159722225</v>
      </c>
      <c r="Q1239" s="9">
        <f t="shared" si="57"/>
        <v>0</v>
      </c>
      <c r="R1239" s="9">
        <f t="shared" si="58"/>
        <v>0</v>
      </c>
      <c r="S1239" s="9" t="str">
        <f>VLOOKUP(MONTH(P1239),Hoja2!$A$1:$B$12,2,0)</f>
        <v>Aug</v>
      </c>
      <c r="T1239" s="4" t="s">
        <v>8365</v>
      </c>
      <c r="U1239" t="s">
        <v>8380</v>
      </c>
      <c r="V1239" s="4">
        <f t="shared" si="59"/>
        <v>2012</v>
      </c>
    </row>
    <row r="1240" spans="1:22" x14ac:dyDescent="0.3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8">
        <v>40761.61037037037</v>
      </c>
      <c r="P1240" s="8">
        <v>40731.61037037037</v>
      </c>
      <c r="Q1240" s="9">
        <f t="shared" si="57"/>
        <v>17.8</v>
      </c>
      <c r="R1240" s="9">
        <f t="shared" si="58"/>
        <v>59.333300000000001</v>
      </c>
      <c r="S1240" s="9" t="str">
        <f>VLOOKUP(MONTH(P1240),Hoja2!$A$1:$B$12,2,0)</f>
        <v>Jul</v>
      </c>
      <c r="T1240" s="4" t="s">
        <v>8365</v>
      </c>
      <c r="U1240" t="s">
        <v>8380</v>
      </c>
      <c r="V1240" s="4">
        <f t="shared" si="59"/>
        <v>2011</v>
      </c>
    </row>
    <row r="1241" spans="1:22" x14ac:dyDescent="0.3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8">
        <v>40913.962581018517</v>
      </c>
      <c r="P1241" s="8">
        <v>40883.962581018517</v>
      </c>
      <c r="Q1241" s="9">
        <f t="shared" si="57"/>
        <v>0</v>
      </c>
      <c r="R1241" s="9">
        <f t="shared" si="58"/>
        <v>0</v>
      </c>
      <c r="S1241" s="9" t="str">
        <f>VLOOKUP(MONTH(P1241),Hoja2!$A$1:$B$12,2,0)</f>
        <v>Dec</v>
      </c>
      <c r="T1241" s="4" t="s">
        <v>8365</v>
      </c>
      <c r="U1241" t="s">
        <v>8380</v>
      </c>
      <c r="V1241" s="4">
        <f t="shared" si="59"/>
        <v>2011</v>
      </c>
    </row>
    <row r="1242" spans="1:22" x14ac:dyDescent="0.3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8">
        <v>41467.910416666666</v>
      </c>
      <c r="P1242" s="8">
        <v>41409.040011574078</v>
      </c>
      <c r="Q1242" s="9">
        <f t="shared" si="57"/>
        <v>3.01</v>
      </c>
      <c r="R1242" s="9">
        <f t="shared" si="58"/>
        <v>30.125</v>
      </c>
      <c r="S1242" s="9" t="str">
        <f>VLOOKUP(MONTH(P1242),Hoja2!$A$1:$B$12,2,0)</f>
        <v>May</v>
      </c>
      <c r="T1242" s="4" t="s">
        <v>8365</v>
      </c>
      <c r="U1242" t="s">
        <v>8380</v>
      </c>
      <c r="V1242" s="4">
        <f t="shared" si="59"/>
        <v>2013</v>
      </c>
    </row>
    <row r="1243" spans="1:22" x14ac:dyDescent="0.3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8">
        <v>41946.249305555553</v>
      </c>
      <c r="P1243" s="8">
        <v>41923.837731481479</v>
      </c>
      <c r="Q1243" s="9">
        <f t="shared" si="57"/>
        <v>50.74</v>
      </c>
      <c r="R1243" s="9">
        <f t="shared" si="58"/>
        <v>74.617599999999996</v>
      </c>
      <c r="S1243" s="9" t="str">
        <f>VLOOKUP(MONTH(P1243),Hoja2!$A$1:$B$12,2,0)</f>
        <v>Oct</v>
      </c>
      <c r="T1243" s="4" t="s">
        <v>8365</v>
      </c>
      <c r="U1243" t="s">
        <v>8380</v>
      </c>
      <c r="V1243" s="4">
        <f t="shared" si="59"/>
        <v>2014</v>
      </c>
    </row>
    <row r="1244" spans="1:22" x14ac:dyDescent="0.3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8">
        <v>40797.554166666669</v>
      </c>
      <c r="P1244" s="8">
        <v>40782.165532407409</v>
      </c>
      <c r="Q1244" s="9">
        <f t="shared" si="57"/>
        <v>0.55000000000000004</v>
      </c>
      <c r="R1244" s="9">
        <f t="shared" si="58"/>
        <v>5</v>
      </c>
      <c r="S1244" s="9" t="str">
        <f>VLOOKUP(MONTH(P1244),Hoja2!$A$1:$B$12,2,0)</f>
        <v>Aug</v>
      </c>
      <c r="T1244" s="4" t="s">
        <v>8365</v>
      </c>
      <c r="U1244" t="s">
        <v>8380</v>
      </c>
      <c r="V1244" s="4">
        <f t="shared" si="59"/>
        <v>2011</v>
      </c>
    </row>
    <row r="1245" spans="1:22" x14ac:dyDescent="0.3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8">
        <v>40732.875</v>
      </c>
      <c r="P1245" s="8">
        <v>40671.879293981481</v>
      </c>
      <c r="Q1245" s="9">
        <f t="shared" si="57"/>
        <v>14.09</v>
      </c>
      <c r="R1245" s="9">
        <f t="shared" si="58"/>
        <v>44.5</v>
      </c>
      <c r="S1245" s="9" t="str">
        <f>VLOOKUP(MONTH(P1245),Hoja2!$A$1:$B$12,2,0)</f>
        <v>May</v>
      </c>
      <c r="T1245" s="4" t="s">
        <v>8365</v>
      </c>
      <c r="U1245" t="s">
        <v>8380</v>
      </c>
      <c r="V1245" s="4">
        <f t="shared" si="59"/>
        <v>2011</v>
      </c>
    </row>
    <row r="1246" spans="1:22" x14ac:dyDescent="0.3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8">
        <v>41386.875</v>
      </c>
      <c r="P1246" s="8">
        <v>41355.825497685182</v>
      </c>
      <c r="Q1246" s="9">
        <f t="shared" si="57"/>
        <v>103.8</v>
      </c>
      <c r="R1246" s="9">
        <f t="shared" si="58"/>
        <v>46.133299999999998</v>
      </c>
      <c r="S1246" s="9" t="str">
        <f>VLOOKUP(MONTH(P1246),Hoja2!$A$1:$B$12,2,0)</f>
        <v>Mar</v>
      </c>
      <c r="T1246" s="4" t="s">
        <v>8365</v>
      </c>
      <c r="U1246" t="s">
        <v>8366</v>
      </c>
      <c r="V1246" s="4">
        <f t="shared" si="59"/>
        <v>2013</v>
      </c>
    </row>
    <row r="1247" spans="1:22" x14ac:dyDescent="0.3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8">
        <v>41804.599930555552</v>
      </c>
      <c r="P1247" s="8">
        <v>41774.599930555552</v>
      </c>
      <c r="Q1247" s="9">
        <f t="shared" si="57"/>
        <v>120.25</v>
      </c>
      <c r="R1247" s="9">
        <f t="shared" si="58"/>
        <v>141.47059999999999</v>
      </c>
      <c r="S1247" s="9" t="str">
        <f>VLOOKUP(MONTH(P1247),Hoja2!$A$1:$B$12,2,0)</f>
        <v>May</v>
      </c>
      <c r="T1247" s="4" t="s">
        <v>8365</v>
      </c>
      <c r="U1247" t="s">
        <v>8366</v>
      </c>
      <c r="V1247" s="4">
        <f t="shared" si="59"/>
        <v>2014</v>
      </c>
    </row>
    <row r="1248" spans="1:22" x14ac:dyDescent="0.3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8">
        <v>40883.085057870368</v>
      </c>
      <c r="P1248" s="8">
        <v>40838.043391203704</v>
      </c>
      <c r="Q1248" s="9">
        <f t="shared" si="57"/>
        <v>117</v>
      </c>
      <c r="R1248" s="9">
        <f t="shared" si="58"/>
        <v>75.483900000000006</v>
      </c>
      <c r="S1248" s="9" t="str">
        <f>VLOOKUP(MONTH(P1248),Hoja2!$A$1:$B$12,2,0)</f>
        <v>Oct</v>
      </c>
      <c r="T1248" s="4" t="s">
        <v>8365</v>
      </c>
      <c r="U1248" t="s">
        <v>8366</v>
      </c>
      <c r="V1248" s="4">
        <f t="shared" si="59"/>
        <v>2011</v>
      </c>
    </row>
    <row r="1249" spans="1:22" x14ac:dyDescent="0.3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8">
        <v>41400.292303240742</v>
      </c>
      <c r="P1249" s="8">
        <v>41370.292303240742</v>
      </c>
      <c r="Q1249" s="9">
        <f t="shared" si="57"/>
        <v>122.14</v>
      </c>
      <c r="R1249" s="9">
        <f t="shared" si="58"/>
        <v>85.5</v>
      </c>
      <c r="S1249" s="9" t="str">
        <f>VLOOKUP(MONTH(P1249),Hoja2!$A$1:$B$12,2,0)</f>
        <v>Apr</v>
      </c>
      <c r="T1249" s="4" t="s">
        <v>8365</v>
      </c>
      <c r="U1249" t="s">
        <v>8366</v>
      </c>
      <c r="V1249" s="4">
        <f t="shared" si="59"/>
        <v>2013</v>
      </c>
    </row>
    <row r="1250" spans="1:22" x14ac:dyDescent="0.3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8">
        <v>41803.290972222225</v>
      </c>
      <c r="P1250" s="8">
        <v>41767.656863425924</v>
      </c>
      <c r="Q1250" s="9">
        <f t="shared" si="57"/>
        <v>151.63999999999999</v>
      </c>
      <c r="R1250" s="9">
        <f t="shared" si="58"/>
        <v>64.254199999999997</v>
      </c>
      <c r="S1250" s="9" t="str">
        <f>VLOOKUP(MONTH(P1250),Hoja2!$A$1:$B$12,2,0)</f>
        <v>May</v>
      </c>
      <c r="T1250" s="4" t="s">
        <v>8365</v>
      </c>
      <c r="U1250" t="s">
        <v>8366</v>
      </c>
      <c r="V1250" s="4">
        <f t="shared" si="59"/>
        <v>2014</v>
      </c>
    </row>
    <row r="1251" spans="1:22" x14ac:dyDescent="0.3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8">
        <v>41097.740868055553</v>
      </c>
      <c r="P1251" s="8">
        <v>41067.740868055553</v>
      </c>
      <c r="Q1251" s="9">
        <f t="shared" si="57"/>
        <v>104.44</v>
      </c>
      <c r="R1251" s="9">
        <f t="shared" si="58"/>
        <v>64.469099999999997</v>
      </c>
      <c r="S1251" s="9" t="str">
        <f>VLOOKUP(MONTH(P1251),Hoja2!$A$1:$B$12,2,0)</f>
        <v>Jun</v>
      </c>
      <c r="T1251" s="4" t="s">
        <v>8365</v>
      </c>
      <c r="U1251" t="s">
        <v>8366</v>
      </c>
      <c r="V1251" s="4">
        <f t="shared" si="59"/>
        <v>2012</v>
      </c>
    </row>
    <row r="1252" spans="1:22" x14ac:dyDescent="0.3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8">
        <v>41888.64271990741</v>
      </c>
      <c r="P1252" s="8">
        <v>41843.64271990741</v>
      </c>
      <c r="Q1252" s="9">
        <f t="shared" si="57"/>
        <v>200.15</v>
      </c>
      <c r="R1252" s="9">
        <f t="shared" si="58"/>
        <v>118.2008</v>
      </c>
      <c r="S1252" s="9" t="str">
        <f>VLOOKUP(MONTH(P1252),Hoja2!$A$1:$B$12,2,0)</f>
        <v>Jul</v>
      </c>
      <c r="T1252" s="4" t="s">
        <v>8365</v>
      </c>
      <c r="U1252" t="s">
        <v>8366</v>
      </c>
      <c r="V1252" s="4">
        <f t="shared" si="59"/>
        <v>2014</v>
      </c>
    </row>
    <row r="1253" spans="1:22" x14ac:dyDescent="0.3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8">
        <v>40811.814432870371</v>
      </c>
      <c r="P1253" s="8">
        <v>40751.814432870371</v>
      </c>
      <c r="Q1253" s="9">
        <f t="shared" si="57"/>
        <v>101.8</v>
      </c>
      <c r="R1253" s="9">
        <f t="shared" si="58"/>
        <v>82.540499999999994</v>
      </c>
      <c r="S1253" s="9" t="str">
        <f>VLOOKUP(MONTH(P1253),Hoja2!$A$1:$B$12,2,0)</f>
        <v>Jul</v>
      </c>
      <c r="T1253" s="4" t="s">
        <v>8365</v>
      </c>
      <c r="U1253" t="s">
        <v>8366</v>
      </c>
      <c r="V1253" s="4">
        <f t="shared" si="59"/>
        <v>2011</v>
      </c>
    </row>
    <row r="1254" spans="1:22" x14ac:dyDescent="0.3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8">
        <v>41571.988067129627</v>
      </c>
      <c r="P1254" s="8">
        <v>41543.988067129627</v>
      </c>
      <c r="Q1254" s="9">
        <f t="shared" si="57"/>
        <v>137.66</v>
      </c>
      <c r="R1254" s="9">
        <f t="shared" si="58"/>
        <v>34.170200000000001</v>
      </c>
      <c r="S1254" s="9" t="str">
        <f>VLOOKUP(MONTH(P1254),Hoja2!$A$1:$B$12,2,0)</f>
        <v>Sep</v>
      </c>
      <c r="T1254" s="4" t="s">
        <v>8365</v>
      </c>
      <c r="U1254" t="s">
        <v>8366</v>
      </c>
      <c r="V1254" s="4">
        <f t="shared" si="59"/>
        <v>2013</v>
      </c>
    </row>
    <row r="1255" spans="1:22" x14ac:dyDescent="0.3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8">
        <v>41885.783645833333</v>
      </c>
      <c r="P1255" s="8">
        <v>41855.783645833333</v>
      </c>
      <c r="Q1255" s="9">
        <f t="shared" si="57"/>
        <v>303833.2</v>
      </c>
      <c r="R1255" s="9">
        <f t="shared" si="58"/>
        <v>42.733199999999997</v>
      </c>
      <c r="S1255" s="9" t="str">
        <f>VLOOKUP(MONTH(P1255),Hoja2!$A$1:$B$12,2,0)</f>
        <v>Aug</v>
      </c>
      <c r="T1255" s="4" t="s">
        <v>8365</v>
      </c>
      <c r="U1255" t="s">
        <v>8366</v>
      </c>
      <c r="V1255" s="4">
        <f t="shared" si="59"/>
        <v>2014</v>
      </c>
    </row>
    <row r="1256" spans="1:22" x14ac:dyDescent="0.3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8">
        <v>40544.207638888889</v>
      </c>
      <c r="P1256" s="8">
        <v>40487.621365740742</v>
      </c>
      <c r="Q1256" s="9">
        <f t="shared" si="57"/>
        <v>198.85</v>
      </c>
      <c r="R1256" s="9">
        <f t="shared" si="58"/>
        <v>94.489400000000003</v>
      </c>
      <c r="S1256" s="9" t="str">
        <f>VLOOKUP(MONTH(P1256),Hoja2!$A$1:$B$12,2,0)</f>
        <v>Nov</v>
      </c>
      <c r="T1256" s="4" t="s">
        <v>8365</v>
      </c>
      <c r="U1256" t="s">
        <v>8366</v>
      </c>
      <c r="V1256" s="4">
        <f t="shared" si="59"/>
        <v>2010</v>
      </c>
    </row>
    <row r="1257" spans="1:22" x14ac:dyDescent="0.3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8">
        <v>41609.887175925927</v>
      </c>
      <c r="P1257" s="8">
        <v>41579.845509259256</v>
      </c>
      <c r="Q1257" s="9">
        <f t="shared" si="57"/>
        <v>202.37</v>
      </c>
      <c r="R1257" s="9">
        <f t="shared" si="58"/>
        <v>55.697200000000002</v>
      </c>
      <c r="S1257" s="9" t="str">
        <f>VLOOKUP(MONTH(P1257),Hoja2!$A$1:$B$12,2,0)</f>
        <v>Nov</v>
      </c>
      <c r="T1257" s="4" t="s">
        <v>8365</v>
      </c>
      <c r="U1257" t="s">
        <v>8366</v>
      </c>
      <c r="V1257" s="4">
        <f t="shared" si="59"/>
        <v>2013</v>
      </c>
    </row>
    <row r="1258" spans="1:22" x14ac:dyDescent="0.3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8">
        <v>40951.919340277775</v>
      </c>
      <c r="P1258" s="8">
        <v>40921.919340277775</v>
      </c>
      <c r="Q1258" s="9">
        <f t="shared" si="57"/>
        <v>117.96</v>
      </c>
      <c r="R1258" s="9">
        <f t="shared" si="58"/>
        <v>98.030799999999999</v>
      </c>
      <c r="S1258" s="9" t="str">
        <f>VLOOKUP(MONTH(P1258),Hoja2!$A$1:$B$12,2,0)</f>
        <v>Jan</v>
      </c>
      <c r="T1258" s="4" t="s">
        <v>8365</v>
      </c>
      <c r="U1258" t="s">
        <v>8366</v>
      </c>
      <c r="V1258" s="4">
        <f t="shared" si="59"/>
        <v>2012</v>
      </c>
    </row>
    <row r="1259" spans="1:22" x14ac:dyDescent="0.3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8">
        <v>40636.043865740743</v>
      </c>
      <c r="P1259" s="8">
        <v>40587.085532407407</v>
      </c>
      <c r="Q1259" s="9">
        <f t="shared" si="57"/>
        <v>294.73</v>
      </c>
      <c r="R1259" s="9">
        <f t="shared" si="58"/>
        <v>92.1023</v>
      </c>
      <c r="S1259" s="9" t="str">
        <f>VLOOKUP(MONTH(P1259),Hoja2!$A$1:$B$12,2,0)</f>
        <v>Feb</v>
      </c>
      <c r="T1259" s="4" t="s">
        <v>8365</v>
      </c>
      <c r="U1259" t="s">
        <v>8366</v>
      </c>
      <c r="V1259" s="4">
        <f t="shared" si="59"/>
        <v>2011</v>
      </c>
    </row>
    <row r="1260" spans="1:22" x14ac:dyDescent="0.3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8">
        <v>41517.611250000002</v>
      </c>
      <c r="P1260" s="8">
        <v>41487.611250000002</v>
      </c>
      <c r="Q1260" s="9">
        <f t="shared" si="57"/>
        <v>213.15</v>
      </c>
      <c r="R1260" s="9">
        <f t="shared" si="58"/>
        <v>38.1755</v>
      </c>
      <c r="S1260" s="9" t="str">
        <f>VLOOKUP(MONTH(P1260),Hoja2!$A$1:$B$12,2,0)</f>
        <v>Aug</v>
      </c>
      <c r="T1260" s="4" t="s">
        <v>8365</v>
      </c>
      <c r="U1260" t="s">
        <v>8366</v>
      </c>
      <c r="V1260" s="4">
        <f t="shared" si="59"/>
        <v>2013</v>
      </c>
    </row>
    <row r="1261" spans="1:22" x14ac:dyDescent="0.3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8">
        <v>41799.165972222225</v>
      </c>
      <c r="P1261" s="8">
        <v>41766.970648148148</v>
      </c>
      <c r="Q1261" s="9">
        <f t="shared" si="57"/>
        <v>104.24</v>
      </c>
      <c r="R1261" s="9">
        <f t="shared" si="58"/>
        <v>27.145800000000001</v>
      </c>
      <c r="S1261" s="9" t="str">
        <f>VLOOKUP(MONTH(P1261),Hoja2!$A$1:$B$12,2,0)</f>
        <v>May</v>
      </c>
      <c r="T1261" s="4" t="s">
        <v>8365</v>
      </c>
      <c r="U1261" t="s">
        <v>8366</v>
      </c>
      <c r="V1261" s="4">
        <f t="shared" si="59"/>
        <v>2014</v>
      </c>
    </row>
    <row r="1262" spans="1:22" x14ac:dyDescent="0.3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8">
        <v>41696.842824074076</v>
      </c>
      <c r="P1262" s="8">
        <v>41666.842824074076</v>
      </c>
      <c r="Q1262" s="9">
        <f t="shared" si="57"/>
        <v>113.67</v>
      </c>
      <c r="R1262" s="9">
        <f t="shared" si="58"/>
        <v>50.6892</v>
      </c>
      <c r="S1262" s="9" t="str">
        <f>VLOOKUP(MONTH(P1262),Hoja2!$A$1:$B$12,2,0)</f>
        <v>Jan</v>
      </c>
      <c r="T1262" s="4" t="s">
        <v>8365</v>
      </c>
      <c r="U1262" t="s">
        <v>8366</v>
      </c>
      <c r="V1262" s="4">
        <f t="shared" si="59"/>
        <v>2014</v>
      </c>
    </row>
    <row r="1263" spans="1:22" x14ac:dyDescent="0.3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8">
        <v>41668.342905092592</v>
      </c>
      <c r="P1263" s="8">
        <v>41638.342905092592</v>
      </c>
      <c r="Q1263" s="9">
        <f t="shared" si="57"/>
        <v>101.25</v>
      </c>
      <c r="R1263" s="9">
        <f t="shared" si="58"/>
        <v>38.942300000000003</v>
      </c>
      <c r="S1263" s="9" t="str">
        <f>VLOOKUP(MONTH(P1263),Hoja2!$A$1:$B$12,2,0)</f>
        <v>Dec</v>
      </c>
      <c r="T1263" s="4" t="s">
        <v>8365</v>
      </c>
      <c r="U1263" t="s">
        <v>8366</v>
      </c>
      <c r="V1263" s="4">
        <f t="shared" si="59"/>
        <v>2013</v>
      </c>
    </row>
    <row r="1264" spans="1:22" x14ac:dyDescent="0.3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8">
        <v>41686.762638888889</v>
      </c>
      <c r="P1264" s="8">
        <v>41656.762638888889</v>
      </c>
      <c r="Q1264" s="9">
        <f t="shared" si="57"/>
        <v>125.42</v>
      </c>
      <c r="R1264" s="9">
        <f t="shared" si="58"/>
        <v>77.638099999999994</v>
      </c>
      <c r="S1264" s="9" t="str">
        <f>VLOOKUP(MONTH(P1264),Hoja2!$A$1:$B$12,2,0)</f>
        <v>Jan</v>
      </c>
      <c r="T1264" s="4" t="s">
        <v>8365</v>
      </c>
      <c r="U1264" t="s">
        <v>8366</v>
      </c>
      <c r="V1264" s="4">
        <f t="shared" si="59"/>
        <v>2014</v>
      </c>
    </row>
    <row r="1265" spans="1:22" x14ac:dyDescent="0.3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8">
        <v>41727.041666666664</v>
      </c>
      <c r="P1265" s="8">
        <v>41692.084143518521</v>
      </c>
      <c r="Q1265" s="9">
        <f t="shared" si="57"/>
        <v>119</v>
      </c>
      <c r="R1265" s="9">
        <f t="shared" si="58"/>
        <v>43.5366</v>
      </c>
      <c r="S1265" s="9" t="str">
        <f>VLOOKUP(MONTH(P1265),Hoja2!$A$1:$B$12,2,0)</f>
        <v>Feb</v>
      </c>
      <c r="T1265" s="4" t="s">
        <v>8365</v>
      </c>
      <c r="U1265" t="s">
        <v>8366</v>
      </c>
      <c r="V1265" s="4">
        <f t="shared" si="59"/>
        <v>2014</v>
      </c>
    </row>
    <row r="1266" spans="1:22" x14ac:dyDescent="0.3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8">
        <v>41576.662997685184</v>
      </c>
      <c r="P1266" s="8">
        <v>41547.662997685184</v>
      </c>
      <c r="Q1266" s="9">
        <f t="shared" si="57"/>
        <v>166.46</v>
      </c>
      <c r="R1266" s="9">
        <f t="shared" si="58"/>
        <v>31.823499999999999</v>
      </c>
      <c r="S1266" s="9" t="str">
        <f>VLOOKUP(MONTH(P1266),Hoja2!$A$1:$B$12,2,0)</f>
        <v>Sep</v>
      </c>
      <c r="T1266" s="4" t="s">
        <v>8365</v>
      </c>
      <c r="U1266" t="s">
        <v>8366</v>
      </c>
      <c r="V1266" s="4">
        <f t="shared" si="59"/>
        <v>2013</v>
      </c>
    </row>
    <row r="1267" spans="1:22" x14ac:dyDescent="0.3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8">
        <v>40512.655266203707</v>
      </c>
      <c r="P1267" s="8">
        <v>40465.655266203707</v>
      </c>
      <c r="Q1267" s="9">
        <f t="shared" si="57"/>
        <v>119.15</v>
      </c>
      <c r="R1267" s="9">
        <f t="shared" si="58"/>
        <v>63.184399999999997</v>
      </c>
      <c r="S1267" s="9" t="str">
        <f>VLOOKUP(MONTH(P1267),Hoja2!$A$1:$B$12,2,0)</f>
        <v>Oct</v>
      </c>
      <c r="T1267" s="4" t="s">
        <v>8365</v>
      </c>
      <c r="U1267" t="s">
        <v>8366</v>
      </c>
      <c r="V1267" s="4">
        <f t="shared" si="59"/>
        <v>2010</v>
      </c>
    </row>
    <row r="1268" spans="1:22" x14ac:dyDescent="0.3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8">
        <v>41650.87667824074</v>
      </c>
      <c r="P1268" s="8">
        <v>41620.87667824074</v>
      </c>
      <c r="Q1268" s="9">
        <f t="shared" si="57"/>
        <v>100.47</v>
      </c>
      <c r="R1268" s="9">
        <f t="shared" si="58"/>
        <v>190.9</v>
      </c>
      <c r="S1268" s="9" t="str">
        <f>VLOOKUP(MONTH(P1268),Hoja2!$A$1:$B$12,2,0)</f>
        <v>Dec</v>
      </c>
      <c r="T1268" s="4" t="s">
        <v>8365</v>
      </c>
      <c r="U1268" t="s">
        <v>8366</v>
      </c>
      <c r="V1268" s="4">
        <f t="shared" si="59"/>
        <v>2013</v>
      </c>
    </row>
    <row r="1269" spans="1:22" x14ac:dyDescent="0.3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8">
        <v>41479.585162037038</v>
      </c>
      <c r="P1269" s="8">
        <v>41449.585162037038</v>
      </c>
      <c r="Q1269" s="9">
        <f t="shared" si="57"/>
        <v>101.8</v>
      </c>
      <c r="R1269" s="9">
        <f t="shared" si="58"/>
        <v>140.8553</v>
      </c>
      <c r="S1269" s="9" t="str">
        <f>VLOOKUP(MONTH(P1269),Hoja2!$A$1:$B$12,2,0)</f>
        <v>Jun</v>
      </c>
      <c r="T1269" s="4" t="s">
        <v>8365</v>
      </c>
      <c r="U1269" t="s">
        <v>8366</v>
      </c>
      <c r="V1269" s="4">
        <f t="shared" si="59"/>
        <v>2013</v>
      </c>
    </row>
    <row r="1270" spans="1:22" x14ac:dyDescent="0.3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8">
        <v>41537.845451388886</v>
      </c>
      <c r="P1270" s="8">
        <v>41507.845451388886</v>
      </c>
      <c r="Q1270" s="9">
        <f t="shared" si="57"/>
        <v>116.67</v>
      </c>
      <c r="R1270" s="9">
        <f t="shared" si="58"/>
        <v>76.923100000000005</v>
      </c>
      <c r="S1270" s="9" t="str">
        <f>VLOOKUP(MONTH(P1270),Hoja2!$A$1:$B$12,2,0)</f>
        <v>Aug</v>
      </c>
      <c r="T1270" s="4" t="s">
        <v>8365</v>
      </c>
      <c r="U1270" t="s">
        <v>8366</v>
      </c>
      <c r="V1270" s="4">
        <f t="shared" si="59"/>
        <v>2013</v>
      </c>
    </row>
    <row r="1271" spans="1:22" x14ac:dyDescent="0.3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8">
        <v>42476</v>
      </c>
      <c r="P1271" s="8">
        <v>42445.823055555556</v>
      </c>
      <c r="Q1271" s="9">
        <f t="shared" si="57"/>
        <v>108.65</v>
      </c>
      <c r="R1271" s="9">
        <f t="shared" si="58"/>
        <v>99.155299999999997</v>
      </c>
      <c r="S1271" s="9" t="str">
        <f>VLOOKUP(MONTH(P1271),Hoja2!$A$1:$B$12,2,0)</f>
        <v>Mar</v>
      </c>
      <c r="T1271" s="4" t="s">
        <v>8365</v>
      </c>
      <c r="U1271" t="s">
        <v>8366</v>
      </c>
      <c r="V1271" s="4">
        <f t="shared" si="59"/>
        <v>2016</v>
      </c>
    </row>
    <row r="1272" spans="1:22" x14ac:dyDescent="0.3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8">
        <v>40993.815300925926</v>
      </c>
      <c r="P1272" s="8">
        <v>40933.85696759259</v>
      </c>
      <c r="Q1272" s="9">
        <f t="shared" si="57"/>
        <v>114.72</v>
      </c>
      <c r="R1272" s="9">
        <f t="shared" si="58"/>
        <v>67.881699999999995</v>
      </c>
      <c r="S1272" s="9" t="str">
        <f>VLOOKUP(MONTH(P1272),Hoja2!$A$1:$B$12,2,0)</f>
        <v>Jan</v>
      </c>
      <c r="T1272" s="4" t="s">
        <v>8365</v>
      </c>
      <c r="U1272" t="s">
        <v>8366</v>
      </c>
      <c r="V1272" s="4">
        <f t="shared" si="59"/>
        <v>2012</v>
      </c>
    </row>
    <row r="1273" spans="1:22" x14ac:dyDescent="0.3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8">
        <v>41591.725219907406</v>
      </c>
      <c r="P1273" s="8">
        <v>41561.683553240742</v>
      </c>
      <c r="Q1273" s="9">
        <f t="shared" si="57"/>
        <v>101.8</v>
      </c>
      <c r="R1273" s="9">
        <f t="shared" si="58"/>
        <v>246.2903</v>
      </c>
      <c r="S1273" s="9" t="str">
        <f>VLOOKUP(MONTH(P1273),Hoja2!$A$1:$B$12,2,0)</f>
        <v>Oct</v>
      </c>
      <c r="T1273" s="4" t="s">
        <v>8365</v>
      </c>
      <c r="U1273" t="s">
        <v>8366</v>
      </c>
      <c r="V1273" s="4">
        <f t="shared" si="59"/>
        <v>2013</v>
      </c>
    </row>
    <row r="1274" spans="1:22" x14ac:dyDescent="0.3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8">
        <v>40344.166666666664</v>
      </c>
      <c r="P1274" s="8">
        <v>40274.745127314818</v>
      </c>
      <c r="Q1274" s="9">
        <f t="shared" si="57"/>
        <v>106</v>
      </c>
      <c r="R1274" s="9">
        <f t="shared" si="58"/>
        <v>189.28569999999999</v>
      </c>
      <c r="S1274" s="9" t="str">
        <f>VLOOKUP(MONTH(P1274),Hoja2!$A$1:$B$12,2,0)</f>
        <v>Apr</v>
      </c>
      <c r="T1274" s="4" t="s">
        <v>8365</v>
      </c>
      <c r="U1274" t="s">
        <v>8366</v>
      </c>
      <c r="V1274" s="4">
        <f t="shared" si="59"/>
        <v>2010</v>
      </c>
    </row>
    <row r="1275" spans="1:22" x14ac:dyDescent="0.3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8">
        <v>41882.730219907404</v>
      </c>
      <c r="P1275" s="8">
        <v>41852.730219907404</v>
      </c>
      <c r="Q1275" s="9">
        <f t="shared" si="57"/>
        <v>103.5</v>
      </c>
      <c r="R1275" s="9">
        <f t="shared" si="58"/>
        <v>76.666700000000006</v>
      </c>
      <c r="S1275" s="9" t="str">
        <f>VLOOKUP(MONTH(P1275),Hoja2!$A$1:$B$12,2,0)</f>
        <v>Aug</v>
      </c>
      <c r="T1275" s="4" t="s">
        <v>8365</v>
      </c>
      <c r="U1275" t="s">
        <v>8366</v>
      </c>
      <c r="V1275" s="4">
        <f t="shared" si="59"/>
        <v>2014</v>
      </c>
    </row>
    <row r="1276" spans="1:22" x14ac:dyDescent="0.3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8">
        <v>41151.690104166664</v>
      </c>
      <c r="P1276" s="8">
        <v>41116.690104166664</v>
      </c>
      <c r="Q1276" s="9">
        <f t="shared" si="57"/>
        <v>154.97999999999999</v>
      </c>
      <c r="R1276" s="9">
        <f t="shared" si="58"/>
        <v>82.963300000000004</v>
      </c>
      <c r="S1276" s="9" t="str">
        <f>VLOOKUP(MONTH(P1276),Hoja2!$A$1:$B$12,2,0)</f>
        <v>Jul</v>
      </c>
      <c r="T1276" s="4" t="s">
        <v>8365</v>
      </c>
      <c r="U1276" t="s">
        <v>8366</v>
      </c>
      <c r="V1276" s="4">
        <f t="shared" si="59"/>
        <v>2012</v>
      </c>
    </row>
    <row r="1277" spans="1:22" x14ac:dyDescent="0.3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8">
        <v>41493.867905092593</v>
      </c>
      <c r="P1277" s="8">
        <v>41458.867905092593</v>
      </c>
      <c r="Q1277" s="9">
        <f t="shared" si="57"/>
        <v>162.13999999999999</v>
      </c>
      <c r="R1277" s="9">
        <f t="shared" si="58"/>
        <v>62.522100000000002</v>
      </c>
      <c r="S1277" s="9" t="str">
        <f>VLOOKUP(MONTH(P1277),Hoja2!$A$1:$B$12,2,0)</f>
        <v>Jul</v>
      </c>
      <c r="T1277" s="4" t="s">
        <v>8365</v>
      </c>
      <c r="U1277" t="s">
        <v>8366</v>
      </c>
      <c r="V1277" s="4">
        <f t="shared" si="59"/>
        <v>2013</v>
      </c>
    </row>
    <row r="1278" spans="1:22" x14ac:dyDescent="0.3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8">
        <v>40057.166666666664</v>
      </c>
      <c r="P1278" s="8">
        <v>40007.704247685186</v>
      </c>
      <c r="Q1278" s="9">
        <f t="shared" si="57"/>
        <v>104.42</v>
      </c>
      <c r="R1278" s="9">
        <f t="shared" si="58"/>
        <v>46.068100000000001</v>
      </c>
      <c r="S1278" s="9" t="str">
        <f>VLOOKUP(MONTH(P1278),Hoja2!$A$1:$B$12,2,0)</f>
        <v>Jul</v>
      </c>
      <c r="T1278" s="4" t="s">
        <v>8365</v>
      </c>
      <c r="U1278" t="s">
        <v>8366</v>
      </c>
      <c r="V1278" s="4">
        <f t="shared" si="59"/>
        <v>2009</v>
      </c>
    </row>
    <row r="1279" spans="1:22" x14ac:dyDescent="0.3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8">
        <v>41156.561886574076</v>
      </c>
      <c r="P1279" s="8">
        <v>41121.561886574076</v>
      </c>
      <c r="Q1279" s="9">
        <f t="shared" si="57"/>
        <v>106.12</v>
      </c>
      <c r="R1279" s="9">
        <f t="shared" si="58"/>
        <v>38.543900000000001</v>
      </c>
      <c r="S1279" s="9" t="str">
        <f>VLOOKUP(MONTH(P1279),Hoja2!$A$1:$B$12,2,0)</f>
        <v>Jul</v>
      </c>
      <c r="T1279" s="4" t="s">
        <v>8365</v>
      </c>
      <c r="U1279" t="s">
        <v>8366</v>
      </c>
      <c r="V1279" s="4">
        <f t="shared" si="59"/>
        <v>2012</v>
      </c>
    </row>
    <row r="1280" spans="1:22" x14ac:dyDescent="0.3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8">
        <v>41815.083333333336</v>
      </c>
      <c r="P1280" s="8">
        <v>41786.555162037039</v>
      </c>
      <c r="Q1280" s="9">
        <f t="shared" si="57"/>
        <v>154.94</v>
      </c>
      <c r="R1280" s="9">
        <f t="shared" si="58"/>
        <v>53.005299999999998</v>
      </c>
      <c r="S1280" s="9" t="str">
        <f>VLOOKUP(MONTH(P1280),Hoja2!$A$1:$B$12,2,0)</f>
        <v>May</v>
      </c>
      <c r="T1280" s="4" t="s">
        <v>8365</v>
      </c>
      <c r="U1280" t="s">
        <v>8366</v>
      </c>
      <c r="V1280" s="4">
        <f t="shared" si="59"/>
        <v>2014</v>
      </c>
    </row>
    <row r="1281" spans="1:22" x14ac:dyDescent="0.3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8">
        <v>41722.057523148149</v>
      </c>
      <c r="P1281" s="8">
        <v>41682.099189814813</v>
      </c>
      <c r="Q1281" s="9">
        <f t="shared" si="57"/>
        <v>110.77</v>
      </c>
      <c r="R1281" s="9">
        <f t="shared" si="58"/>
        <v>73.355400000000003</v>
      </c>
      <c r="S1281" s="9" t="str">
        <f>VLOOKUP(MONTH(P1281),Hoja2!$A$1:$B$12,2,0)</f>
        <v>Feb</v>
      </c>
      <c r="T1281" s="4" t="s">
        <v>8365</v>
      </c>
      <c r="U1281" t="s">
        <v>8366</v>
      </c>
      <c r="V1281" s="4">
        <f t="shared" si="59"/>
        <v>2014</v>
      </c>
    </row>
    <row r="1282" spans="1:22" x14ac:dyDescent="0.3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8">
        <v>40603.757569444446</v>
      </c>
      <c r="P1282" s="8">
        <v>40513.757569444446</v>
      </c>
      <c r="Q1282" s="9">
        <f t="shared" si="57"/>
        <v>110.91</v>
      </c>
      <c r="R1282" s="9">
        <f t="shared" si="58"/>
        <v>127.9752</v>
      </c>
      <c r="S1282" s="9" t="str">
        <f>VLOOKUP(MONTH(P1282),Hoja2!$A$1:$B$12,2,0)</f>
        <v>Dec</v>
      </c>
      <c r="T1282" s="4" t="s">
        <v>8365</v>
      </c>
      <c r="U1282" t="s">
        <v>8366</v>
      </c>
      <c r="V1282" s="4">
        <f t="shared" si="59"/>
        <v>2010</v>
      </c>
    </row>
    <row r="1283" spans="1:22" x14ac:dyDescent="0.3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8">
        <v>41483.743472222224</v>
      </c>
      <c r="P1283" s="8">
        <v>41463.743472222224</v>
      </c>
      <c r="Q1283" s="9">
        <f t="shared" ref="Q1283:Q1346" si="60">ROUND(E1283/D1283*100,2)</f>
        <v>110.71</v>
      </c>
      <c r="R1283" s="9">
        <f t="shared" ref="R1283:R1346" si="61">IFERROR(ROUND(E1283/L1283,4),0)</f>
        <v>104.72969999999999</v>
      </c>
      <c r="S1283" s="9" t="str">
        <f>VLOOKUP(MONTH(P1283),Hoja2!$A$1:$B$12,2,0)</f>
        <v>Jul</v>
      </c>
      <c r="T1283" s="4" t="s">
        <v>8365</v>
      </c>
      <c r="U1283" t="s">
        <v>8366</v>
      </c>
      <c r="V1283" s="4">
        <f t="shared" ref="V1283:V1346" si="62">YEAR(P1283)</f>
        <v>2013</v>
      </c>
    </row>
    <row r="1284" spans="1:22" x14ac:dyDescent="0.3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8">
        <v>41617.207638888889</v>
      </c>
      <c r="P1284" s="8">
        <v>41586.475173611114</v>
      </c>
      <c r="Q1284" s="9">
        <f t="shared" si="60"/>
        <v>123.61</v>
      </c>
      <c r="R1284" s="9">
        <f t="shared" si="61"/>
        <v>67.671499999999995</v>
      </c>
      <c r="S1284" s="9" t="str">
        <f>VLOOKUP(MONTH(P1284),Hoja2!$A$1:$B$12,2,0)</f>
        <v>Nov</v>
      </c>
      <c r="T1284" s="4" t="s">
        <v>8365</v>
      </c>
      <c r="U1284" t="s">
        <v>8366</v>
      </c>
      <c r="V1284" s="4">
        <f t="shared" si="62"/>
        <v>2013</v>
      </c>
    </row>
    <row r="1285" spans="1:22" x14ac:dyDescent="0.3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8">
        <v>41344.166666666664</v>
      </c>
      <c r="P1285" s="8">
        <v>41320.717465277776</v>
      </c>
      <c r="Q1285" s="9">
        <f t="shared" si="60"/>
        <v>211.05</v>
      </c>
      <c r="R1285" s="9">
        <f t="shared" si="61"/>
        <v>95.931799999999996</v>
      </c>
      <c r="S1285" s="9" t="str">
        <f>VLOOKUP(MONTH(P1285),Hoja2!$A$1:$B$12,2,0)</f>
        <v>Feb</v>
      </c>
      <c r="T1285" s="4" t="s">
        <v>8365</v>
      </c>
      <c r="U1285" t="s">
        <v>8366</v>
      </c>
      <c r="V1285" s="4">
        <f t="shared" si="62"/>
        <v>2013</v>
      </c>
    </row>
    <row r="1286" spans="1:22" x14ac:dyDescent="0.3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8">
        <v>42735.707638888889</v>
      </c>
      <c r="P1286" s="8">
        <v>42712.23474537037</v>
      </c>
      <c r="Q1286" s="9">
        <f t="shared" si="60"/>
        <v>101</v>
      </c>
      <c r="R1286" s="9">
        <f t="shared" si="61"/>
        <v>65.161299999999997</v>
      </c>
      <c r="S1286" s="9" t="str">
        <f>VLOOKUP(MONTH(P1286),Hoja2!$A$1:$B$12,2,0)</f>
        <v>Dec</v>
      </c>
      <c r="T1286" s="4" t="s">
        <v>8357</v>
      </c>
      <c r="U1286" t="s">
        <v>8358</v>
      </c>
      <c r="V1286" s="4">
        <f t="shared" si="62"/>
        <v>2016</v>
      </c>
    </row>
    <row r="1287" spans="1:22" x14ac:dyDescent="0.3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8">
        <v>42175.583043981482</v>
      </c>
      <c r="P1287" s="8">
        <v>42160.583043981482</v>
      </c>
      <c r="Q1287" s="9">
        <f t="shared" si="60"/>
        <v>101.65</v>
      </c>
      <c r="R1287" s="9">
        <f t="shared" si="61"/>
        <v>32.269799999999996</v>
      </c>
      <c r="S1287" s="9" t="str">
        <f>VLOOKUP(MONTH(P1287),Hoja2!$A$1:$B$12,2,0)</f>
        <v>Jun</v>
      </c>
      <c r="T1287" s="4" t="s">
        <v>8357</v>
      </c>
      <c r="U1287" t="s">
        <v>8358</v>
      </c>
      <c r="V1287" s="4">
        <f t="shared" si="62"/>
        <v>2015</v>
      </c>
    </row>
    <row r="1288" spans="1:22" x14ac:dyDescent="0.3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8">
        <v>42052.583333333336</v>
      </c>
      <c r="P1288" s="8">
        <v>42039.384571759256</v>
      </c>
      <c r="Q1288" s="9">
        <f t="shared" si="60"/>
        <v>108.33</v>
      </c>
      <c r="R1288" s="9">
        <f t="shared" si="61"/>
        <v>81.25</v>
      </c>
      <c r="S1288" s="9" t="str">
        <f>VLOOKUP(MONTH(P1288),Hoja2!$A$1:$B$12,2,0)</f>
        <v>Feb</v>
      </c>
      <c r="T1288" s="4" t="s">
        <v>8357</v>
      </c>
      <c r="U1288" t="s">
        <v>8358</v>
      </c>
      <c r="V1288" s="4">
        <f t="shared" si="62"/>
        <v>2015</v>
      </c>
    </row>
    <row r="1289" spans="1:22" x14ac:dyDescent="0.3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8">
        <v>42167.621018518519</v>
      </c>
      <c r="P1289" s="8">
        <v>42107.621018518519</v>
      </c>
      <c r="Q1289" s="9">
        <f t="shared" si="60"/>
        <v>242</v>
      </c>
      <c r="R1289" s="9">
        <f t="shared" si="61"/>
        <v>24.2</v>
      </c>
      <c r="S1289" s="9" t="str">
        <f>VLOOKUP(MONTH(P1289),Hoja2!$A$1:$B$12,2,0)</f>
        <v>Apr</v>
      </c>
      <c r="T1289" s="4" t="s">
        <v>8357</v>
      </c>
      <c r="U1289" t="s">
        <v>8358</v>
      </c>
      <c r="V1289" s="4">
        <f t="shared" si="62"/>
        <v>2015</v>
      </c>
    </row>
    <row r="1290" spans="1:22" x14ac:dyDescent="0.3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8">
        <v>42592.166666666664</v>
      </c>
      <c r="P1290" s="8">
        <v>42561.154664351852</v>
      </c>
      <c r="Q1290" s="9">
        <f t="shared" si="60"/>
        <v>100.45</v>
      </c>
      <c r="R1290" s="9">
        <f t="shared" si="61"/>
        <v>65.868899999999996</v>
      </c>
      <c r="S1290" s="9" t="str">
        <f>VLOOKUP(MONTH(P1290),Hoja2!$A$1:$B$12,2,0)</f>
        <v>Jul</v>
      </c>
      <c r="T1290" s="4" t="s">
        <v>8357</v>
      </c>
      <c r="U1290" t="s">
        <v>8358</v>
      </c>
      <c r="V1290" s="4">
        <f t="shared" si="62"/>
        <v>2016</v>
      </c>
    </row>
    <row r="1291" spans="1:22" x14ac:dyDescent="0.3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8">
        <v>42739.134780092594</v>
      </c>
      <c r="P1291" s="8">
        <v>42709.134780092594</v>
      </c>
      <c r="Q1291" s="9">
        <f t="shared" si="60"/>
        <v>125.07</v>
      </c>
      <c r="R1291" s="9">
        <f t="shared" si="61"/>
        <v>36.076900000000002</v>
      </c>
      <c r="S1291" s="9" t="str">
        <f>VLOOKUP(MONTH(P1291),Hoja2!$A$1:$B$12,2,0)</f>
        <v>Dec</v>
      </c>
      <c r="T1291" s="4" t="s">
        <v>8357</v>
      </c>
      <c r="U1291" t="s">
        <v>8358</v>
      </c>
      <c r="V1291" s="4">
        <f t="shared" si="62"/>
        <v>2016</v>
      </c>
    </row>
    <row r="1292" spans="1:22" x14ac:dyDescent="0.3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8">
        <v>42117.290972222225</v>
      </c>
      <c r="P1292" s="8">
        <v>42086.614942129629</v>
      </c>
      <c r="Q1292" s="9">
        <f t="shared" si="60"/>
        <v>108.57</v>
      </c>
      <c r="R1292" s="9">
        <f t="shared" si="61"/>
        <v>44.186</v>
      </c>
      <c r="S1292" s="9" t="str">
        <f>VLOOKUP(MONTH(P1292),Hoja2!$A$1:$B$12,2,0)</f>
        <v>Mar</v>
      </c>
      <c r="T1292" s="4" t="s">
        <v>8357</v>
      </c>
      <c r="U1292" t="s">
        <v>8358</v>
      </c>
      <c r="V1292" s="4">
        <f t="shared" si="62"/>
        <v>2015</v>
      </c>
    </row>
    <row r="1293" spans="1:22" x14ac:dyDescent="0.3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8">
        <v>42101.291666666664</v>
      </c>
      <c r="P1293" s="8">
        <v>42064.652673611112</v>
      </c>
      <c r="Q1293" s="9">
        <f t="shared" si="60"/>
        <v>145.69999999999999</v>
      </c>
      <c r="R1293" s="9">
        <f t="shared" si="61"/>
        <v>104.0714</v>
      </c>
      <c r="S1293" s="9" t="str">
        <f>VLOOKUP(MONTH(P1293),Hoja2!$A$1:$B$12,2,0)</f>
        <v>Mar</v>
      </c>
      <c r="T1293" s="4" t="s">
        <v>8357</v>
      </c>
      <c r="U1293" t="s">
        <v>8358</v>
      </c>
      <c r="V1293" s="4">
        <f t="shared" si="62"/>
        <v>2015</v>
      </c>
    </row>
    <row r="1294" spans="1:22" x14ac:dyDescent="0.3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8">
        <v>42283.957638888889</v>
      </c>
      <c r="P1294" s="8">
        <v>42256.76421296296</v>
      </c>
      <c r="Q1294" s="9">
        <f t="shared" si="60"/>
        <v>110</v>
      </c>
      <c r="R1294" s="9">
        <f t="shared" si="61"/>
        <v>35.961500000000001</v>
      </c>
      <c r="S1294" s="9" t="str">
        <f>VLOOKUP(MONTH(P1294),Hoja2!$A$1:$B$12,2,0)</f>
        <v>Sep</v>
      </c>
      <c r="T1294" s="4" t="s">
        <v>8357</v>
      </c>
      <c r="U1294" t="s">
        <v>8358</v>
      </c>
      <c r="V1294" s="4">
        <f t="shared" si="62"/>
        <v>2015</v>
      </c>
    </row>
    <row r="1295" spans="1:22" x14ac:dyDescent="0.3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8">
        <v>42322.742719907408</v>
      </c>
      <c r="P1295" s="8">
        <v>42292.701053240744</v>
      </c>
      <c r="Q1295" s="9">
        <f t="shared" si="60"/>
        <v>102.23</v>
      </c>
      <c r="R1295" s="9">
        <f t="shared" si="61"/>
        <v>127.79170000000001</v>
      </c>
      <c r="S1295" s="9" t="str">
        <f>VLOOKUP(MONTH(P1295),Hoja2!$A$1:$B$12,2,0)</f>
        <v>Oct</v>
      </c>
      <c r="T1295" s="4" t="s">
        <v>8357</v>
      </c>
      <c r="U1295" t="s">
        <v>8358</v>
      </c>
      <c r="V1295" s="4">
        <f t="shared" si="62"/>
        <v>2015</v>
      </c>
    </row>
    <row r="1296" spans="1:22" x14ac:dyDescent="0.3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8">
        <v>42296.458333333336</v>
      </c>
      <c r="P1296" s="8">
        <v>42278.453668981485</v>
      </c>
      <c r="Q1296" s="9">
        <f t="shared" si="60"/>
        <v>122</v>
      </c>
      <c r="R1296" s="9">
        <f t="shared" si="61"/>
        <v>27.7273</v>
      </c>
      <c r="S1296" s="9" t="str">
        <f>VLOOKUP(MONTH(P1296),Hoja2!$A$1:$B$12,2,0)</f>
        <v>Oct</v>
      </c>
      <c r="T1296" s="4" t="s">
        <v>8357</v>
      </c>
      <c r="U1296" t="s">
        <v>8358</v>
      </c>
      <c r="V1296" s="4">
        <f t="shared" si="62"/>
        <v>2015</v>
      </c>
    </row>
    <row r="1297" spans="1:22" x14ac:dyDescent="0.3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8">
        <v>42214.708333333336</v>
      </c>
      <c r="P1297" s="8">
        <v>42184.572881944441</v>
      </c>
      <c r="Q1297" s="9">
        <f t="shared" si="60"/>
        <v>101.96</v>
      </c>
      <c r="R1297" s="9">
        <f t="shared" si="61"/>
        <v>39.828099999999999</v>
      </c>
      <c r="S1297" s="9" t="str">
        <f>VLOOKUP(MONTH(P1297),Hoja2!$A$1:$B$12,2,0)</f>
        <v>Jun</v>
      </c>
      <c r="T1297" s="4" t="s">
        <v>8357</v>
      </c>
      <c r="U1297" t="s">
        <v>8358</v>
      </c>
      <c r="V1297" s="4">
        <f t="shared" si="62"/>
        <v>2015</v>
      </c>
    </row>
    <row r="1298" spans="1:22" x14ac:dyDescent="0.3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8">
        <v>42443.008946759262</v>
      </c>
      <c r="P1298" s="8">
        <v>42423.050613425927</v>
      </c>
      <c r="Q1298" s="9">
        <f t="shared" si="60"/>
        <v>141.18</v>
      </c>
      <c r="R1298" s="9">
        <f t="shared" si="61"/>
        <v>52.173900000000003</v>
      </c>
      <c r="S1298" s="9" t="str">
        <f>VLOOKUP(MONTH(P1298),Hoja2!$A$1:$B$12,2,0)</f>
        <v>Feb</v>
      </c>
      <c r="T1298" s="4" t="s">
        <v>8357</v>
      </c>
      <c r="U1298" t="s">
        <v>8358</v>
      </c>
      <c r="V1298" s="4">
        <f t="shared" si="62"/>
        <v>2016</v>
      </c>
    </row>
    <row r="1299" spans="1:22" x14ac:dyDescent="0.3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8">
        <v>42491.747199074074</v>
      </c>
      <c r="P1299" s="8">
        <v>42461.747199074074</v>
      </c>
      <c r="Q1299" s="9">
        <f t="shared" si="60"/>
        <v>109.53</v>
      </c>
      <c r="R1299" s="9">
        <f t="shared" si="61"/>
        <v>92.037800000000004</v>
      </c>
      <c r="S1299" s="9" t="str">
        <f>VLOOKUP(MONTH(P1299),Hoja2!$A$1:$B$12,2,0)</f>
        <v>Apr</v>
      </c>
      <c r="T1299" s="4" t="s">
        <v>8357</v>
      </c>
      <c r="U1299" t="s">
        <v>8358</v>
      </c>
      <c r="V1299" s="4">
        <f t="shared" si="62"/>
        <v>2016</v>
      </c>
    </row>
    <row r="1300" spans="1:22" x14ac:dyDescent="0.3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8">
        <v>42488.680925925924</v>
      </c>
      <c r="P1300" s="8">
        <v>42458.680925925924</v>
      </c>
      <c r="Q1300" s="9">
        <f t="shared" si="60"/>
        <v>104.65</v>
      </c>
      <c r="R1300" s="9">
        <f t="shared" si="61"/>
        <v>63.424199999999999</v>
      </c>
      <c r="S1300" s="9" t="str">
        <f>VLOOKUP(MONTH(P1300),Hoja2!$A$1:$B$12,2,0)</f>
        <v>Mar</v>
      </c>
      <c r="T1300" s="4" t="s">
        <v>8357</v>
      </c>
      <c r="U1300" t="s">
        <v>8358</v>
      </c>
      <c r="V1300" s="4">
        <f t="shared" si="62"/>
        <v>2016</v>
      </c>
    </row>
    <row r="1301" spans="1:22" x14ac:dyDescent="0.3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8">
        <v>42199.814340277779</v>
      </c>
      <c r="P1301" s="8">
        <v>42169.814340277779</v>
      </c>
      <c r="Q1301" s="9">
        <f t="shared" si="60"/>
        <v>124</v>
      </c>
      <c r="R1301" s="9">
        <f t="shared" si="61"/>
        <v>135.625</v>
      </c>
      <c r="S1301" s="9" t="str">
        <f>VLOOKUP(MONTH(P1301),Hoja2!$A$1:$B$12,2,0)</f>
        <v>Jun</v>
      </c>
      <c r="T1301" s="4" t="s">
        <v>8357</v>
      </c>
      <c r="U1301" t="s">
        <v>8358</v>
      </c>
      <c r="V1301" s="4">
        <f t="shared" si="62"/>
        <v>2015</v>
      </c>
    </row>
    <row r="1302" spans="1:22" x14ac:dyDescent="0.3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8">
        <v>42522.789583333331</v>
      </c>
      <c r="P1302" s="8">
        <v>42483.675208333334</v>
      </c>
      <c r="Q1302" s="9">
        <f t="shared" si="60"/>
        <v>135</v>
      </c>
      <c r="R1302" s="9">
        <f t="shared" si="61"/>
        <v>168.75</v>
      </c>
      <c r="S1302" s="9" t="str">
        <f>VLOOKUP(MONTH(P1302),Hoja2!$A$1:$B$12,2,0)</f>
        <v>Apr</v>
      </c>
      <c r="T1302" s="4" t="s">
        <v>8357</v>
      </c>
      <c r="U1302" t="s">
        <v>8358</v>
      </c>
      <c r="V1302" s="4">
        <f t="shared" si="62"/>
        <v>2016</v>
      </c>
    </row>
    <row r="1303" spans="1:22" x14ac:dyDescent="0.3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8">
        <v>42206.125</v>
      </c>
      <c r="P1303" s="8">
        <v>42195.749745370369</v>
      </c>
      <c r="Q1303" s="9">
        <f t="shared" si="60"/>
        <v>102.75</v>
      </c>
      <c r="R1303" s="9">
        <f t="shared" si="61"/>
        <v>70.862099999999998</v>
      </c>
      <c r="S1303" s="9" t="str">
        <f>VLOOKUP(MONTH(P1303),Hoja2!$A$1:$B$12,2,0)</f>
        <v>Jul</v>
      </c>
      <c r="T1303" s="4" t="s">
        <v>8357</v>
      </c>
      <c r="U1303" t="s">
        <v>8358</v>
      </c>
      <c r="V1303" s="4">
        <f t="shared" si="62"/>
        <v>2015</v>
      </c>
    </row>
    <row r="1304" spans="1:22" x14ac:dyDescent="0.3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8">
        <v>42705.099664351852</v>
      </c>
      <c r="P1304" s="8">
        <v>42675.057997685188</v>
      </c>
      <c r="Q1304" s="9">
        <f t="shared" si="60"/>
        <v>100</v>
      </c>
      <c r="R1304" s="9">
        <f t="shared" si="61"/>
        <v>50</v>
      </c>
      <c r="S1304" s="9" t="str">
        <f>VLOOKUP(MONTH(P1304),Hoja2!$A$1:$B$12,2,0)</f>
        <v>Nov</v>
      </c>
      <c r="T1304" s="4" t="s">
        <v>8357</v>
      </c>
      <c r="U1304" t="s">
        <v>8358</v>
      </c>
      <c r="V1304" s="4">
        <f t="shared" si="62"/>
        <v>2016</v>
      </c>
    </row>
    <row r="1305" spans="1:22" x14ac:dyDescent="0.3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8">
        <v>42582.458333333336</v>
      </c>
      <c r="P1305" s="8">
        <v>42566.441203703704</v>
      </c>
      <c r="Q1305" s="9">
        <f t="shared" si="60"/>
        <v>130.26</v>
      </c>
      <c r="R1305" s="9">
        <f t="shared" si="61"/>
        <v>42.214199999999998</v>
      </c>
      <c r="S1305" s="9" t="str">
        <f>VLOOKUP(MONTH(P1305),Hoja2!$A$1:$B$12,2,0)</f>
        <v>Jul</v>
      </c>
      <c r="T1305" s="4" t="s">
        <v>8357</v>
      </c>
      <c r="U1305" t="s">
        <v>8358</v>
      </c>
      <c r="V1305" s="4">
        <f t="shared" si="62"/>
        <v>2016</v>
      </c>
    </row>
    <row r="1306" spans="1:22" x14ac:dyDescent="0.3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8">
        <v>42807.15283564815</v>
      </c>
      <c r="P1306" s="8">
        <v>42747.194502314815</v>
      </c>
      <c r="Q1306" s="9">
        <f t="shared" si="60"/>
        <v>39.630000000000003</v>
      </c>
      <c r="R1306" s="9">
        <f t="shared" si="61"/>
        <v>152.4135</v>
      </c>
      <c r="S1306" s="9" t="str">
        <f>VLOOKUP(MONTH(P1306),Hoja2!$A$1:$B$12,2,0)</f>
        <v>Jan</v>
      </c>
      <c r="T1306" s="4" t="s">
        <v>8359</v>
      </c>
      <c r="U1306" t="s">
        <v>8361</v>
      </c>
      <c r="V1306" s="4">
        <f t="shared" si="62"/>
        <v>2017</v>
      </c>
    </row>
    <row r="1307" spans="1:22" x14ac:dyDescent="0.3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8">
        <v>42572.729166666664</v>
      </c>
      <c r="P1307" s="8">
        <v>42543.665601851855</v>
      </c>
      <c r="Q1307" s="9">
        <f t="shared" si="60"/>
        <v>25.98</v>
      </c>
      <c r="R1307" s="9">
        <f t="shared" si="61"/>
        <v>90.616299999999995</v>
      </c>
      <c r="S1307" s="9" t="str">
        <f>VLOOKUP(MONTH(P1307),Hoja2!$A$1:$B$12,2,0)</f>
        <v>Jun</v>
      </c>
      <c r="T1307" s="4" t="s">
        <v>8359</v>
      </c>
      <c r="U1307" t="s">
        <v>8361</v>
      </c>
      <c r="V1307" s="4">
        <f t="shared" si="62"/>
        <v>2016</v>
      </c>
    </row>
    <row r="1308" spans="1:22" x14ac:dyDescent="0.3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8">
        <v>41977.457569444443</v>
      </c>
      <c r="P1308" s="8">
        <v>41947.457569444443</v>
      </c>
      <c r="Q1308" s="9">
        <f t="shared" si="60"/>
        <v>65.25</v>
      </c>
      <c r="R1308" s="9">
        <f t="shared" si="61"/>
        <v>201.60390000000001</v>
      </c>
      <c r="S1308" s="9" t="str">
        <f>VLOOKUP(MONTH(P1308),Hoja2!$A$1:$B$12,2,0)</f>
        <v>Nov</v>
      </c>
      <c r="T1308" s="4" t="s">
        <v>8359</v>
      </c>
      <c r="U1308" t="s">
        <v>8361</v>
      </c>
      <c r="V1308" s="4">
        <f t="shared" si="62"/>
        <v>2014</v>
      </c>
    </row>
    <row r="1309" spans="1:22" x14ac:dyDescent="0.3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8">
        <v>42417.503229166665</v>
      </c>
      <c r="P1309" s="8">
        <v>42387.503229166665</v>
      </c>
      <c r="Q1309" s="9">
        <f t="shared" si="60"/>
        <v>11.51</v>
      </c>
      <c r="R1309" s="9">
        <f t="shared" si="61"/>
        <v>127.9333</v>
      </c>
      <c r="S1309" s="9" t="str">
        <f>VLOOKUP(MONTH(P1309),Hoja2!$A$1:$B$12,2,0)</f>
        <v>Jan</v>
      </c>
      <c r="T1309" s="4" t="s">
        <v>8359</v>
      </c>
      <c r="U1309" t="s">
        <v>8361</v>
      </c>
      <c r="V1309" s="4">
        <f t="shared" si="62"/>
        <v>2016</v>
      </c>
    </row>
    <row r="1310" spans="1:22" x14ac:dyDescent="0.3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8">
        <v>42651.613564814812</v>
      </c>
      <c r="P1310" s="8">
        <v>42611.613564814812</v>
      </c>
      <c r="Q1310" s="9">
        <f t="shared" si="60"/>
        <v>11.36</v>
      </c>
      <c r="R1310" s="9">
        <f t="shared" si="61"/>
        <v>29.8947</v>
      </c>
      <c r="S1310" s="9" t="str">
        <f>VLOOKUP(MONTH(P1310),Hoja2!$A$1:$B$12,2,0)</f>
        <v>Aug</v>
      </c>
      <c r="T1310" s="4" t="s">
        <v>8359</v>
      </c>
      <c r="U1310" t="s">
        <v>8361</v>
      </c>
      <c r="V1310" s="4">
        <f t="shared" si="62"/>
        <v>2016</v>
      </c>
    </row>
    <row r="1311" spans="1:22" x14ac:dyDescent="0.3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8">
        <v>42292.882731481484</v>
      </c>
      <c r="P1311" s="8">
        <v>42257.882731481484</v>
      </c>
      <c r="Q1311" s="9">
        <f t="shared" si="60"/>
        <v>111.99</v>
      </c>
      <c r="R1311" s="9">
        <f t="shared" si="61"/>
        <v>367.97140000000002</v>
      </c>
      <c r="S1311" s="9" t="str">
        <f>VLOOKUP(MONTH(P1311),Hoja2!$A$1:$B$12,2,0)</f>
        <v>Sep</v>
      </c>
      <c r="T1311" s="4" t="s">
        <v>8359</v>
      </c>
      <c r="U1311" t="s">
        <v>8361</v>
      </c>
      <c r="V1311" s="4">
        <f t="shared" si="62"/>
        <v>2015</v>
      </c>
    </row>
    <row r="1312" spans="1:22" x14ac:dyDescent="0.3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8">
        <v>42601.667245370372</v>
      </c>
      <c r="P1312" s="8">
        <v>42556.667245370372</v>
      </c>
      <c r="Q1312" s="9">
        <f t="shared" si="60"/>
        <v>15.5</v>
      </c>
      <c r="R1312" s="9">
        <f t="shared" si="61"/>
        <v>129.16669999999999</v>
      </c>
      <c r="S1312" s="9" t="str">
        <f>VLOOKUP(MONTH(P1312),Hoja2!$A$1:$B$12,2,0)</f>
        <v>Jul</v>
      </c>
      <c r="T1312" s="4" t="s">
        <v>8359</v>
      </c>
      <c r="U1312" t="s">
        <v>8361</v>
      </c>
      <c r="V1312" s="4">
        <f t="shared" si="62"/>
        <v>2016</v>
      </c>
    </row>
    <row r="1313" spans="1:22" x14ac:dyDescent="0.3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8">
        <v>42704.843969907408</v>
      </c>
      <c r="P1313" s="8">
        <v>42669.802303240744</v>
      </c>
      <c r="Q1313" s="9">
        <f t="shared" si="60"/>
        <v>32.03</v>
      </c>
      <c r="R1313" s="9">
        <f t="shared" si="61"/>
        <v>800.7</v>
      </c>
      <c r="S1313" s="9" t="str">
        <f>VLOOKUP(MONTH(P1313),Hoja2!$A$1:$B$12,2,0)</f>
        <v>Oct</v>
      </c>
      <c r="T1313" s="4" t="s">
        <v>8359</v>
      </c>
      <c r="U1313" t="s">
        <v>8361</v>
      </c>
      <c r="V1313" s="4">
        <f t="shared" si="62"/>
        <v>2016</v>
      </c>
    </row>
    <row r="1314" spans="1:22" x14ac:dyDescent="0.3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8">
        <v>42112.702800925923</v>
      </c>
      <c r="P1314" s="8">
        <v>42082.702800925923</v>
      </c>
      <c r="Q1314" s="9">
        <f t="shared" si="60"/>
        <v>0.61</v>
      </c>
      <c r="R1314" s="9">
        <f t="shared" si="61"/>
        <v>28</v>
      </c>
      <c r="S1314" s="9" t="str">
        <f>VLOOKUP(MONTH(P1314),Hoja2!$A$1:$B$12,2,0)</f>
        <v>Mar</v>
      </c>
      <c r="T1314" s="4" t="s">
        <v>8359</v>
      </c>
      <c r="U1314" t="s">
        <v>8361</v>
      </c>
      <c r="V1314" s="4">
        <f t="shared" si="62"/>
        <v>2015</v>
      </c>
    </row>
    <row r="1315" spans="1:22" x14ac:dyDescent="0.3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8">
        <v>42432.709652777776</v>
      </c>
      <c r="P1315" s="8">
        <v>42402.709652777776</v>
      </c>
      <c r="Q1315" s="9">
        <f t="shared" si="60"/>
        <v>31.12</v>
      </c>
      <c r="R1315" s="9">
        <f t="shared" si="61"/>
        <v>102.0164</v>
      </c>
      <c r="S1315" s="9" t="str">
        <f>VLOOKUP(MONTH(P1315),Hoja2!$A$1:$B$12,2,0)</f>
        <v>Feb</v>
      </c>
      <c r="T1315" s="4" t="s">
        <v>8359</v>
      </c>
      <c r="U1315" t="s">
        <v>8361</v>
      </c>
      <c r="V1315" s="4">
        <f t="shared" si="62"/>
        <v>2016</v>
      </c>
    </row>
    <row r="1316" spans="1:22" x14ac:dyDescent="0.3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8">
        <v>42664.669675925928</v>
      </c>
      <c r="P1316" s="8">
        <v>42604.669675925928</v>
      </c>
      <c r="Q1316" s="9">
        <f t="shared" si="60"/>
        <v>1.1299999999999999</v>
      </c>
      <c r="R1316" s="9">
        <f t="shared" si="61"/>
        <v>184.36359999999999</v>
      </c>
      <c r="S1316" s="9" t="str">
        <f>VLOOKUP(MONTH(P1316),Hoja2!$A$1:$B$12,2,0)</f>
        <v>Aug</v>
      </c>
      <c r="T1316" s="4" t="s">
        <v>8359</v>
      </c>
      <c r="U1316" t="s">
        <v>8361</v>
      </c>
      <c r="V1316" s="4">
        <f t="shared" si="62"/>
        <v>2016</v>
      </c>
    </row>
    <row r="1317" spans="1:22" x14ac:dyDescent="0.3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8">
        <v>42314.041666666664</v>
      </c>
      <c r="P1317" s="8">
        <v>42278.498240740744</v>
      </c>
      <c r="Q1317" s="9">
        <f t="shared" si="60"/>
        <v>40.4</v>
      </c>
      <c r="R1317" s="9">
        <f t="shared" si="61"/>
        <v>162.9194</v>
      </c>
      <c r="S1317" s="9" t="str">
        <f>VLOOKUP(MONTH(P1317),Hoja2!$A$1:$B$12,2,0)</f>
        <v>Oct</v>
      </c>
      <c r="T1317" s="4" t="s">
        <v>8359</v>
      </c>
      <c r="U1317" t="s">
        <v>8361</v>
      </c>
      <c r="V1317" s="4">
        <f t="shared" si="62"/>
        <v>2015</v>
      </c>
    </row>
    <row r="1318" spans="1:22" x14ac:dyDescent="0.3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8">
        <v>42428.961909722224</v>
      </c>
      <c r="P1318" s="8">
        <v>42393.961909722224</v>
      </c>
      <c r="Q1318" s="9">
        <f t="shared" si="60"/>
        <v>0</v>
      </c>
      <c r="R1318" s="9">
        <f t="shared" si="61"/>
        <v>1</v>
      </c>
      <c r="S1318" s="9" t="str">
        <f>VLOOKUP(MONTH(P1318),Hoja2!$A$1:$B$12,2,0)</f>
        <v>Jan</v>
      </c>
      <c r="T1318" s="4" t="s">
        <v>8359</v>
      </c>
      <c r="U1318" t="s">
        <v>8361</v>
      </c>
      <c r="V1318" s="4">
        <f t="shared" si="62"/>
        <v>2016</v>
      </c>
    </row>
    <row r="1319" spans="1:22" x14ac:dyDescent="0.3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8">
        <v>42572.583333333336</v>
      </c>
      <c r="P1319" s="8">
        <v>42520.235486111109</v>
      </c>
      <c r="Q1319" s="9">
        <f t="shared" si="60"/>
        <v>5.73</v>
      </c>
      <c r="R1319" s="9">
        <f t="shared" si="61"/>
        <v>603.52629999999999</v>
      </c>
      <c r="S1319" s="9" t="str">
        <f>VLOOKUP(MONTH(P1319),Hoja2!$A$1:$B$12,2,0)</f>
        <v>May</v>
      </c>
      <c r="T1319" s="4" t="s">
        <v>8359</v>
      </c>
      <c r="U1319" t="s">
        <v>8361</v>
      </c>
      <c r="V1319" s="4">
        <f t="shared" si="62"/>
        <v>2016</v>
      </c>
    </row>
    <row r="1320" spans="1:22" x14ac:dyDescent="0.3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8">
        <v>42015.043657407405</v>
      </c>
      <c r="P1320" s="8">
        <v>41985.043657407405</v>
      </c>
      <c r="Q1320" s="9">
        <f t="shared" si="60"/>
        <v>15.33</v>
      </c>
      <c r="R1320" s="9">
        <f t="shared" si="61"/>
        <v>45.407400000000003</v>
      </c>
      <c r="S1320" s="9" t="str">
        <f>VLOOKUP(MONTH(P1320),Hoja2!$A$1:$B$12,2,0)</f>
        <v>Dec</v>
      </c>
      <c r="T1320" s="4" t="s">
        <v>8359</v>
      </c>
      <c r="U1320" t="s">
        <v>8361</v>
      </c>
      <c r="V1320" s="4">
        <f t="shared" si="62"/>
        <v>2014</v>
      </c>
    </row>
    <row r="1321" spans="1:22" x14ac:dyDescent="0.3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8">
        <v>41831.666666666664</v>
      </c>
      <c r="P1321" s="8">
        <v>41816.812094907407</v>
      </c>
      <c r="Q1321" s="9">
        <f t="shared" si="60"/>
        <v>15.1</v>
      </c>
      <c r="R1321" s="9">
        <f t="shared" si="61"/>
        <v>97.333299999999994</v>
      </c>
      <c r="S1321" s="9" t="str">
        <f>VLOOKUP(MONTH(P1321),Hoja2!$A$1:$B$12,2,0)</f>
        <v>Jun</v>
      </c>
      <c r="T1321" s="4" t="s">
        <v>8359</v>
      </c>
      <c r="U1321" t="s">
        <v>8361</v>
      </c>
      <c r="V1321" s="4">
        <f t="shared" si="62"/>
        <v>2014</v>
      </c>
    </row>
    <row r="1322" spans="1:22" x14ac:dyDescent="0.3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8">
        <v>42734.958333333336</v>
      </c>
      <c r="P1322" s="8">
        <v>42705.690347222226</v>
      </c>
      <c r="Q1322" s="9">
        <f t="shared" si="60"/>
        <v>0.5</v>
      </c>
      <c r="R1322" s="9">
        <f t="shared" si="61"/>
        <v>167.66669999999999</v>
      </c>
      <c r="S1322" s="9" t="str">
        <f>VLOOKUP(MONTH(P1322),Hoja2!$A$1:$B$12,2,0)</f>
        <v>Dec</v>
      </c>
      <c r="T1322" s="4" t="s">
        <v>8359</v>
      </c>
      <c r="U1322" t="s">
        <v>8361</v>
      </c>
      <c r="V1322" s="4">
        <f t="shared" si="62"/>
        <v>2016</v>
      </c>
    </row>
    <row r="1323" spans="1:22" x14ac:dyDescent="0.3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8">
        <v>42727.74927083333</v>
      </c>
      <c r="P1323" s="8">
        <v>42697.74927083333</v>
      </c>
      <c r="Q1323" s="9">
        <f t="shared" si="60"/>
        <v>1.3</v>
      </c>
      <c r="R1323" s="9">
        <f t="shared" si="61"/>
        <v>859.85709999999995</v>
      </c>
      <c r="S1323" s="9" t="str">
        <f>VLOOKUP(MONTH(P1323),Hoja2!$A$1:$B$12,2,0)</f>
        <v>Nov</v>
      </c>
      <c r="T1323" s="4" t="s">
        <v>8359</v>
      </c>
      <c r="U1323" t="s">
        <v>8361</v>
      </c>
      <c r="V1323" s="4">
        <f t="shared" si="62"/>
        <v>2016</v>
      </c>
    </row>
    <row r="1324" spans="1:22" x14ac:dyDescent="0.3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8">
        <v>42145.656539351854</v>
      </c>
      <c r="P1324" s="8">
        <v>42115.656539351854</v>
      </c>
      <c r="Q1324" s="9">
        <f t="shared" si="60"/>
        <v>0.3</v>
      </c>
      <c r="R1324" s="9">
        <f t="shared" si="61"/>
        <v>26.5</v>
      </c>
      <c r="S1324" s="9" t="str">
        <f>VLOOKUP(MONTH(P1324),Hoja2!$A$1:$B$12,2,0)</f>
        <v>Apr</v>
      </c>
      <c r="T1324" s="4" t="s">
        <v>8359</v>
      </c>
      <c r="U1324" t="s">
        <v>8361</v>
      </c>
      <c r="V1324" s="4">
        <f t="shared" si="62"/>
        <v>2015</v>
      </c>
    </row>
    <row r="1325" spans="1:22" x14ac:dyDescent="0.3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8">
        <v>42486.288194444445</v>
      </c>
      <c r="P1325" s="8">
        <v>42451.698449074072</v>
      </c>
      <c r="Q1325" s="9">
        <f t="shared" si="60"/>
        <v>8.8800000000000008</v>
      </c>
      <c r="R1325" s="9">
        <f t="shared" si="61"/>
        <v>30.2727</v>
      </c>
      <c r="S1325" s="9" t="str">
        <f>VLOOKUP(MONTH(P1325),Hoja2!$A$1:$B$12,2,0)</f>
        <v>Mar</v>
      </c>
      <c r="T1325" s="4" t="s">
        <v>8359</v>
      </c>
      <c r="U1325" t="s">
        <v>8361</v>
      </c>
      <c r="V1325" s="4">
        <f t="shared" si="62"/>
        <v>2016</v>
      </c>
    </row>
    <row r="1326" spans="1:22" x14ac:dyDescent="0.3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8">
        <v>42656.633703703701</v>
      </c>
      <c r="P1326" s="8">
        <v>42626.633703703701</v>
      </c>
      <c r="Q1326" s="9">
        <f t="shared" si="60"/>
        <v>9.84</v>
      </c>
      <c r="R1326" s="9">
        <f t="shared" si="61"/>
        <v>54.666699999999999</v>
      </c>
      <c r="S1326" s="9" t="str">
        <f>VLOOKUP(MONTH(P1326),Hoja2!$A$1:$B$12,2,0)</f>
        <v>Sep</v>
      </c>
      <c r="T1326" s="4" t="s">
        <v>8359</v>
      </c>
      <c r="U1326" t="s">
        <v>8361</v>
      </c>
      <c r="V1326" s="4">
        <f t="shared" si="62"/>
        <v>2016</v>
      </c>
    </row>
    <row r="1327" spans="1:22" x14ac:dyDescent="0.3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8">
        <v>42734.086053240739</v>
      </c>
      <c r="P1327" s="8">
        <v>42704.086053240739</v>
      </c>
      <c r="Q1327" s="9">
        <f t="shared" si="60"/>
        <v>2.4300000000000002</v>
      </c>
      <c r="R1327" s="9">
        <f t="shared" si="61"/>
        <v>60.75</v>
      </c>
      <c r="S1327" s="9" t="str">
        <f>VLOOKUP(MONTH(P1327),Hoja2!$A$1:$B$12,2,0)</f>
        <v>Nov</v>
      </c>
      <c r="T1327" s="4" t="s">
        <v>8359</v>
      </c>
      <c r="U1327" t="s">
        <v>8361</v>
      </c>
      <c r="V1327" s="4">
        <f t="shared" si="62"/>
        <v>2016</v>
      </c>
    </row>
    <row r="1328" spans="1:22" x14ac:dyDescent="0.3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8">
        <v>42019.791990740741</v>
      </c>
      <c r="P1328" s="8">
        <v>41974.791990740741</v>
      </c>
      <c r="Q1328" s="9">
        <f t="shared" si="60"/>
        <v>1.1299999999999999</v>
      </c>
      <c r="R1328" s="9">
        <f t="shared" si="61"/>
        <v>102.7273</v>
      </c>
      <c r="S1328" s="9" t="str">
        <f>VLOOKUP(MONTH(P1328),Hoja2!$A$1:$B$12,2,0)</f>
        <v>Dec</v>
      </c>
      <c r="T1328" s="4" t="s">
        <v>8359</v>
      </c>
      <c r="U1328" t="s">
        <v>8361</v>
      </c>
      <c r="V1328" s="4">
        <f t="shared" si="62"/>
        <v>2014</v>
      </c>
    </row>
    <row r="1329" spans="1:22" x14ac:dyDescent="0.3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8">
        <v>42153.67864583333</v>
      </c>
      <c r="P1329" s="8">
        <v>42123.67864583333</v>
      </c>
      <c r="Q1329" s="9">
        <f t="shared" si="60"/>
        <v>3.55</v>
      </c>
      <c r="R1329" s="9">
        <f t="shared" si="61"/>
        <v>41.5854</v>
      </c>
      <c r="S1329" s="9" t="str">
        <f>VLOOKUP(MONTH(P1329),Hoja2!$A$1:$B$12,2,0)</f>
        <v>Apr</v>
      </c>
      <c r="T1329" s="4" t="s">
        <v>8359</v>
      </c>
      <c r="U1329" t="s">
        <v>8361</v>
      </c>
      <c r="V1329" s="4">
        <f t="shared" si="62"/>
        <v>2015</v>
      </c>
    </row>
    <row r="1330" spans="1:22" x14ac:dyDescent="0.3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8">
        <v>42657.642754629633</v>
      </c>
      <c r="P1330" s="8">
        <v>42612.642754629633</v>
      </c>
      <c r="Q1330" s="9">
        <f t="shared" si="60"/>
        <v>2.33</v>
      </c>
      <c r="R1330" s="9">
        <f t="shared" si="61"/>
        <v>116.5333</v>
      </c>
      <c r="S1330" s="9" t="str">
        <f>VLOOKUP(MONTH(P1330),Hoja2!$A$1:$B$12,2,0)</f>
        <v>Aug</v>
      </c>
      <c r="T1330" s="4" t="s">
        <v>8359</v>
      </c>
      <c r="U1330" t="s">
        <v>8361</v>
      </c>
      <c r="V1330" s="4">
        <f t="shared" si="62"/>
        <v>2016</v>
      </c>
    </row>
    <row r="1331" spans="1:22" x14ac:dyDescent="0.3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8">
        <v>41975.263252314813</v>
      </c>
      <c r="P1331" s="8">
        <v>41935.221585648149</v>
      </c>
      <c r="Q1331" s="9">
        <f t="shared" si="60"/>
        <v>0.82</v>
      </c>
      <c r="R1331" s="9">
        <f t="shared" si="61"/>
        <v>45.333300000000001</v>
      </c>
      <c r="S1331" s="9" t="str">
        <f>VLOOKUP(MONTH(P1331),Hoja2!$A$1:$B$12,2,0)</f>
        <v>Oct</v>
      </c>
      <c r="T1331" s="4" t="s">
        <v>8359</v>
      </c>
      <c r="U1331" t="s">
        <v>8361</v>
      </c>
      <c r="V1331" s="4">
        <f t="shared" si="62"/>
        <v>2014</v>
      </c>
    </row>
    <row r="1332" spans="1:22" x14ac:dyDescent="0.3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8">
        <v>42553.166666666664</v>
      </c>
      <c r="P1332" s="8">
        <v>42522.276724537034</v>
      </c>
      <c r="Q1332" s="9">
        <f t="shared" si="60"/>
        <v>22.49</v>
      </c>
      <c r="R1332" s="9">
        <f t="shared" si="61"/>
        <v>157.46</v>
      </c>
      <c r="S1332" s="9" t="str">
        <f>VLOOKUP(MONTH(P1332),Hoja2!$A$1:$B$12,2,0)</f>
        <v>Jun</v>
      </c>
      <c r="T1332" s="4" t="s">
        <v>8359</v>
      </c>
      <c r="U1332" t="s">
        <v>8361</v>
      </c>
      <c r="V1332" s="4">
        <f t="shared" si="62"/>
        <v>2016</v>
      </c>
    </row>
    <row r="1333" spans="1:22" x14ac:dyDescent="0.3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8">
        <v>42599.50409722222</v>
      </c>
      <c r="P1333" s="8">
        <v>42569.50409722222</v>
      </c>
      <c r="Q1333" s="9">
        <f t="shared" si="60"/>
        <v>1.37</v>
      </c>
      <c r="R1333" s="9">
        <f t="shared" si="61"/>
        <v>100.5</v>
      </c>
      <c r="S1333" s="9" t="str">
        <f>VLOOKUP(MONTH(P1333),Hoja2!$A$1:$B$12,2,0)</f>
        <v>Jul</v>
      </c>
      <c r="T1333" s="4" t="s">
        <v>8359</v>
      </c>
      <c r="U1333" t="s">
        <v>8361</v>
      </c>
      <c r="V1333" s="4">
        <f t="shared" si="62"/>
        <v>2016</v>
      </c>
    </row>
    <row r="1334" spans="1:22" x14ac:dyDescent="0.3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8">
        <v>42762.060277777775</v>
      </c>
      <c r="P1334" s="8">
        <v>42732.060277777775</v>
      </c>
      <c r="Q1334" s="9">
        <f t="shared" si="60"/>
        <v>0</v>
      </c>
      <c r="R1334" s="9">
        <f t="shared" si="61"/>
        <v>0</v>
      </c>
      <c r="S1334" s="9" t="str">
        <f>VLOOKUP(MONTH(P1334),Hoja2!$A$1:$B$12,2,0)</f>
        <v>Dec</v>
      </c>
      <c r="T1334" s="4" t="s">
        <v>8359</v>
      </c>
      <c r="U1334" t="s">
        <v>8361</v>
      </c>
      <c r="V1334" s="4">
        <f t="shared" si="62"/>
        <v>2016</v>
      </c>
    </row>
    <row r="1335" spans="1:22" x14ac:dyDescent="0.3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8">
        <v>41836.106770833336</v>
      </c>
      <c r="P1335" s="8">
        <v>41806.106770833336</v>
      </c>
      <c r="Q1335" s="9">
        <f t="shared" si="60"/>
        <v>0</v>
      </c>
      <c r="R1335" s="9">
        <f t="shared" si="61"/>
        <v>0</v>
      </c>
      <c r="S1335" s="9" t="str">
        <f>VLOOKUP(MONTH(P1335),Hoja2!$A$1:$B$12,2,0)</f>
        <v>Jun</v>
      </c>
      <c r="T1335" s="4" t="s">
        <v>8359</v>
      </c>
      <c r="U1335" t="s">
        <v>8361</v>
      </c>
      <c r="V1335" s="4">
        <f t="shared" si="62"/>
        <v>2014</v>
      </c>
    </row>
    <row r="1336" spans="1:22" x14ac:dyDescent="0.3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8">
        <v>42440.774155092593</v>
      </c>
      <c r="P1336" s="8">
        <v>42410.774155092593</v>
      </c>
      <c r="Q1336" s="9">
        <f t="shared" si="60"/>
        <v>10.75</v>
      </c>
      <c r="R1336" s="9">
        <f t="shared" si="61"/>
        <v>51.822499999999998</v>
      </c>
      <c r="S1336" s="9" t="str">
        <f>VLOOKUP(MONTH(P1336),Hoja2!$A$1:$B$12,2,0)</f>
        <v>Feb</v>
      </c>
      <c r="T1336" s="4" t="s">
        <v>8359</v>
      </c>
      <c r="U1336" t="s">
        <v>8361</v>
      </c>
      <c r="V1336" s="4">
        <f t="shared" si="62"/>
        <v>2016</v>
      </c>
    </row>
    <row r="1337" spans="1:22" x14ac:dyDescent="0.3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8">
        <v>42343.936365740738</v>
      </c>
      <c r="P1337" s="8">
        <v>42313.936365740738</v>
      </c>
      <c r="Q1337" s="9">
        <f t="shared" si="60"/>
        <v>19.760000000000002</v>
      </c>
      <c r="R1337" s="9">
        <f t="shared" si="61"/>
        <v>308.75</v>
      </c>
      <c r="S1337" s="9" t="str">
        <f>VLOOKUP(MONTH(P1337),Hoja2!$A$1:$B$12,2,0)</f>
        <v>Nov</v>
      </c>
      <c r="T1337" s="4" t="s">
        <v>8359</v>
      </c>
      <c r="U1337" t="s">
        <v>8361</v>
      </c>
      <c r="V1337" s="4">
        <f t="shared" si="62"/>
        <v>2015</v>
      </c>
    </row>
    <row r="1338" spans="1:22" x14ac:dyDescent="0.3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8">
        <v>41990.863749999997</v>
      </c>
      <c r="P1338" s="8">
        <v>41955.863749999997</v>
      </c>
      <c r="Q1338" s="9">
        <f t="shared" si="60"/>
        <v>84.95</v>
      </c>
      <c r="R1338" s="9">
        <f t="shared" si="61"/>
        <v>379.22770000000003</v>
      </c>
      <c r="S1338" s="9" t="str">
        <f>VLOOKUP(MONTH(P1338),Hoja2!$A$1:$B$12,2,0)</f>
        <v>Nov</v>
      </c>
      <c r="T1338" s="4" t="s">
        <v>8359</v>
      </c>
      <c r="U1338" t="s">
        <v>8361</v>
      </c>
      <c r="V1338" s="4">
        <f t="shared" si="62"/>
        <v>2014</v>
      </c>
    </row>
    <row r="1339" spans="1:22" x14ac:dyDescent="0.3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8">
        <v>42797.577303240738</v>
      </c>
      <c r="P1339" s="8">
        <v>42767.577303240738</v>
      </c>
      <c r="Q1339" s="9">
        <f t="shared" si="60"/>
        <v>49.38</v>
      </c>
      <c r="R1339" s="9">
        <f t="shared" si="61"/>
        <v>176.36429999999999</v>
      </c>
      <c r="S1339" s="9" t="str">
        <f>VLOOKUP(MONTH(P1339),Hoja2!$A$1:$B$12,2,0)</f>
        <v>Feb</v>
      </c>
      <c r="T1339" s="4" t="s">
        <v>8359</v>
      </c>
      <c r="U1339" t="s">
        <v>8361</v>
      </c>
      <c r="V1339" s="4">
        <f t="shared" si="62"/>
        <v>2017</v>
      </c>
    </row>
    <row r="1340" spans="1:22" x14ac:dyDescent="0.3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8">
        <v>42218.803622685184</v>
      </c>
      <c r="P1340" s="8">
        <v>42188.803622685184</v>
      </c>
      <c r="Q1340" s="9">
        <f t="shared" si="60"/>
        <v>3.3</v>
      </c>
      <c r="R1340" s="9">
        <f t="shared" si="61"/>
        <v>66.066699999999997</v>
      </c>
      <c r="S1340" s="9" t="str">
        <f>VLOOKUP(MONTH(P1340),Hoja2!$A$1:$B$12,2,0)</f>
        <v>Jul</v>
      </c>
      <c r="T1340" s="4" t="s">
        <v>8359</v>
      </c>
      <c r="U1340" t="s">
        <v>8361</v>
      </c>
      <c r="V1340" s="4">
        <f t="shared" si="62"/>
        <v>2015</v>
      </c>
    </row>
    <row r="1341" spans="1:22" x14ac:dyDescent="0.3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8">
        <v>41981.688831018517</v>
      </c>
      <c r="P1341" s="8">
        <v>41936.647164351853</v>
      </c>
      <c r="Q1341" s="9">
        <f t="shared" si="60"/>
        <v>6.63</v>
      </c>
      <c r="R1341" s="9">
        <f t="shared" si="61"/>
        <v>89.648600000000002</v>
      </c>
      <c r="S1341" s="9" t="str">
        <f>VLOOKUP(MONTH(P1341),Hoja2!$A$1:$B$12,2,0)</f>
        <v>Oct</v>
      </c>
      <c r="T1341" s="4" t="s">
        <v>8359</v>
      </c>
      <c r="U1341" t="s">
        <v>8361</v>
      </c>
      <c r="V1341" s="4">
        <f t="shared" si="62"/>
        <v>2014</v>
      </c>
    </row>
    <row r="1342" spans="1:22" x14ac:dyDescent="0.3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8">
        <v>41866.595520833333</v>
      </c>
      <c r="P1342" s="8">
        <v>41836.595520833333</v>
      </c>
      <c r="Q1342" s="9">
        <f t="shared" si="60"/>
        <v>0</v>
      </c>
      <c r="R1342" s="9">
        <f t="shared" si="61"/>
        <v>0</v>
      </c>
      <c r="S1342" s="9" t="str">
        <f>VLOOKUP(MONTH(P1342),Hoja2!$A$1:$B$12,2,0)</f>
        <v>Jul</v>
      </c>
      <c r="T1342" s="4" t="s">
        <v>8359</v>
      </c>
      <c r="U1342" t="s">
        <v>8361</v>
      </c>
      <c r="V1342" s="4">
        <f t="shared" si="62"/>
        <v>2014</v>
      </c>
    </row>
    <row r="1343" spans="1:22" x14ac:dyDescent="0.3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8">
        <v>42644.624039351853</v>
      </c>
      <c r="P1343" s="8">
        <v>42612.624039351853</v>
      </c>
      <c r="Q1343" s="9">
        <f t="shared" si="60"/>
        <v>70.36</v>
      </c>
      <c r="R1343" s="9">
        <f t="shared" si="61"/>
        <v>382.3913</v>
      </c>
      <c r="S1343" s="9" t="str">
        <f>VLOOKUP(MONTH(P1343),Hoja2!$A$1:$B$12,2,0)</f>
        <v>Aug</v>
      </c>
      <c r="T1343" s="4" t="s">
        <v>8359</v>
      </c>
      <c r="U1343" t="s">
        <v>8361</v>
      </c>
      <c r="V1343" s="4">
        <f t="shared" si="62"/>
        <v>2016</v>
      </c>
    </row>
    <row r="1344" spans="1:22" x14ac:dyDescent="0.3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8">
        <v>42202.816423611112</v>
      </c>
      <c r="P1344" s="8">
        <v>42172.816423611112</v>
      </c>
      <c r="Q1344" s="9">
        <f t="shared" si="60"/>
        <v>0.2</v>
      </c>
      <c r="R1344" s="9">
        <f t="shared" si="61"/>
        <v>100</v>
      </c>
      <c r="S1344" s="9" t="str">
        <f>VLOOKUP(MONTH(P1344),Hoja2!$A$1:$B$12,2,0)</f>
        <v>Jun</v>
      </c>
      <c r="T1344" s="4" t="s">
        <v>8359</v>
      </c>
      <c r="U1344" t="s">
        <v>8361</v>
      </c>
      <c r="V1344" s="4">
        <f t="shared" si="62"/>
        <v>2015</v>
      </c>
    </row>
    <row r="1345" spans="1:22" x14ac:dyDescent="0.3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8">
        <v>42601.165972222225</v>
      </c>
      <c r="P1345" s="8">
        <v>42542.526423611111</v>
      </c>
      <c r="Q1345" s="9">
        <f t="shared" si="60"/>
        <v>102.3</v>
      </c>
      <c r="R1345" s="9">
        <f t="shared" si="61"/>
        <v>158.35599999999999</v>
      </c>
      <c r="S1345" s="9" t="str">
        <f>VLOOKUP(MONTH(P1345),Hoja2!$A$1:$B$12,2,0)</f>
        <v>Jun</v>
      </c>
      <c r="T1345" s="4" t="s">
        <v>8359</v>
      </c>
      <c r="U1345" t="s">
        <v>8361</v>
      </c>
      <c r="V1345" s="4">
        <f t="shared" si="62"/>
        <v>2016</v>
      </c>
    </row>
    <row r="1346" spans="1:22" x14ac:dyDescent="0.3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8">
        <v>42551.789803240739</v>
      </c>
      <c r="P1346" s="8">
        <v>42522.789803240739</v>
      </c>
      <c r="Q1346" s="9">
        <f t="shared" si="60"/>
        <v>377.73</v>
      </c>
      <c r="R1346" s="9">
        <f t="shared" si="61"/>
        <v>40.762599999999999</v>
      </c>
      <c r="S1346" s="9" t="str">
        <f>VLOOKUP(MONTH(P1346),Hoja2!$A$1:$B$12,2,0)</f>
        <v>Jun</v>
      </c>
      <c r="T1346" s="4" t="s">
        <v>8362</v>
      </c>
      <c r="U1346" t="s">
        <v>8363</v>
      </c>
      <c r="V1346" s="4">
        <f t="shared" si="62"/>
        <v>2016</v>
      </c>
    </row>
    <row r="1347" spans="1:22" x14ac:dyDescent="0.3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8">
        <v>41834.814340277779</v>
      </c>
      <c r="P1347" s="8">
        <v>41799.814340277779</v>
      </c>
      <c r="Q1347" s="9">
        <f t="shared" ref="Q1347:Q1410" si="63">ROUND(E1347/D1347*100,2)</f>
        <v>125</v>
      </c>
      <c r="R1347" s="9">
        <f t="shared" ref="R1347:R1410" si="64">IFERROR(ROUND(E1347/L1347,4),0)</f>
        <v>53.571399999999997</v>
      </c>
      <c r="S1347" s="9" t="str">
        <f>VLOOKUP(MONTH(P1347),Hoja2!$A$1:$B$12,2,0)</f>
        <v>Jun</v>
      </c>
      <c r="T1347" s="4" t="s">
        <v>8362</v>
      </c>
      <c r="U1347" t="s">
        <v>8363</v>
      </c>
      <c r="V1347" s="4">
        <f t="shared" ref="V1347:V1410" si="65">YEAR(P1347)</f>
        <v>2014</v>
      </c>
    </row>
    <row r="1348" spans="1:22" x14ac:dyDescent="0.3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8">
        <v>41452.075821759259</v>
      </c>
      <c r="P1348" s="8">
        <v>41422.075821759259</v>
      </c>
      <c r="Q1348" s="9">
        <f t="shared" si="63"/>
        <v>147.33000000000001</v>
      </c>
      <c r="R1348" s="9">
        <f t="shared" si="64"/>
        <v>48.4497</v>
      </c>
      <c r="S1348" s="9" t="str">
        <f>VLOOKUP(MONTH(P1348),Hoja2!$A$1:$B$12,2,0)</f>
        <v>May</v>
      </c>
      <c r="T1348" s="4" t="s">
        <v>8362</v>
      </c>
      <c r="U1348" t="s">
        <v>8363</v>
      </c>
      <c r="V1348" s="4">
        <f t="shared" si="65"/>
        <v>2013</v>
      </c>
    </row>
    <row r="1349" spans="1:22" x14ac:dyDescent="0.3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8">
        <v>42070.638020833336</v>
      </c>
      <c r="P1349" s="8">
        <v>42040.638020833336</v>
      </c>
      <c r="Q1349" s="9">
        <f t="shared" si="63"/>
        <v>102.2</v>
      </c>
      <c r="R1349" s="9">
        <f t="shared" si="64"/>
        <v>82.419399999999996</v>
      </c>
      <c r="S1349" s="9" t="str">
        <f>VLOOKUP(MONTH(P1349),Hoja2!$A$1:$B$12,2,0)</f>
        <v>Feb</v>
      </c>
      <c r="T1349" s="4" t="s">
        <v>8362</v>
      </c>
      <c r="U1349" t="s">
        <v>8363</v>
      </c>
      <c r="V1349" s="4">
        <f t="shared" si="65"/>
        <v>2015</v>
      </c>
    </row>
    <row r="1350" spans="1:22" x14ac:dyDescent="0.3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8">
        <v>41991.506168981483</v>
      </c>
      <c r="P1350" s="8">
        <v>41963.506168981483</v>
      </c>
      <c r="Q1350" s="9">
        <f t="shared" si="63"/>
        <v>101.87</v>
      </c>
      <c r="R1350" s="9">
        <f t="shared" si="64"/>
        <v>230.19229999999999</v>
      </c>
      <c r="S1350" s="9" t="str">
        <f>VLOOKUP(MONTH(P1350),Hoja2!$A$1:$B$12,2,0)</f>
        <v>Nov</v>
      </c>
      <c r="T1350" s="4" t="s">
        <v>8362</v>
      </c>
      <c r="U1350" t="s">
        <v>8363</v>
      </c>
      <c r="V1350" s="4">
        <f t="shared" si="65"/>
        <v>2014</v>
      </c>
    </row>
    <row r="1351" spans="1:22" x14ac:dyDescent="0.3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8">
        <v>42354.290972222225</v>
      </c>
      <c r="P1351" s="8">
        <v>42317.33258101852</v>
      </c>
      <c r="Q1351" s="9">
        <f t="shared" si="63"/>
        <v>204.2</v>
      </c>
      <c r="R1351" s="9">
        <f t="shared" si="64"/>
        <v>59.360500000000002</v>
      </c>
      <c r="S1351" s="9" t="str">
        <f>VLOOKUP(MONTH(P1351),Hoja2!$A$1:$B$12,2,0)</f>
        <v>Nov</v>
      </c>
      <c r="T1351" s="4" t="s">
        <v>8362</v>
      </c>
      <c r="U1351" t="s">
        <v>8363</v>
      </c>
      <c r="V1351" s="4">
        <f t="shared" si="65"/>
        <v>2015</v>
      </c>
    </row>
    <row r="1352" spans="1:22" x14ac:dyDescent="0.3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8">
        <v>42364.013124999998</v>
      </c>
      <c r="P1352" s="8">
        <v>42334.013124999998</v>
      </c>
      <c r="Q1352" s="9">
        <f t="shared" si="63"/>
        <v>104.05</v>
      </c>
      <c r="R1352" s="9">
        <f t="shared" si="64"/>
        <v>66.698700000000002</v>
      </c>
      <c r="S1352" s="9" t="str">
        <f>VLOOKUP(MONTH(P1352),Hoja2!$A$1:$B$12,2,0)</f>
        <v>Nov</v>
      </c>
      <c r="T1352" s="4" t="s">
        <v>8362</v>
      </c>
      <c r="U1352" t="s">
        <v>8363</v>
      </c>
      <c r="V1352" s="4">
        <f t="shared" si="65"/>
        <v>2015</v>
      </c>
    </row>
    <row r="1353" spans="1:22" x14ac:dyDescent="0.3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8">
        <v>42412.74009259259</v>
      </c>
      <c r="P1353" s="8">
        <v>42382.74009259259</v>
      </c>
      <c r="Q1353" s="9">
        <f t="shared" si="63"/>
        <v>101.27</v>
      </c>
      <c r="R1353" s="9">
        <f t="shared" si="64"/>
        <v>168.77500000000001</v>
      </c>
      <c r="S1353" s="9" t="str">
        <f>VLOOKUP(MONTH(P1353),Hoja2!$A$1:$B$12,2,0)</f>
        <v>Jan</v>
      </c>
      <c r="T1353" s="4" t="s">
        <v>8362</v>
      </c>
      <c r="U1353" t="s">
        <v>8363</v>
      </c>
      <c r="V1353" s="4">
        <f t="shared" si="65"/>
        <v>2016</v>
      </c>
    </row>
    <row r="1354" spans="1:22" x14ac:dyDescent="0.3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8">
        <v>42252.165972222225</v>
      </c>
      <c r="P1354" s="8">
        <v>42200.578310185185</v>
      </c>
      <c r="Q1354" s="9">
        <f t="shared" si="63"/>
        <v>136.13999999999999</v>
      </c>
      <c r="R1354" s="9">
        <f t="shared" si="64"/>
        <v>59.973599999999998</v>
      </c>
      <c r="S1354" s="9" t="str">
        <f>VLOOKUP(MONTH(P1354),Hoja2!$A$1:$B$12,2,0)</f>
        <v>Jul</v>
      </c>
      <c r="T1354" s="4" t="s">
        <v>8362</v>
      </c>
      <c r="U1354" t="s">
        <v>8363</v>
      </c>
      <c r="V1354" s="4">
        <f t="shared" si="65"/>
        <v>2015</v>
      </c>
    </row>
    <row r="1355" spans="1:22" x14ac:dyDescent="0.3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8">
        <v>41344</v>
      </c>
      <c r="P1355" s="8">
        <v>41309.11791666667</v>
      </c>
      <c r="Q1355" s="9">
        <f t="shared" si="63"/>
        <v>133.6</v>
      </c>
      <c r="R1355" s="9">
        <f t="shared" si="64"/>
        <v>31.8095</v>
      </c>
      <c r="S1355" s="9" t="str">
        <f>VLOOKUP(MONTH(P1355),Hoja2!$A$1:$B$12,2,0)</f>
        <v>Feb</v>
      </c>
      <c r="T1355" s="4" t="s">
        <v>8362</v>
      </c>
      <c r="U1355" t="s">
        <v>8363</v>
      </c>
      <c r="V1355" s="4">
        <f t="shared" si="65"/>
        <v>2013</v>
      </c>
    </row>
    <row r="1356" spans="1:22" x14ac:dyDescent="0.3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8">
        <v>42532.807627314818</v>
      </c>
      <c r="P1356" s="8">
        <v>42502.807627314818</v>
      </c>
      <c r="Q1356" s="9">
        <f t="shared" si="63"/>
        <v>130.25</v>
      </c>
      <c r="R1356" s="9">
        <f t="shared" si="64"/>
        <v>24.421900000000001</v>
      </c>
      <c r="S1356" s="9" t="str">
        <f>VLOOKUP(MONTH(P1356),Hoja2!$A$1:$B$12,2,0)</f>
        <v>May</v>
      </c>
      <c r="T1356" s="4" t="s">
        <v>8362</v>
      </c>
      <c r="U1356" t="s">
        <v>8363</v>
      </c>
      <c r="V1356" s="4">
        <f t="shared" si="65"/>
        <v>2016</v>
      </c>
    </row>
    <row r="1357" spans="1:22" x14ac:dyDescent="0.3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8">
        <v>41243.416666666664</v>
      </c>
      <c r="P1357" s="8">
        <v>41213.254687499997</v>
      </c>
      <c r="Q1357" s="9">
        <f t="shared" si="63"/>
        <v>122.68</v>
      </c>
      <c r="R1357" s="9">
        <f t="shared" si="64"/>
        <v>25.347100000000001</v>
      </c>
      <c r="S1357" s="9" t="str">
        <f>VLOOKUP(MONTH(P1357),Hoja2!$A$1:$B$12,2,0)</f>
        <v>Oct</v>
      </c>
      <c r="T1357" s="4" t="s">
        <v>8362</v>
      </c>
      <c r="U1357" t="s">
        <v>8363</v>
      </c>
      <c r="V1357" s="4">
        <f t="shared" si="65"/>
        <v>2012</v>
      </c>
    </row>
    <row r="1358" spans="1:22" x14ac:dyDescent="0.3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8">
        <v>41460.038888888892</v>
      </c>
      <c r="P1358" s="8">
        <v>41430.038888888892</v>
      </c>
      <c r="Q1358" s="9">
        <f t="shared" si="63"/>
        <v>182.81</v>
      </c>
      <c r="R1358" s="9">
        <f t="shared" si="64"/>
        <v>71.443200000000004</v>
      </c>
      <c r="S1358" s="9" t="str">
        <f>VLOOKUP(MONTH(P1358),Hoja2!$A$1:$B$12,2,0)</f>
        <v>Jun</v>
      </c>
      <c r="T1358" s="4" t="s">
        <v>8362</v>
      </c>
      <c r="U1358" t="s">
        <v>8363</v>
      </c>
      <c r="V1358" s="4">
        <f t="shared" si="65"/>
        <v>2013</v>
      </c>
    </row>
    <row r="1359" spans="1:22" x14ac:dyDescent="0.3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8">
        <v>41334.249305555553</v>
      </c>
      <c r="P1359" s="8">
        <v>41304.962233796294</v>
      </c>
      <c r="Q1359" s="9">
        <f t="shared" si="63"/>
        <v>125.3</v>
      </c>
      <c r="R1359" s="9">
        <f t="shared" si="64"/>
        <v>38.553800000000003</v>
      </c>
      <c r="S1359" s="9" t="str">
        <f>VLOOKUP(MONTH(P1359),Hoja2!$A$1:$B$12,2,0)</f>
        <v>Jan</v>
      </c>
      <c r="T1359" s="4" t="s">
        <v>8362</v>
      </c>
      <c r="U1359" t="s">
        <v>8363</v>
      </c>
      <c r="V1359" s="4">
        <f t="shared" si="65"/>
        <v>2013</v>
      </c>
    </row>
    <row r="1360" spans="1:22" x14ac:dyDescent="0.3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8">
        <v>40719.570868055554</v>
      </c>
      <c r="P1360" s="8">
        <v>40689.570868055554</v>
      </c>
      <c r="Q1360" s="9">
        <f t="shared" si="63"/>
        <v>111.67</v>
      </c>
      <c r="R1360" s="9">
        <f t="shared" si="64"/>
        <v>68.3673</v>
      </c>
      <c r="S1360" s="9" t="str">
        <f>VLOOKUP(MONTH(P1360),Hoja2!$A$1:$B$12,2,0)</f>
        <v>May</v>
      </c>
      <c r="T1360" s="4" t="s">
        <v>8362</v>
      </c>
      <c r="U1360" t="s">
        <v>8363</v>
      </c>
      <c r="V1360" s="4">
        <f t="shared" si="65"/>
        <v>2011</v>
      </c>
    </row>
    <row r="1361" spans="1:22" x14ac:dyDescent="0.3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8">
        <v>40730.814699074072</v>
      </c>
      <c r="P1361" s="8">
        <v>40668.814699074072</v>
      </c>
      <c r="Q1361" s="9">
        <f t="shared" si="63"/>
        <v>115.76</v>
      </c>
      <c r="R1361" s="9">
        <f t="shared" si="64"/>
        <v>40.210500000000003</v>
      </c>
      <c r="S1361" s="9" t="str">
        <f>VLOOKUP(MONTH(P1361),Hoja2!$A$1:$B$12,2,0)</f>
        <v>May</v>
      </c>
      <c r="T1361" s="4" t="s">
        <v>8362</v>
      </c>
      <c r="U1361" t="s">
        <v>8363</v>
      </c>
      <c r="V1361" s="4">
        <f t="shared" si="65"/>
        <v>2011</v>
      </c>
    </row>
    <row r="1362" spans="1:22" x14ac:dyDescent="0.3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8">
        <v>41123.900694444441</v>
      </c>
      <c r="P1362" s="8">
        <v>41095.900694444441</v>
      </c>
      <c r="Q1362" s="9">
        <f t="shared" si="63"/>
        <v>173.2</v>
      </c>
      <c r="R1362" s="9">
        <f t="shared" si="64"/>
        <v>32.074100000000001</v>
      </c>
      <c r="S1362" s="9" t="str">
        <f>VLOOKUP(MONTH(P1362),Hoja2!$A$1:$B$12,2,0)</f>
        <v>Jul</v>
      </c>
      <c r="T1362" s="4" t="s">
        <v>8362</v>
      </c>
      <c r="U1362" t="s">
        <v>8363</v>
      </c>
      <c r="V1362" s="4">
        <f t="shared" si="65"/>
        <v>2012</v>
      </c>
    </row>
    <row r="1363" spans="1:22" x14ac:dyDescent="0.3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8">
        <v>41811.717268518521</v>
      </c>
      <c r="P1363" s="8">
        <v>41781.717268518521</v>
      </c>
      <c r="Q1363" s="9">
        <f t="shared" si="63"/>
        <v>125.98</v>
      </c>
      <c r="R1363" s="9">
        <f t="shared" si="64"/>
        <v>28.6326</v>
      </c>
      <c r="S1363" s="9" t="str">
        <f>VLOOKUP(MONTH(P1363),Hoja2!$A$1:$B$12,2,0)</f>
        <v>May</v>
      </c>
      <c r="T1363" s="4" t="s">
        <v>8362</v>
      </c>
      <c r="U1363" t="s">
        <v>8363</v>
      </c>
      <c r="V1363" s="4">
        <f t="shared" si="65"/>
        <v>2014</v>
      </c>
    </row>
    <row r="1364" spans="1:22" x14ac:dyDescent="0.3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8">
        <v>41524.934386574074</v>
      </c>
      <c r="P1364" s="8">
        <v>41464.934386574074</v>
      </c>
      <c r="Q1364" s="9">
        <f t="shared" si="63"/>
        <v>109.1</v>
      </c>
      <c r="R1364" s="9">
        <f t="shared" si="64"/>
        <v>43.64</v>
      </c>
      <c r="S1364" s="9" t="str">
        <f>VLOOKUP(MONTH(P1364),Hoja2!$A$1:$B$12,2,0)</f>
        <v>Jul</v>
      </c>
      <c r="T1364" s="4" t="s">
        <v>8362</v>
      </c>
      <c r="U1364" t="s">
        <v>8363</v>
      </c>
      <c r="V1364" s="4">
        <f t="shared" si="65"/>
        <v>2013</v>
      </c>
    </row>
    <row r="1365" spans="1:22" x14ac:dyDescent="0.3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8">
        <v>42415.332638888889</v>
      </c>
      <c r="P1365" s="8">
        <v>42396.8440625</v>
      </c>
      <c r="Q1365" s="9">
        <f t="shared" si="63"/>
        <v>100</v>
      </c>
      <c r="R1365" s="9">
        <f t="shared" si="64"/>
        <v>40</v>
      </c>
      <c r="S1365" s="9" t="str">
        <f>VLOOKUP(MONTH(P1365),Hoja2!$A$1:$B$12,2,0)</f>
        <v>Jan</v>
      </c>
      <c r="T1365" s="4" t="s">
        <v>8362</v>
      </c>
      <c r="U1365" t="s">
        <v>8363</v>
      </c>
      <c r="V1365" s="4">
        <f t="shared" si="65"/>
        <v>2016</v>
      </c>
    </row>
    <row r="1366" spans="1:22" x14ac:dyDescent="0.3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8">
        <v>42011.695671296293</v>
      </c>
      <c r="P1366" s="8">
        <v>41951.695671296293</v>
      </c>
      <c r="Q1366" s="9">
        <f t="shared" si="63"/>
        <v>118.64</v>
      </c>
      <c r="R1366" s="9">
        <f t="shared" si="64"/>
        <v>346.04169999999999</v>
      </c>
      <c r="S1366" s="9" t="str">
        <f>VLOOKUP(MONTH(P1366),Hoja2!$A$1:$B$12,2,0)</f>
        <v>Nov</v>
      </c>
      <c r="T1366" s="4" t="s">
        <v>8365</v>
      </c>
      <c r="U1366" t="s">
        <v>8366</v>
      </c>
      <c r="V1366" s="4">
        <f t="shared" si="65"/>
        <v>2014</v>
      </c>
    </row>
    <row r="1367" spans="1:22" x14ac:dyDescent="0.3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8">
        <v>42079.691574074073</v>
      </c>
      <c r="P1367" s="8">
        <v>42049.733240740738</v>
      </c>
      <c r="Q1367" s="9">
        <f t="shared" si="63"/>
        <v>100.27</v>
      </c>
      <c r="R1367" s="9">
        <f t="shared" si="64"/>
        <v>81.739099999999993</v>
      </c>
      <c r="S1367" s="9" t="str">
        <f>VLOOKUP(MONTH(P1367),Hoja2!$A$1:$B$12,2,0)</f>
        <v>Feb</v>
      </c>
      <c r="T1367" s="4" t="s">
        <v>8365</v>
      </c>
      <c r="U1367" t="s">
        <v>8366</v>
      </c>
      <c r="V1367" s="4">
        <f t="shared" si="65"/>
        <v>2015</v>
      </c>
    </row>
    <row r="1368" spans="1:22" x14ac:dyDescent="0.3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8">
        <v>41970.037766203706</v>
      </c>
      <c r="P1368" s="8">
        <v>41924.996099537035</v>
      </c>
      <c r="Q1368" s="9">
        <f t="shared" si="63"/>
        <v>126.49</v>
      </c>
      <c r="R1368" s="9">
        <f t="shared" si="64"/>
        <v>64.535300000000007</v>
      </c>
      <c r="S1368" s="9" t="str">
        <f>VLOOKUP(MONTH(P1368),Hoja2!$A$1:$B$12,2,0)</f>
        <v>Oct</v>
      </c>
      <c r="T1368" s="4" t="s">
        <v>8365</v>
      </c>
      <c r="U1368" t="s">
        <v>8366</v>
      </c>
      <c r="V1368" s="4">
        <f t="shared" si="65"/>
        <v>2014</v>
      </c>
    </row>
    <row r="1369" spans="1:22" x14ac:dyDescent="0.3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8">
        <v>42322.044560185182</v>
      </c>
      <c r="P1369" s="8">
        <v>42292.002893518518</v>
      </c>
      <c r="Q1369" s="9">
        <f t="shared" si="63"/>
        <v>114.26</v>
      </c>
      <c r="R1369" s="9">
        <f t="shared" si="64"/>
        <v>63.477800000000002</v>
      </c>
      <c r="S1369" s="9" t="str">
        <f>VLOOKUP(MONTH(P1369),Hoja2!$A$1:$B$12,2,0)</f>
        <v>Oct</v>
      </c>
      <c r="T1369" s="4" t="s">
        <v>8365</v>
      </c>
      <c r="U1369" t="s">
        <v>8366</v>
      </c>
      <c r="V1369" s="4">
        <f t="shared" si="65"/>
        <v>2015</v>
      </c>
    </row>
    <row r="1370" spans="1:22" x14ac:dyDescent="0.3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8">
        <v>42170.19090277778</v>
      </c>
      <c r="P1370" s="8">
        <v>42146.19090277778</v>
      </c>
      <c r="Q1370" s="9">
        <f t="shared" si="63"/>
        <v>110.7</v>
      </c>
      <c r="R1370" s="9">
        <f t="shared" si="64"/>
        <v>63.620699999999999</v>
      </c>
      <c r="S1370" s="9" t="str">
        <f>VLOOKUP(MONTH(P1370),Hoja2!$A$1:$B$12,2,0)</f>
        <v>May</v>
      </c>
      <c r="T1370" s="4" t="s">
        <v>8365</v>
      </c>
      <c r="U1370" t="s">
        <v>8366</v>
      </c>
      <c r="V1370" s="4">
        <f t="shared" si="65"/>
        <v>2015</v>
      </c>
    </row>
    <row r="1371" spans="1:22" x14ac:dyDescent="0.3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8">
        <v>41740.594282407408</v>
      </c>
      <c r="P1371" s="8">
        <v>41710.594282407408</v>
      </c>
      <c r="Q1371" s="9">
        <f t="shared" si="63"/>
        <v>105.35</v>
      </c>
      <c r="R1371" s="9">
        <f t="shared" si="64"/>
        <v>83.967100000000002</v>
      </c>
      <c r="S1371" s="9" t="str">
        <f>VLOOKUP(MONTH(P1371),Hoja2!$A$1:$B$12,2,0)</f>
        <v>Mar</v>
      </c>
      <c r="T1371" s="4" t="s">
        <v>8365</v>
      </c>
      <c r="U1371" t="s">
        <v>8366</v>
      </c>
      <c r="V1371" s="4">
        <f t="shared" si="65"/>
        <v>2014</v>
      </c>
    </row>
    <row r="1372" spans="1:22" x14ac:dyDescent="0.3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8">
        <v>41563.00335648148</v>
      </c>
      <c r="P1372" s="8">
        <v>41548.00335648148</v>
      </c>
      <c r="Q1372" s="9">
        <f t="shared" si="63"/>
        <v>103.67</v>
      </c>
      <c r="R1372" s="9">
        <f t="shared" si="64"/>
        <v>77.75</v>
      </c>
      <c r="S1372" s="9" t="str">
        <f>VLOOKUP(MONTH(P1372),Hoja2!$A$1:$B$12,2,0)</f>
        <v>Oct</v>
      </c>
      <c r="T1372" s="4" t="s">
        <v>8365</v>
      </c>
      <c r="U1372" t="s">
        <v>8366</v>
      </c>
      <c r="V1372" s="4">
        <f t="shared" si="65"/>
        <v>2013</v>
      </c>
    </row>
    <row r="1373" spans="1:22" x14ac:dyDescent="0.3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8">
        <v>42131.758587962962</v>
      </c>
      <c r="P1373" s="8">
        <v>42101.758587962962</v>
      </c>
      <c r="Q1373" s="9">
        <f t="shared" si="63"/>
        <v>107.09</v>
      </c>
      <c r="R1373" s="9">
        <f t="shared" si="64"/>
        <v>107.0714</v>
      </c>
      <c r="S1373" s="9" t="str">
        <f>VLOOKUP(MONTH(P1373),Hoja2!$A$1:$B$12,2,0)</f>
        <v>Apr</v>
      </c>
      <c r="T1373" s="4" t="s">
        <v>8365</v>
      </c>
      <c r="U1373" t="s">
        <v>8366</v>
      </c>
      <c r="V1373" s="4">
        <f t="shared" si="65"/>
        <v>2015</v>
      </c>
    </row>
    <row r="1374" spans="1:22" x14ac:dyDescent="0.3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8">
        <v>41102.739953703705</v>
      </c>
      <c r="P1374" s="8">
        <v>41072.739953703705</v>
      </c>
      <c r="Q1374" s="9">
        <f t="shared" si="63"/>
        <v>124</v>
      </c>
      <c r="R1374" s="9">
        <f t="shared" si="64"/>
        <v>38.75</v>
      </c>
      <c r="S1374" s="9" t="str">
        <f>VLOOKUP(MONTH(P1374),Hoja2!$A$1:$B$12,2,0)</f>
        <v>Jun</v>
      </c>
      <c r="T1374" s="4" t="s">
        <v>8365</v>
      </c>
      <c r="U1374" t="s">
        <v>8366</v>
      </c>
      <c r="V1374" s="4">
        <f t="shared" si="65"/>
        <v>2012</v>
      </c>
    </row>
    <row r="1375" spans="1:22" x14ac:dyDescent="0.3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8">
        <v>42734.951770833337</v>
      </c>
      <c r="P1375" s="8">
        <v>42704.951770833337</v>
      </c>
      <c r="Q1375" s="9">
        <f t="shared" si="63"/>
        <v>105.01</v>
      </c>
      <c r="R1375" s="9">
        <f t="shared" si="64"/>
        <v>201.94229999999999</v>
      </c>
      <c r="S1375" s="9" t="str">
        <f>VLOOKUP(MONTH(P1375),Hoja2!$A$1:$B$12,2,0)</f>
        <v>Nov</v>
      </c>
      <c r="T1375" s="4" t="s">
        <v>8365</v>
      </c>
      <c r="U1375" t="s">
        <v>8366</v>
      </c>
      <c r="V1375" s="4">
        <f t="shared" si="65"/>
        <v>2016</v>
      </c>
    </row>
    <row r="1376" spans="1:22" x14ac:dyDescent="0.3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8">
        <v>42454.12023148148</v>
      </c>
      <c r="P1376" s="8">
        <v>42424.161898148152</v>
      </c>
      <c r="Q1376" s="9">
        <f t="shared" si="63"/>
        <v>189.47</v>
      </c>
      <c r="R1376" s="9">
        <f t="shared" si="64"/>
        <v>43.060600000000001</v>
      </c>
      <c r="S1376" s="9" t="str">
        <f>VLOOKUP(MONTH(P1376),Hoja2!$A$1:$B$12,2,0)</f>
        <v>Feb</v>
      </c>
      <c r="T1376" s="4" t="s">
        <v>8365</v>
      </c>
      <c r="U1376" t="s">
        <v>8366</v>
      </c>
      <c r="V1376" s="4">
        <f t="shared" si="65"/>
        <v>2016</v>
      </c>
    </row>
    <row r="1377" spans="1:22" x14ac:dyDescent="0.3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8">
        <v>42750.066192129627</v>
      </c>
      <c r="P1377" s="8">
        <v>42720.066192129627</v>
      </c>
      <c r="Q1377" s="9">
        <f t="shared" si="63"/>
        <v>171.33</v>
      </c>
      <c r="R1377" s="9">
        <f t="shared" si="64"/>
        <v>62.871600000000001</v>
      </c>
      <c r="S1377" s="9" t="str">
        <f>VLOOKUP(MONTH(P1377),Hoja2!$A$1:$B$12,2,0)</f>
        <v>Dec</v>
      </c>
      <c r="T1377" s="4" t="s">
        <v>8365</v>
      </c>
      <c r="U1377" t="s">
        <v>8366</v>
      </c>
      <c r="V1377" s="4">
        <f t="shared" si="65"/>
        <v>2016</v>
      </c>
    </row>
    <row r="1378" spans="1:22" x14ac:dyDescent="0.3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8">
        <v>42707.710717592592</v>
      </c>
      <c r="P1378" s="8">
        <v>42677.669050925928</v>
      </c>
      <c r="Q1378" s="9">
        <f t="shared" si="63"/>
        <v>252.49</v>
      </c>
      <c r="R1378" s="9">
        <f t="shared" si="64"/>
        <v>55.607100000000003</v>
      </c>
      <c r="S1378" s="9" t="str">
        <f>VLOOKUP(MONTH(P1378),Hoja2!$A$1:$B$12,2,0)</f>
        <v>Nov</v>
      </c>
      <c r="T1378" s="4" t="s">
        <v>8365</v>
      </c>
      <c r="U1378" t="s">
        <v>8366</v>
      </c>
      <c r="V1378" s="4">
        <f t="shared" si="65"/>
        <v>2016</v>
      </c>
    </row>
    <row r="1379" spans="1:22" x14ac:dyDescent="0.3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8">
        <v>42769.174305555556</v>
      </c>
      <c r="P1379" s="8">
        <v>42747.219560185185</v>
      </c>
      <c r="Q1379" s="9">
        <f t="shared" si="63"/>
        <v>116.15</v>
      </c>
      <c r="R1379" s="9">
        <f t="shared" si="64"/>
        <v>48.709699999999998</v>
      </c>
      <c r="S1379" s="9" t="str">
        <f>VLOOKUP(MONTH(P1379),Hoja2!$A$1:$B$12,2,0)</f>
        <v>Jan</v>
      </c>
      <c r="T1379" s="4" t="s">
        <v>8365</v>
      </c>
      <c r="U1379" t="s">
        <v>8366</v>
      </c>
      <c r="V1379" s="4">
        <f t="shared" si="65"/>
        <v>2017</v>
      </c>
    </row>
    <row r="1380" spans="1:22" x14ac:dyDescent="0.3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8">
        <v>42583.759375000001</v>
      </c>
      <c r="P1380" s="8">
        <v>42568.759375000001</v>
      </c>
      <c r="Q1380" s="9">
        <f t="shared" si="63"/>
        <v>203.35</v>
      </c>
      <c r="R1380" s="9">
        <f t="shared" si="64"/>
        <v>30.578900000000001</v>
      </c>
      <c r="S1380" s="9" t="str">
        <f>VLOOKUP(MONTH(P1380),Hoja2!$A$1:$B$12,2,0)</f>
        <v>Jul</v>
      </c>
      <c r="T1380" s="4" t="s">
        <v>8365</v>
      </c>
      <c r="U1380" t="s">
        <v>8366</v>
      </c>
      <c r="V1380" s="4">
        <f t="shared" si="65"/>
        <v>2016</v>
      </c>
    </row>
    <row r="1381" spans="1:22" x14ac:dyDescent="0.3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8">
        <v>42160.491620370369</v>
      </c>
      <c r="P1381" s="8">
        <v>42130.491620370369</v>
      </c>
      <c r="Q1381" s="9">
        <f t="shared" si="63"/>
        <v>111.6</v>
      </c>
      <c r="R1381" s="9">
        <f t="shared" si="64"/>
        <v>73.907300000000006</v>
      </c>
      <c r="S1381" s="9" t="str">
        <f>VLOOKUP(MONTH(P1381),Hoja2!$A$1:$B$12,2,0)</f>
        <v>May</v>
      </c>
      <c r="T1381" s="4" t="s">
        <v>8365</v>
      </c>
      <c r="U1381" t="s">
        <v>8366</v>
      </c>
      <c r="V1381" s="4">
        <f t="shared" si="65"/>
        <v>2015</v>
      </c>
    </row>
    <row r="1382" spans="1:22" x14ac:dyDescent="0.3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8">
        <v>42164.083333333336</v>
      </c>
      <c r="P1382" s="8">
        <v>42141.762800925928</v>
      </c>
      <c r="Q1382" s="9">
        <f t="shared" si="63"/>
        <v>424</v>
      </c>
      <c r="R1382" s="9">
        <f t="shared" si="64"/>
        <v>21.2</v>
      </c>
      <c r="S1382" s="9" t="str">
        <f>VLOOKUP(MONTH(P1382),Hoja2!$A$1:$B$12,2,0)</f>
        <v>May</v>
      </c>
      <c r="T1382" s="4" t="s">
        <v>8365</v>
      </c>
      <c r="U1382" t="s">
        <v>8366</v>
      </c>
      <c r="V1382" s="4">
        <f t="shared" si="65"/>
        <v>2015</v>
      </c>
    </row>
    <row r="1383" spans="1:22" x14ac:dyDescent="0.3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8">
        <v>42733.214409722219</v>
      </c>
      <c r="P1383" s="8">
        <v>42703.214409722219</v>
      </c>
      <c r="Q1383" s="9">
        <f t="shared" si="63"/>
        <v>107.1</v>
      </c>
      <c r="R1383" s="9">
        <f t="shared" si="64"/>
        <v>73.356200000000001</v>
      </c>
      <c r="S1383" s="9" t="str">
        <f>VLOOKUP(MONTH(P1383),Hoja2!$A$1:$B$12,2,0)</f>
        <v>Nov</v>
      </c>
      <c r="T1383" s="4" t="s">
        <v>8365</v>
      </c>
      <c r="U1383" t="s">
        <v>8366</v>
      </c>
      <c r="V1383" s="4">
        <f t="shared" si="65"/>
        <v>2016</v>
      </c>
    </row>
    <row r="1384" spans="1:22" x14ac:dyDescent="0.3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8">
        <v>41400.800185185188</v>
      </c>
      <c r="P1384" s="8">
        <v>41370.800185185188</v>
      </c>
      <c r="Q1384" s="9">
        <f t="shared" si="63"/>
        <v>104.36</v>
      </c>
      <c r="R1384" s="9">
        <f t="shared" si="64"/>
        <v>56.412199999999999</v>
      </c>
      <c r="S1384" s="9" t="str">
        <f>VLOOKUP(MONTH(P1384),Hoja2!$A$1:$B$12,2,0)</f>
        <v>Apr</v>
      </c>
      <c r="T1384" s="4" t="s">
        <v>8365</v>
      </c>
      <c r="U1384" t="s">
        <v>8366</v>
      </c>
      <c r="V1384" s="4">
        <f t="shared" si="65"/>
        <v>2013</v>
      </c>
    </row>
    <row r="1385" spans="1:22" x14ac:dyDescent="0.3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8">
        <v>42727.074976851851</v>
      </c>
      <c r="P1385" s="8">
        <v>42707.074976851851</v>
      </c>
      <c r="Q1385" s="9">
        <f t="shared" si="63"/>
        <v>212.41</v>
      </c>
      <c r="R1385" s="9">
        <f t="shared" si="64"/>
        <v>50.247300000000003</v>
      </c>
      <c r="S1385" s="9" t="str">
        <f>VLOOKUP(MONTH(P1385),Hoja2!$A$1:$B$12,2,0)</f>
        <v>Dec</v>
      </c>
      <c r="T1385" s="4" t="s">
        <v>8365</v>
      </c>
      <c r="U1385" t="s">
        <v>8366</v>
      </c>
      <c r="V1385" s="4">
        <f t="shared" si="65"/>
        <v>2016</v>
      </c>
    </row>
    <row r="1386" spans="1:22" x14ac:dyDescent="0.3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8">
        <v>42190.735208333332</v>
      </c>
      <c r="P1386" s="8">
        <v>42160.735208333332</v>
      </c>
      <c r="Q1386" s="9">
        <f t="shared" si="63"/>
        <v>124.09</v>
      </c>
      <c r="R1386" s="9">
        <f t="shared" si="64"/>
        <v>68.936499999999995</v>
      </c>
      <c r="S1386" s="9" t="str">
        <f>VLOOKUP(MONTH(P1386),Hoja2!$A$1:$B$12,2,0)</f>
        <v>Jun</v>
      </c>
      <c r="T1386" s="4" t="s">
        <v>8365</v>
      </c>
      <c r="U1386" t="s">
        <v>8366</v>
      </c>
      <c r="V1386" s="4">
        <f t="shared" si="65"/>
        <v>2015</v>
      </c>
    </row>
    <row r="1387" spans="1:22" x14ac:dyDescent="0.3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8">
        <v>42489.507638888892</v>
      </c>
      <c r="P1387" s="8">
        <v>42433.688900462963</v>
      </c>
      <c r="Q1387" s="9">
        <f t="shared" si="63"/>
        <v>110.41</v>
      </c>
      <c r="R1387" s="9">
        <f t="shared" si="64"/>
        <v>65.914100000000005</v>
      </c>
      <c r="S1387" s="9" t="str">
        <f>VLOOKUP(MONTH(P1387),Hoja2!$A$1:$B$12,2,0)</f>
        <v>Mar</v>
      </c>
      <c r="T1387" s="4" t="s">
        <v>8365</v>
      </c>
      <c r="U1387" t="s">
        <v>8366</v>
      </c>
      <c r="V1387" s="4">
        <f t="shared" si="65"/>
        <v>2016</v>
      </c>
    </row>
    <row r="1388" spans="1:22" x14ac:dyDescent="0.3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8">
        <v>42214.646863425929</v>
      </c>
      <c r="P1388" s="8">
        <v>42184.646863425929</v>
      </c>
      <c r="Q1388" s="9">
        <f t="shared" si="63"/>
        <v>218.75</v>
      </c>
      <c r="R1388" s="9">
        <f t="shared" si="64"/>
        <v>62.5</v>
      </c>
      <c r="S1388" s="9" t="str">
        <f>VLOOKUP(MONTH(P1388),Hoja2!$A$1:$B$12,2,0)</f>
        <v>Jun</v>
      </c>
      <c r="T1388" s="4" t="s">
        <v>8365</v>
      </c>
      <c r="U1388" t="s">
        <v>8366</v>
      </c>
      <c r="V1388" s="4">
        <f t="shared" si="65"/>
        <v>2015</v>
      </c>
    </row>
    <row r="1389" spans="1:22" x14ac:dyDescent="0.3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8">
        <v>42158.1875</v>
      </c>
      <c r="P1389" s="8">
        <v>42126.921238425923</v>
      </c>
      <c r="Q1389" s="9">
        <f t="shared" si="63"/>
        <v>136.63</v>
      </c>
      <c r="R1389" s="9">
        <f t="shared" si="64"/>
        <v>70.064099999999996</v>
      </c>
      <c r="S1389" s="9" t="str">
        <f>VLOOKUP(MONTH(P1389),Hoja2!$A$1:$B$12,2,0)</f>
        <v>May</v>
      </c>
      <c r="T1389" s="4" t="s">
        <v>8365</v>
      </c>
      <c r="U1389" t="s">
        <v>8366</v>
      </c>
      <c r="V1389" s="4">
        <f t="shared" si="65"/>
        <v>2015</v>
      </c>
    </row>
    <row r="1390" spans="1:22" x14ac:dyDescent="0.3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8">
        <v>42660.676388888889</v>
      </c>
      <c r="P1390" s="8">
        <v>42634.61478009259</v>
      </c>
      <c r="Q1390" s="9">
        <f t="shared" si="63"/>
        <v>134.81</v>
      </c>
      <c r="R1390" s="9">
        <f t="shared" si="64"/>
        <v>60.181899999999999</v>
      </c>
      <c r="S1390" s="9" t="str">
        <f>VLOOKUP(MONTH(P1390),Hoja2!$A$1:$B$12,2,0)</f>
        <v>Sep</v>
      </c>
      <c r="T1390" s="4" t="s">
        <v>8365</v>
      </c>
      <c r="U1390" t="s">
        <v>8366</v>
      </c>
      <c r="V1390" s="4">
        <f t="shared" si="65"/>
        <v>2016</v>
      </c>
    </row>
    <row r="1391" spans="1:22" x14ac:dyDescent="0.3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8">
        <v>42595.480983796297</v>
      </c>
      <c r="P1391" s="8">
        <v>42565.480983796297</v>
      </c>
      <c r="Q1391" s="9">
        <f t="shared" si="63"/>
        <v>145.4</v>
      </c>
      <c r="R1391" s="9">
        <f t="shared" si="64"/>
        <v>21.382400000000001</v>
      </c>
      <c r="S1391" s="9" t="str">
        <f>VLOOKUP(MONTH(P1391),Hoja2!$A$1:$B$12,2,0)</f>
        <v>Jul</v>
      </c>
      <c r="T1391" s="4" t="s">
        <v>8365</v>
      </c>
      <c r="U1391" t="s">
        <v>8366</v>
      </c>
      <c r="V1391" s="4">
        <f t="shared" si="65"/>
        <v>2016</v>
      </c>
    </row>
    <row r="1392" spans="1:22" x14ac:dyDescent="0.3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8">
        <v>42121.716666666667</v>
      </c>
      <c r="P1392" s="8">
        <v>42087.803310185183</v>
      </c>
      <c r="Q1392" s="9">
        <f t="shared" si="63"/>
        <v>109.11</v>
      </c>
      <c r="R1392" s="9">
        <f t="shared" si="64"/>
        <v>160.7895</v>
      </c>
      <c r="S1392" s="9" t="str">
        <f>VLOOKUP(MONTH(P1392),Hoja2!$A$1:$B$12,2,0)</f>
        <v>Mar</v>
      </c>
      <c r="T1392" s="4" t="s">
        <v>8365</v>
      </c>
      <c r="U1392" t="s">
        <v>8366</v>
      </c>
      <c r="V1392" s="4">
        <f t="shared" si="65"/>
        <v>2015</v>
      </c>
    </row>
    <row r="1393" spans="1:22" x14ac:dyDescent="0.3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8">
        <v>42238.207638888889</v>
      </c>
      <c r="P1393" s="8">
        <v>42193.650671296295</v>
      </c>
      <c r="Q1393" s="9">
        <f t="shared" si="63"/>
        <v>110.2</v>
      </c>
      <c r="R1393" s="9">
        <f t="shared" si="64"/>
        <v>42.384599999999999</v>
      </c>
      <c r="S1393" s="9" t="str">
        <f>VLOOKUP(MONTH(P1393),Hoja2!$A$1:$B$12,2,0)</f>
        <v>Jul</v>
      </c>
      <c r="T1393" s="4" t="s">
        <v>8365</v>
      </c>
      <c r="U1393" t="s">
        <v>8366</v>
      </c>
      <c r="V1393" s="4">
        <f t="shared" si="65"/>
        <v>2015</v>
      </c>
    </row>
    <row r="1394" spans="1:22" x14ac:dyDescent="0.3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8">
        <v>42432.154930555553</v>
      </c>
      <c r="P1394" s="8">
        <v>42401.154930555553</v>
      </c>
      <c r="Q1394" s="9">
        <f t="shared" si="63"/>
        <v>113.64</v>
      </c>
      <c r="R1394" s="9">
        <f t="shared" si="64"/>
        <v>27.317299999999999</v>
      </c>
      <c r="S1394" s="9" t="str">
        <f>VLOOKUP(MONTH(P1394),Hoja2!$A$1:$B$12,2,0)</f>
        <v>Feb</v>
      </c>
      <c r="T1394" s="4" t="s">
        <v>8365</v>
      </c>
      <c r="U1394" t="s">
        <v>8366</v>
      </c>
      <c r="V1394" s="4">
        <f t="shared" si="65"/>
        <v>2016</v>
      </c>
    </row>
    <row r="1395" spans="1:22" x14ac:dyDescent="0.3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8">
        <v>42583.681979166664</v>
      </c>
      <c r="P1395" s="8">
        <v>42553.681979166664</v>
      </c>
      <c r="Q1395" s="9">
        <f t="shared" si="63"/>
        <v>102.35</v>
      </c>
      <c r="R1395" s="9">
        <f t="shared" si="64"/>
        <v>196.82689999999999</v>
      </c>
      <c r="S1395" s="9" t="str">
        <f>VLOOKUP(MONTH(P1395),Hoja2!$A$1:$B$12,2,0)</f>
        <v>Jul</v>
      </c>
      <c r="T1395" s="4" t="s">
        <v>8365</v>
      </c>
      <c r="U1395" t="s">
        <v>8366</v>
      </c>
      <c r="V1395" s="4">
        <f t="shared" si="65"/>
        <v>2016</v>
      </c>
    </row>
    <row r="1396" spans="1:22" x14ac:dyDescent="0.3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8">
        <v>42795.125</v>
      </c>
      <c r="P1396" s="8">
        <v>42752.144976851851</v>
      </c>
      <c r="Q1396" s="9">
        <f t="shared" si="63"/>
        <v>122.13</v>
      </c>
      <c r="R1396" s="9">
        <f t="shared" si="64"/>
        <v>53.882399999999997</v>
      </c>
      <c r="S1396" s="9" t="str">
        <f>VLOOKUP(MONTH(P1396),Hoja2!$A$1:$B$12,2,0)</f>
        <v>Jan</v>
      </c>
      <c r="T1396" s="4" t="s">
        <v>8365</v>
      </c>
      <c r="U1396" t="s">
        <v>8366</v>
      </c>
      <c r="V1396" s="4">
        <f t="shared" si="65"/>
        <v>2017</v>
      </c>
    </row>
    <row r="1397" spans="1:22" x14ac:dyDescent="0.3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8">
        <v>42749.90834490741</v>
      </c>
      <c r="P1397" s="8">
        <v>42719.90834490741</v>
      </c>
      <c r="Q1397" s="9">
        <f t="shared" si="63"/>
        <v>111.89</v>
      </c>
      <c r="R1397" s="9">
        <f t="shared" si="64"/>
        <v>47.756100000000004</v>
      </c>
      <c r="S1397" s="9" t="str">
        <f>VLOOKUP(MONTH(P1397),Hoja2!$A$1:$B$12,2,0)</f>
        <v>Dec</v>
      </c>
      <c r="T1397" s="4" t="s">
        <v>8365</v>
      </c>
      <c r="U1397" t="s">
        <v>8366</v>
      </c>
      <c r="V1397" s="4">
        <f t="shared" si="65"/>
        <v>2016</v>
      </c>
    </row>
    <row r="1398" spans="1:22" x14ac:dyDescent="0.3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8">
        <v>42048.99863425926</v>
      </c>
      <c r="P1398" s="8">
        <v>42018.99863425926</v>
      </c>
      <c r="Q1398" s="9">
        <f t="shared" si="63"/>
        <v>107.3</v>
      </c>
      <c r="R1398" s="9">
        <f t="shared" si="64"/>
        <v>88.191800000000001</v>
      </c>
      <c r="S1398" s="9" t="str">
        <f>VLOOKUP(MONTH(P1398),Hoja2!$A$1:$B$12,2,0)</f>
        <v>Jan</v>
      </c>
      <c r="T1398" s="4" t="s">
        <v>8365</v>
      </c>
      <c r="U1398" t="s">
        <v>8366</v>
      </c>
      <c r="V1398" s="4">
        <f t="shared" si="65"/>
        <v>2015</v>
      </c>
    </row>
    <row r="1399" spans="1:22" x14ac:dyDescent="0.3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8">
        <v>42670.888194444444</v>
      </c>
      <c r="P1399" s="8">
        <v>42640.917939814812</v>
      </c>
      <c r="Q1399" s="9">
        <f t="shared" si="63"/>
        <v>113.85</v>
      </c>
      <c r="R1399" s="9">
        <f t="shared" si="64"/>
        <v>72.057000000000002</v>
      </c>
      <c r="S1399" s="9" t="str">
        <f>VLOOKUP(MONTH(P1399),Hoja2!$A$1:$B$12,2,0)</f>
        <v>Sep</v>
      </c>
      <c r="T1399" s="4" t="s">
        <v>8365</v>
      </c>
      <c r="U1399" t="s">
        <v>8366</v>
      </c>
      <c r="V1399" s="4">
        <f t="shared" si="65"/>
        <v>2016</v>
      </c>
    </row>
    <row r="1400" spans="1:22" x14ac:dyDescent="0.3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8">
        <v>42556.874236111114</v>
      </c>
      <c r="P1400" s="8">
        <v>42526.874236111114</v>
      </c>
      <c r="Q1400" s="9">
        <f t="shared" si="63"/>
        <v>109.68</v>
      </c>
      <c r="R1400" s="9">
        <f t="shared" si="64"/>
        <v>74.246200000000002</v>
      </c>
      <c r="S1400" s="9" t="str">
        <f>VLOOKUP(MONTH(P1400),Hoja2!$A$1:$B$12,2,0)</f>
        <v>Jun</v>
      </c>
      <c r="T1400" s="4" t="s">
        <v>8365</v>
      </c>
      <c r="U1400" t="s">
        <v>8366</v>
      </c>
      <c r="V1400" s="4">
        <f t="shared" si="65"/>
        <v>2016</v>
      </c>
    </row>
    <row r="1401" spans="1:22" x14ac:dyDescent="0.3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8">
        <v>41919.004317129627</v>
      </c>
      <c r="P1401" s="8">
        <v>41889.004317129627</v>
      </c>
      <c r="Q1401" s="9">
        <f t="shared" si="63"/>
        <v>126.14</v>
      </c>
      <c r="R1401" s="9">
        <f t="shared" si="64"/>
        <v>61.701099999999997</v>
      </c>
      <c r="S1401" s="9" t="str">
        <f>VLOOKUP(MONTH(P1401),Hoja2!$A$1:$B$12,2,0)</f>
        <v>Sep</v>
      </c>
      <c r="T1401" s="4" t="s">
        <v>8365</v>
      </c>
      <c r="U1401" t="s">
        <v>8366</v>
      </c>
      <c r="V1401" s="4">
        <f t="shared" si="65"/>
        <v>2014</v>
      </c>
    </row>
    <row r="1402" spans="1:22" x14ac:dyDescent="0.3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8">
        <v>42533.229166666664</v>
      </c>
      <c r="P1402" s="8">
        <v>42498.341122685182</v>
      </c>
      <c r="Q1402" s="9">
        <f t="shared" si="63"/>
        <v>167.43</v>
      </c>
      <c r="R1402" s="9">
        <f t="shared" si="64"/>
        <v>17.235299999999999</v>
      </c>
      <c r="S1402" s="9" t="str">
        <f>VLOOKUP(MONTH(P1402),Hoja2!$A$1:$B$12,2,0)</f>
        <v>May</v>
      </c>
      <c r="T1402" s="4" t="s">
        <v>8365</v>
      </c>
      <c r="U1402" t="s">
        <v>8366</v>
      </c>
      <c r="V1402" s="4">
        <f t="shared" si="65"/>
        <v>2016</v>
      </c>
    </row>
    <row r="1403" spans="1:22" x14ac:dyDescent="0.3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8">
        <v>41420.99622685185</v>
      </c>
      <c r="P1403" s="8">
        <v>41399.99622685185</v>
      </c>
      <c r="Q1403" s="9">
        <f t="shared" si="63"/>
        <v>496.52</v>
      </c>
      <c r="R1403" s="9">
        <f t="shared" si="64"/>
        <v>51.720799999999997</v>
      </c>
      <c r="S1403" s="9" t="str">
        <f>VLOOKUP(MONTH(P1403),Hoja2!$A$1:$B$12,2,0)</f>
        <v>May</v>
      </c>
      <c r="T1403" s="4" t="s">
        <v>8365</v>
      </c>
      <c r="U1403" t="s">
        <v>8366</v>
      </c>
      <c r="V1403" s="4">
        <f t="shared" si="65"/>
        <v>2013</v>
      </c>
    </row>
    <row r="1404" spans="1:22" x14ac:dyDescent="0.3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8">
        <v>42125.011701388888</v>
      </c>
      <c r="P1404" s="8">
        <v>42065.053368055553</v>
      </c>
      <c r="Q1404" s="9">
        <f t="shared" si="63"/>
        <v>109.16</v>
      </c>
      <c r="R1404" s="9">
        <f t="shared" si="64"/>
        <v>24.150400000000001</v>
      </c>
      <c r="S1404" s="9" t="str">
        <f>VLOOKUP(MONTH(P1404),Hoja2!$A$1:$B$12,2,0)</f>
        <v>Mar</v>
      </c>
      <c r="T1404" s="4" t="s">
        <v>8365</v>
      </c>
      <c r="U1404" t="s">
        <v>8366</v>
      </c>
      <c r="V1404" s="4">
        <f t="shared" si="65"/>
        <v>2015</v>
      </c>
    </row>
    <row r="1405" spans="1:22" x14ac:dyDescent="0.3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8">
        <v>41481.062905092593</v>
      </c>
      <c r="P1405" s="8">
        <v>41451.062905092593</v>
      </c>
      <c r="Q1405" s="9">
        <f t="shared" si="63"/>
        <v>102.58</v>
      </c>
      <c r="R1405" s="9">
        <f t="shared" si="64"/>
        <v>62.166699999999999</v>
      </c>
      <c r="S1405" s="9" t="str">
        <f>VLOOKUP(MONTH(P1405),Hoja2!$A$1:$B$12,2,0)</f>
        <v>Jun</v>
      </c>
      <c r="T1405" s="4" t="s">
        <v>8365</v>
      </c>
      <c r="U1405" t="s">
        <v>8366</v>
      </c>
      <c r="V1405" s="4">
        <f t="shared" si="65"/>
        <v>2013</v>
      </c>
    </row>
    <row r="1406" spans="1:22" x14ac:dyDescent="0.3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8">
        <v>42057.510243055556</v>
      </c>
      <c r="P1406" s="8">
        <v>42032.510243055556</v>
      </c>
      <c r="Q1406" s="9">
        <f t="shared" si="63"/>
        <v>1.66</v>
      </c>
      <c r="R1406" s="9">
        <f t="shared" si="64"/>
        <v>48.2</v>
      </c>
      <c r="S1406" s="9" t="str">
        <f>VLOOKUP(MONTH(P1406),Hoja2!$A$1:$B$12,2,0)</f>
        <v>Jan</v>
      </c>
      <c r="T1406" s="4" t="s">
        <v>8362</v>
      </c>
      <c r="U1406" t="s">
        <v>8381</v>
      </c>
      <c r="V1406" s="4">
        <f t="shared" si="65"/>
        <v>2015</v>
      </c>
    </row>
    <row r="1407" spans="1:22" x14ac:dyDescent="0.3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8">
        <v>41971.722233796296</v>
      </c>
      <c r="P1407" s="8">
        <v>41941.680567129632</v>
      </c>
      <c r="Q1407" s="9">
        <f t="shared" si="63"/>
        <v>0.42</v>
      </c>
      <c r="R1407" s="9">
        <f t="shared" si="64"/>
        <v>6.1764999999999999</v>
      </c>
      <c r="S1407" s="9" t="str">
        <f>VLOOKUP(MONTH(P1407),Hoja2!$A$1:$B$12,2,0)</f>
        <v>Oct</v>
      </c>
      <c r="T1407" s="4" t="s">
        <v>8362</v>
      </c>
      <c r="U1407" t="s">
        <v>8381</v>
      </c>
      <c r="V1407" s="4">
        <f t="shared" si="65"/>
        <v>2014</v>
      </c>
    </row>
    <row r="1408" spans="1:22" x14ac:dyDescent="0.3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8">
        <v>42350.416666666664</v>
      </c>
      <c r="P1408" s="8">
        <v>42297.432951388888</v>
      </c>
      <c r="Q1408" s="9">
        <f t="shared" si="63"/>
        <v>0.13</v>
      </c>
      <c r="R1408" s="9">
        <f t="shared" si="64"/>
        <v>5</v>
      </c>
      <c r="S1408" s="9" t="str">
        <f>VLOOKUP(MONTH(P1408),Hoja2!$A$1:$B$12,2,0)</f>
        <v>Oct</v>
      </c>
      <c r="T1408" s="4" t="s">
        <v>8362</v>
      </c>
      <c r="U1408" t="s">
        <v>8381</v>
      </c>
      <c r="V1408" s="4">
        <f t="shared" si="65"/>
        <v>2015</v>
      </c>
    </row>
    <row r="1409" spans="1:22" x14ac:dyDescent="0.3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8">
        <v>41863.536782407406</v>
      </c>
      <c r="P1409" s="8">
        <v>41838.536782407406</v>
      </c>
      <c r="Q1409" s="9">
        <f t="shared" si="63"/>
        <v>0.5</v>
      </c>
      <c r="R1409" s="9">
        <f t="shared" si="64"/>
        <v>7.5</v>
      </c>
      <c r="S1409" s="9" t="str">
        <f>VLOOKUP(MONTH(P1409),Hoja2!$A$1:$B$12,2,0)</f>
        <v>Jul</v>
      </c>
      <c r="T1409" s="4" t="s">
        <v>8362</v>
      </c>
      <c r="U1409" t="s">
        <v>8381</v>
      </c>
      <c r="V1409" s="4">
        <f t="shared" si="65"/>
        <v>2014</v>
      </c>
    </row>
    <row r="1410" spans="1:22" x14ac:dyDescent="0.3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8">
        <v>42321.913842592592</v>
      </c>
      <c r="P1410" s="8">
        <v>42291.872175925928</v>
      </c>
      <c r="Q1410" s="9">
        <f t="shared" si="63"/>
        <v>7.2</v>
      </c>
      <c r="R1410" s="9">
        <f t="shared" si="64"/>
        <v>12</v>
      </c>
      <c r="S1410" s="9" t="str">
        <f>VLOOKUP(MONTH(P1410),Hoja2!$A$1:$B$12,2,0)</f>
        <v>Oct</v>
      </c>
      <c r="T1410" s="4" t="s">
        <v>8362</v>
      </c>
      <c r="U1410" t="s">
        <v>8381</v>
      </c>
      <c r="V1410" s="4">
        <f t="shared" si="65"/>
        <v>2015</v>
      </c>
    </row>
    <row r="1411" spans="1:22" x14ac:dyDescent="0.3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8">
        <v>42005.175173611111</v>
      </c>
      <c r="P1411" s="8">
        <v>41945.133506944447</v>
      </c>
      <c r="Q1411" s="9">
        <f t="shared" ref="Q1411:Q1474" si="66">ROUND(E1411/D1411*100,2)</f>
        <v>0</v>
      </c>
      <c r="R1411" s="9">
        <f t="shared" ref="R1411:R1474" si="67">IFERROR(ROUND(E1411/L1411,4),0)</f>
        <v>0</v>
      </c>
      <c r="S1411" s="9" t="str">
        <f>VLOOKUP(MONTH(P1411),Hoja2!$A$1:$B$12,2,0)</f>
        <v>Nov</v>
      </c>
      <c r="T1411" s="4" t="s">
        <v>8362</v>
      </c>
      <c r="U1411" t="s">
        <v>8381</v>
      </c>
      <c r="V1411" s="4">
        <f t="shared" ref="V1411:V1474" si="68">YEAR(P1411)</f>
        <v>2014</v>
      </c>
    </row>
    <row r="1412" spans="1:22" x14ac:dyDescent="0.3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8">
        <v>42524.318518518521</v>
      </c>
      <c r="P1412" s="8">
        <v>42479.318518518521</v>
      </c>
      <c r="Q1412" s="9">
        <f t="shared" si="66"/>
        <v>0.02</v>
      </c>
      <c r="R1412" s="9">
        <f t="shared" si="67"/>
        <v>1</v>
      </c>
      <c r="S1412" s="9" t="str">
        <f>VLOOKUP(MONTH(P1412),Hoja2!$A$1:$B$12,2,0)</f>
        <v>Apr</v>
      </c>
      <c r="T1412" s="4" t="s">
        <v>8362</v>
      </c>
      <c r="U1412" t="s">
        <v>8381</v>
      </c>
      <c r="V1412" s="4">
        <f t="shared" si="68"/>
        <v>2016</v>
      </c>
    </row>
    <row r="1413" spans="1:22" x14ac:dyDescent="0.3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8">
        <v>42041.059027777781</v>
      </c>
      <c r="P1413" s="8">
        <v>42013.059027777781</v>
      </c>
      <c r="Q1413" s="9">
        <f t="shared" si="66"/>
        <v>0.23</v>
      </c>
      <c r="R1413" s="9">
        <f t="shared" si="67"/>
        <v>2.3332999999999999</v>
      </c>
      <c r="S1413" s="9" t="str">
        <f>VLOOKUP(MONTH(P1413),Hoja2!$A$1:$B$12,2,0)</f>
        <v>Jan</v>
      </c>
      <c r="T1413" s="4" t="s">
        <v>8362</v>
      </c>
      <c r="U1413" t="s">
        <v>8381</v>
      </c>
      <c r="V1413" s="4">
        <f t="shared" si="68"/>
        <v>2015</v>
      </c>
    </row>
    <row r="1414" spans="1:22" x14ac:dyDescent="0.3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8">
        <v>41977.063645833332</v>
      </c>
      <c r="P1414" s="8">
        <v>41947.063645833332</v>
      </c>
      <c r="Q1414" s="9">
        <f t="shared" si="66"/>
        <v>4.57</v>
      </c>
      <c r="R1414" s="9">
        <f t="shared" si="67"/>
        <v>24.615400000000001</v>
      </c>
      <c r="S1414" s="9" t="str">
        <f>VLOOKUP(MONTH(P1414),Hoja2!$A$1:$B$12,2,0)</f>
        <v>Nov</v>
      </c>
      <c r="T1414" s="4" t="s">
        <v>8362</v>
      </c>
      <c r="U1414" t="s">
        <v>8381</v>
      </c>
      <c r="V1414" s="4">
        <f t="shared" si="68"/>
        <v>2014</v>
      </c>
    </row>
    <row r="1415" spans="1:22" x14ac:dyDescent="0.3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8">
        <v>42420.437152777777</v>
      </c>
      <c r="P1415" s="8">
        <v>42360.437152777777</v>
      </c>
      <c r="Q1415" s="9">
        <f t="shared" si="66"/>
        <v>5</v>
      </c>
      <c r="R1415" s="9">
        <f t="shared" si="67"/>
        <v>100</v>
      </c>
      <c r="S1415" s="9" t="str">
        <f>VLOOKUP(MONTH(P1415),Hoja2!$A$1:$B$12,2,0)</f>
        <v>Dec</v>
      </c>
      <c r="T1415" s="4" t="s">
        <v>8362</v>
      </c>
      <c r="U1415" t="s">
        <v>8381</v>
      </c>
      <c r="V1415" s="4">
        <f t="shared" si="68"/>
        <v>2015</v>
      </c>
    </row>
    <row r="1416" spans="1:22" x14ac:dyDescent="0.3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8">
        <v>42738.25309027778</v>
      </c>
      <c r="P1416" s="8">
        <v>42708.25309027778</v>
      </c>
      <c r="Q1416" s="9">
        <f t="shared" si="66"/>
        <v>0.2</v>
      </c>
      <c r="R1416" s="9">
        <f t="shared" si="67"/>
        <v>1</v>
      </c>
      <c r="S1416" s="9" t="str">
        <f>VLOOKUP(MONTH(P1416),Hoja2!$A$1:$B$12,2,0)</f>
        <v>Dec</v>
      </c>
      <c r="T1416" s="4" t="s">
        <v>8362</v>
      </c>
      <c r="U1416" t="s">
        <v>8381</v>
      </c>
      <c r="V1416" s="4">
        <f t="shared" si="68"/>
        <v>2016</v>
      </c>
    </row>
    <row r="1417" spans="1:22" x14ac:dyDescent="0.3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8">
        <v>42232.675821759258</v>
      </c>
      <c r="P1417" s="8">
        <v>42192.675821759258</v>
      </c>
      <c r="Q1417" s="9">
        <f t="shared" si="66"/>
        <v>18.18</v>
      </c>
      <c r="R1417" s="9">
        <f t="shared" si="67"/>
        <v>88.888900000000007</v>
      </c>
      <c r="S1417" s="9" t="str">
        <f>VLOOKUP(MONTH(P1417),Hoja2!$A$1:$B$12,2,0)</f>
        <v>Jul</v>
      </c>
      <c r="T1417" s="4" t="s">
        <v>8362</v>
      </c>
      <c r="U1417" t="s">
        <v>8381</v>
      </c>
      <c r="V1417" s="4">
        <f t="shared" si="68"/>
        <v>2015</v>
      </c>
    </row>
    <row r="1418" spans="1:22" x14ac:dyDescent="0.3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8">
        <v>42329.967812499999</v>
      </c>
      <c r="P1418" s="8">
        <v>42299.926145833335</v>
      </c>
      <c r="Q1418" s="9">
        <f t="shared" si="66"/>
        <v>0</v>
      </c>
      <c r="R1418" s="9">
        <f t="shared" si="67"/>
        <v>0</v>
      </c>
      <c r="S1418" s="9" t="str">
        <f>VLOOKUP(MONTH(P1418),Hoja2!$A$1:$B$12,2,0)</f>
        <v>Oct</v>
      </c>
      <c r="T1418" s="4" t="s">
        <v>8362</v>
      </c>
      <c r="U1418" t="s">
        <v>8381</v>
      </c>
      <c r="V1418" s="4">
        <f t="shared" si="68"/>
        <v>2015</v>
      </c>
    </row>
    <row r="1419" spans="1:22" x14ac:dyDescent="0.3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8">
        <v>42262.46597222222</v>
      </c>
      <c r="P1419" s="8">
        <v>42232.15016203704</v>
      </c>
      <c r="Q1419" s="9">
        <f t="shared" si="66"/>
        <v>1.22</v>
      </c>
      <c r="R1419" s="9">
        <f t="shared" si="67"/>
        <v>27.5</v>
      </c>
      <c r="S1419" s="9" t="str">
        <f>VLOOKUP(MONTH(P1419),Hoja2!$A$1:$B$12,2,0)</f>
        <v>Aug</v>
      </c>
      <c r="T1419" s="4" t="s">
        <v>8362</v>
      </c>
      <c r="U1419" t="s">
        <v>8381</v>
      </c>
      <c r="V1419" s="4">
        <f t="shared" si="68"/>
        <v>2015</v>
      </c>
    </row>
    <row r="1420" spans="1:22" x14ac:dyDescent="0.3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8">
        <v>42425.456412037034</v>
      </c>
      <c r="P1420" s="8">
        <v>42395.456412037034</v>
      </c>
      <c r="Q1420" s="9">
        <f t="shared" si="66"/>
        <v>0.2</v>
      </c>
      <c r="R1420" s="9">
        <f t="shared" si="67"/>
        <v>6</v>
      </c>
      <c r="S1420" s="9" t="str">
        <f>VLOOKUP(MONTH(P1420),Hoja2!$A$1:$B$12,2,0)</f>
        <v>Jan</v>
      </c>
      <c r="T1420" s="4" t="s">
        <v>8362</v>
      </c>
      <c r="U1420" t="s">
        <v>8381</v>
      </c>
      <c r="V1420" s="4">
        <f t="shared" si="68"/>
        <v>2016</v>
      </c>
    </row>
    <row r="1421" spans="1:22" x14ac:dyDescent="0.3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8">
        <v>42652.456238425926</v>
      </c>
      <c r="P1421" s="8">
        <v>42622.456238425926</v>
      </c>
      <c r="Q1421" s="9">
        <f t="shared" si="66"/>
        <v>7.06</v>
      </c>
      <c r="R1421" s="9">
        <f t="shared" si="67"/>
        <v>44.5</v>
      </c>
      <c r="S1421" s="9" t="str">
        <f>VLOOKUP(MONTH(P1421),Hoja2!$A$1:$B$12,2,0)</f>
        <v>Sep</v>
      </c>
      <c r="T1421" s="4" t="s">
        <v>8362</v>
      </c>
      <c r="U1421" t="s">
        <v>8381</v>
      </c>
      <c r="V1421" s="4">
        <f t="shared" si="68"/>
        <v>2016</v>
      </c>
    </row>
    <row r="1422" spans="1:22" x14ac:dyDescent="0.3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8">
        <v>42549.667662037034</v>
      </c>
      <c r="P1422" s="8">
        <v>42524.667662037034</v>
      </c>
      <c r="Q1422" s="9">
        <f t="shared" si="66"/>
        <v>2.73</v>
      </c>
      <c r="R1422" s="9">
        <f t="shared" si="67"/>
        <v>1</v>
      </c>
      <c r="S1422" s="9" t="str">
        <f>VLOOKUP(MONTH(P1422),Hoja2!$A$1:$B$12,2,0)</f>
        <v>Jun</v>
      </c>
      <c r="T1422" s="4" t="s">
        <v>8362</v>
      </c>
      <c r="U1422" t="s">
        <v>8381</v>
      </c>
      <c r="V1422" s="4">
        <f t="shared" si="68"/>
        <v>2016</v>
      </c>
    </row>
    <row r="1423" spans="1:22" x14ac:dyDescent="0.3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8">
        <v>42043.915613425925</v>
      </c>
      <c r="P1423" s="8">
        <v>42013.915613425925</v>
      </c>
      <c r="Q1423" s="9">
        <f t="shared" si="66"/>
        <v>0.1</v>
      </c>
      <c r="R1423" s="9">
        <f t="shared" si="67"/>
        <v>100</v>
      </c>
      <c r="S1423" s="9" t="str">
        <f>VLOOKUP(MONTH(P1423),Hoja2!$A$1:$B$12,2,0)</f>
        <v>Jan</v>
      </c>
      <c r="T1423" s="4" t="s">
        <v>8362</v>
      </c>
      <c r="U1423" t="s">
        <v>8381</v>
      </c>
      <c r="V1423" s="4">
        <f t="shared" si="68"/>
        <v>2015</v>
      </c>
    </row>
    <row r="1424" spans="1:22" x14ac:dyDescent="0.3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8">
        <v>42634.239629629628</v>
      </c>
      <c r="P1424" s="8">
        <v>42604.239629629628</v>
      </c>
      <c r="Q1424" s="9">
        <f t="shared" si="66"/>
        <v>0.1</v>
      </c>
      <c r="R1424" s="9">
        <f t="shared" si="67"/>
        <v>13</v>
      </c>
      <c r="S1424" s="9" t="str">
        <f>VLOOKUP(MONTH(P1424),Hoja2!$A$1:$B$12,2,0)</f>
        <v>Aug</v>
      </c>
      <c r="T1424" s="4" t="s">
        <v>8362</v>
      </c>
      <c r="U1424" t="s">
        <v>8381</v>
      </c>
      <c r="V1424" s="4">
        <f t="shared" si="68"/>
        <v>2016</v>
      </c>
    </row>
    <row r="1425" spans="1:22" x14ac:dyDescent="0.3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8">
        <v>42370.360312500001</v>
      </c>
      <c r="P1425" s="8">
        <v>42340.360312500001</v>
      </c>
      <c r="Q1425" s="9">
        <f t="shared" si="66"/>
        <v>0.33</v>
      </c>
      <c r="R1425" s="9">
        <f t="shared" si="67"/>
        <v>100</v>
      </c>
      <c r="S1425" s="9" t="str">
        <f>VLOOKUP(MONTH(P1425),Hoja2!$A$1:$B$12,2,0)</f>
        <v>Dec</v>
      </c>
      <c r="T1425" s="4" t="s">
        <v>8362</v>
      </c>
      <c r="U1425" t="s">
        <v>8381</v>
      </c>
      <c r="V1425" s="4">
        <f t="shared" si="68"/>
        <v>2015</v>
      </c>
    </row>
    <row r="1426" spans="1:22" x14ac:dyDescent="0.3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8">
        <v>42689.759282407409</v>
      </c>
      <c r="P1426" s="8">
        <v>42676.717615740738</v>
      </c>
      <c r="Q1426" s="9">
        <f t="shared" si="66"/>
        <v>20.36</v>
      </c>
      <c r="R1426" s="9">
        <f t="shared" si="67"/>
        <v>109.0714</v>
      </c>
      <c r="S1426" s="9" t="str">
        <f>VLOOKUP(MONTH(P1426),Hoja2!$A$1:$B$12,2,0)</f>
        <v>Nov</v>
      </c>
      <c r="T1426" s="4" t="s">
        <v>8362</v>
      </c>
      <c r="U1426" t="s">
        <v>8381</v>
      </c>
      <c r="V1426" s="4">
        <f t="shared" si="68"/>
        <v>2016</v>
      </c>
    </row>
    <row r="1427" spans="1:22" x14ac:dyDescent="0.3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8">
        <v>42123.131469907406</v>
      </c>
      <c r="P1427" s="8">
        <v>42093.131469907406</v>
      </c>
      <c r="Q1427" s="9">
        <f t="shared" si="66"/>
        <v>0</v>
      </c>
      <c r="R1427" s="9">
        <f t="shared" si="67"/>
        <v>0</v>
      </c>
      <c r="S1427" s="9" t="str">
        <f>VLOOKUP(MONTH(P1427),Hoja2!$A$1:$B$12,2,0)</f>
        <v>Mar</v>
      </c>
      <c r="T1427" s="4" t="s">
        <v>8362</v>
      </c>
      <c r="U1427" t="s">
        <v>8381</v>
      </c>
      <c r="V1427" s="4">
        <f t="shared" si="68"/>
        <v>2015</v>
      </c>
    </row>
    <row r="1428" spans="1:22" x14ac:dyDescent="0.3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8">
        <v>42240.390277777777</v>
      </c>
      <c r="P1428" s="8">
        <v>42180.390277777777</v>
      </c>
      <c r="Q1428" s="9">
        <f t="shared" si="66"/>
        <v>0</v>
      </c>
      <c r="R1428" s="9">
        <f t="shared" si="67"/>
        <v>0</v>
      </c>
      <c r="S1428" s="9" t="str">
        <f>VLOOKUP(MONTH(P1428),Hoja2!$A$1:$B$12,2,0)</f>
        <v>Jun</v>
      </c>
      <c r="T1428" s="4" t="s">
        <v>8362</v>
      </c>
      <c r="U1428" t="s">
        <v>8381</v>
      </c>
      <c r="V1428" s="4">
        <f t="shared" si="68"/>
        <v>2015</v>
      </c>
    </row>
    <row r="1429" spans="1:22" x14ac:dyDescent="0.3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8">
        <v>42631.851678240739</v>
      </c>
      <c r="P1429" s="8">
        <v>42601.851678240739</v>
      </c>
      <c r="Q1429" s="9">
        <f t="shared" si="66"/>
        <v>8.3800000000000008</v>
      </c>
      <c r="R1429" s="9">
        <f t="shared" si="67"/>
        <v>104.75</v>
      </c>
      <c r="S1429" s="9" t="str">
        <f>VLOOKUP(MONTH(P1429),Hoja2!$A$1:$B$12,2,0)</f>
        <v>Aug</v>
      </c>
      <c r="T1429" s="4" t="s">
        <v>8362</v>
      </c>
      <c r="U1429" t="s">
        <v>8381</v>
      </c>
      <c r="V1429" s="4">
        <f t="shared" si="68"/>
        <v>2016</v>
      </c>
    </row>
    <row r="1430" spans="1:22" x14ac:dyDescent="0.3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8">
        <v>42462.338159722225</v>
      </c>
      <c r="P1430" s="8">
        <v>42432.379826388889</v>
      </c>
      <c r="Q1430" s="9">
        <f t="shared" si="66"/>
        <v>4.5</v>
      </c>
      <c r="R1430" s="9">
        <f t="shared" si="67"/>
        <v>15</v>
      </c>
      <c r="S1430" s="9" t="str">
        <f>VLOOKUP(MONTH(P1430),Hoja2!$A$1:$B$12,2,0)</f>
        <v>Mar</v>
      </c>
      <c r="T1430" s="4" t="s">
        <v>8362</v>
      </c>
      <c r="U1430" t="s">
        <v>8381</v>
      </c>
      <c r="V1430" s="4">
        <f t="shared" si="68"/>
        <v>2016</v>
      </c>
    </row>
    <row r="1431" spans="1:22" x14ac:dyDescent="0.3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8">
        <v>42104.060671296298</v>
      </c>
      <c r="P1431" s="8">
        <v>42074.060671296298</v>
      </c>
      <c r="Q1431" s="9">
        <f t="shared" si="66"/>
        <v>0</v>
      </c>
      <c r="R1431" s="9">
        <f t="shared" si="67"/>
        <v>0</v>
      </c>
      <c r="S1431" s="9" t="str">
        <f>VLOOKUP(MONTH(P1431),Hoja2!$A$1:$B$12,2,0)</f>
        <v>Mar</v>
      </c>
      <c r="T1431" s="4" t="s">
        <v>8362</v>
      </c>
      <c r="U1431" t="s">
        <v>8381</v>
      </c>
      <c r="V1431" s="4">
        <f t="shared" si="68"/>
        <v>2015</v>
      </c>
    </row>
    <row r="1432" spans="1:22" x14ac:dyDescent="0.3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8">
        <v>41992.813518518517</v>
      </c>
      <c r="P1432" s="8">
        <v>41961.813518518517</v>
      </c>
      <c r="Q1432" s="9">
        <f t="shared" si="66"/>
        <v>8.06</v>
      </c>
      <c r="R1432" s="9">
        <f t="shared" si="67"/>
        <v>80.599999999999994</v>
      </c>
      <c r="S1432" s="9" t="str">
        <f>VLOOKUP(MONTH(P1432),Hoja2!$A$1:$B$12,2,0)</f>
        <v>Nov</v>
      </c>
      <c r="T1432" s="4" t="s">
        <v>8362</v>
      </c>
      <c r="U1432" t="s">
        <v>8381</v>
      </c>
      <c r="V1432" s="4">
        <f t="shared" si="68"/>
        <v>2014</v>
      </c>
    </row>
    <row r="1433" spans="1:22" x14ac:dyDescent="0.3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8">
        <v>42334.252500000002</v>
      </c>
      <c r="P1433" s="8">
        <v>42304.210833333331</v>
      </c>
      <c r="Q1433" s="9">
        <f t="shared" si="66"/>
        <v>31.95</v>
      </c>
      <c r="R1433" s="9">
        <f t="shared" si="67"/>
        <v>115.5532</v>
      </c>
      <c r="S1433" s="9" t="str">
        <f>VLOOKUP(MONTH(P1433),Hoja2!$A$1:$B$12,2,0)</f>
        <v>Oct</v>
      </c>
      <c r="T1433" s="4" t="s">
        <v>8362</v>
      </c>
      <c r="U1433" t="s">
        <v>8381</v>
      </c>
      <c r="V1433" s="4">
        <f t="shared" si="68"/>
        <v>2015</v>
      </c>
    </row>
    <row r="1434" spans="1:22" x14ac:dyDescent="0.3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8">
        <v>42205.780416666668</v>
      </c>
      <c r="P1434" s="8">
        <v>42175.780416666668</v>
      </c>
      <c r="Q1434" s="9">
        <f t="shared" si="66"/>
        <v>0</v>
      </c>
      <c r="R1434" s="9">
        <f t="shared" si="67"/>
        <v>0</v>
      </c>
      <c r="S1434" s="9" t="str">
        <f>VLOOKUP(MONTH(P1434),Hoja2!$A$1:$B$12,2,0)</f>
        <v>Jun</v>
      </c>
      <c r="T1434" s="4" t="s">
        <v>8362</v>
      </c>
      <c r="U1434" t="s">
        <v>8381</v>
      </c>
      <c r="V1434" s="4">
        <f t="shared" si="68"/>
        <v>2015</v>
      </c>
    </row>
    <row r="1435" spans="1:22" x14ac:dyDescent="0.3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8">
        <v>42714.458333333336</v>
      </c>
      <c r="P1435" s="8">
        <v>42673.625868055555</v>
      </c>
      <c r="Q1435" s="9">
        <f t="shared" si="66"/>
        <v>6.71</v>
      </c>
      <c r="R1435" s="9">
        <f t="shared" si="67"/>
        <v>80.5</v>
      </c>
      <c r="S1435" s="9" t="str">
        <f>VLOOKUP(MONTH(P1435),Hoja2!$A$1:$B$12,2,0)</f>
        <v>Oct</v>
      </c>
      <c r="T1435" s="4" t="s">
        <v>8362</v>
      </c>
      <c r="U1435" t="s">
        <v>8381</v>
      </c>
      <c r="V1435" s="4">
        <f t="shared" si="68"/>
        <v>2016</v>
      </c>
    </row>
    <row r="1436" spans="1:22" x14ac:dyDescent="0.3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8">
        <v>42163.625</v>
      </c>
      <c r="P1436" s="8">
        <v>42142.767106481479</v>
      </c>
      <c r="Q1436" s="9">
        <f t="shared" si="66"/>
        <v>9.99</v>
      </c>
      <c r="R1436" s="9">
        <f t="shared" si="67"/>
        <v>744.54549999999995</v>
      </c>
      <c r="S1436" s="9" t="str">
        <f>VLOOKUP(MONTH(P1436),Hoja2!$A$1:$B$12,2,0)</f>
        <v>May</v>
      </c>
      <c r="T1436" s="4" t="s">
        <v>8362</v>
      </c>
      <c r="U1436" t="s">
        <v>8381</v>
      </c>
      <c r="V1436" s="4">
        <f t="shared" si="68"/>
        <v>2015</v>
      </c>
    </row>
    <row r="1437" spans="1:22" x14ac:dyDescent="0.3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8">
        <v>42288.780324074076</v>
      </c>
      <c r="P1437" s="8">
        <v>42258.780324074076</v>
      </c>
      <c r="Q1437" s="9">
        <f t="shared" si="66"/>
        <v>0.1</v>
      </c>
      <c r="R1437" s="9">
        <f t="shared" si="67"/>
        <v>7.5</v>
      </c>
      <c r="S1437" s="9" t="str">
        <f>VLOOKUP(MONTH(P1437),Hoja2!$A$1:$B$12,2,0)</f>
        <v>Sep</v>
      </c>
      <c r="T1437" s="4" t="s">
        <v>8362</v>
      </c>
      <c r="U1437" t="s">
        <v>8381</v>
      </c>
      <c r="V1437" s="4">
        <f t="shared" si="68"/>
        <v>2015</v>
      </c>
    </row>
    <row r="1438" spans="1:22" x14ac:dyDescent="0.3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8">
        <v>42421.35019675926</v>
      </c>
      <c r="P1438" s="8">
        <v>42391.35019675926</v>
      </c>
      <c r="Q1438" s="9">
        <f t="shared" si="66"/>
        <v>0.77</v>
      </c>
      <c r="R1438" s="9">
        <f t="shared" si="67"/>
        <v>38.5</v>
      </c>
      <c r="S1438" s="9" t="str">
        <f>VLOOKUP(MONTH(P1438),Hoja2!$A$1:$B$12,2,0)</f>
        <v>Jan</v>
      </c>
      <c r="T1438" s="4" t="s">
        <v>8362</v>
      </c>
      <c r="U1438" t="s">
        <v>8381</v>
      </c>
      <c r="V1438" s="4">
        <f t="shared" si="68"/>
        <v>2016</v>
      </c>
    </row>
    <row r="1439" spans="1:22" x14ac:dyDescent="0.3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8">
        <v>41833.207638888889</v>
      </c>
      <c r="P1439" s="8">
        <v>41796.531701388885</v>
      </c>
      <c r="Q1439" s="9">
        <f t="shared" si="66"/>
        <v>26.9</v>
      </c>
      <c r="R1439" s="9">
        <f t="shared" si="67"/>
        <v>36.681800000000003</v>
      </c>
      <c r="S1439" s="9" t="str">
        <f>VLOOKUP(MONTH(P1439),Hoja2!$A$1:$B$12,2,0)</f>
        <v>Jun</v>
      </c>
      <c r="T1439" s="4" t="s">
        <v>8362</v>
      </c>
      <c r="U1439" t="s">
        <v>8381</v>
      </c>
      <c r="V1439" s="4">
        <f t="shared" si="68"/>
        <v>2014</v>
      </c>
    </row>
    <row r="1440" spans="1:22" x14ac:dyDescent="0.3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8">
        <v>42487.579861111109</v>
      </c>
      <c r="P1440" s="8">
        <v>42457.871516203704</v>
      </c>
      <c r="Q1440" s="9">
        <f t="shared" si="66"/>
        <v>3</v>
      </c>
      <c r="R1440" s="9">
        <f t="shared" si="67"/>
        <v>75</v>
      </c>
      <c r="S1440" s="9" t="str">
        <f>VLOOKUP(MONTH(P1440),Hoja2!$A$1:$B$12,2,0)</f>
        <v>Mar</v>
      </c>
      <c r="T1440" s="4" t="s">
        <v>8362</v>
      </c>
      <c r="U1440" t="s">
        <v>8381</v>
      </c>
      <c r="V1440" s="4">
        <f t="shared" si="68"/>
        <v>2016</v>
      </c>
    </row>
    <row r="1441" spans="1:22" x14ac:dyDescent="0.3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8">
        <v>42070.829872685186</v>
      </c>
      <c r="P1441" s="8">
        <v>42040.829872685186</v>
      </c>
      <c r="Q1441" s="9">
        <f t="shared" si="66"/>
        <v>6.61</v>
      </c>
      <c r="R1441" s="9">
        <f t="shared" si="67"/>
        <v>30</v>
      </c>
      <c r="S1441" s="9" t="str">
        <f>VLOOKUP(MONTH(P1441),Hoja2!$A$1:$B$12,2,0)</f>
        <v>Feb</v>
      </c>
      <c r="T1441" s="4" t="s">
        <v>8362</v>
      </c>
      <c r="U1441" t="s">
        <v>8381</v>
      </c>
      <c r="V1441" s="4">
        <f t="shared" si="68"/>
        <v>2015</v>
      </c>
    </row>
    <row r="1442" spans="1:22" x14ac:dyDescent="0.3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8">
        <v>42516.748414351852</v>
      </c>
      <c r="P1442" s="8">
        <v>42486.748414351852</v>
      </c>
      <c r="Q1442" s="9">
        <f t="shared" si="66"/>
        <v>0.01</v>
      </c>
      <c r="R1442" s="9">
        <f t="shared" si="67"/>
        <v>1</v>
      </c>
      <c r="S1442" s="9" t="str">
        <f>VLOOKUP(MONTH(P1442),Hoja2!$A$1:$B$12,2,0)</f>
        <v>Apr</v>
      </c>
      <c r="T1442" s="4" t="s">
        <v>8362</v>
      </c>
      <c r="U1442" t="s">
        <v>8381</v>
      </c>
      <c r="V1442" s="4">
        <f t="shared" si="68"/>
        <v>2016</v>
      </c>
    </row>
    <row r="1443" spans="1:22" x14ac:dyDescent="0.3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8">
        <v>42258.765844907408</v>
      </c>
      <c r="P1443" s="8">
        <v>42198.765844907408</v>
      </c>
      <c r="Q1443" s="9">
        <f t="shared" si="66"/>
        <v>1.1200000000000001</v>
      </c>
      <c r="R1443" s="9">
        <f t="shared" si="67"/>
        <v>673.33330000000001</v>
      </c>
      <c r="S1443" s="9" t="str">
        <f>VLOOKUP(MONTH(P1443),Hoja2!$A$1:$B$12,2,0)</f>
        <v>Jul</v>
      </c>
      <c r="T1443" s="4" t="s">
        <v>8362</v>
      </c>
      <c r="U1443" t="s">
        <v>8381</v>
      </c>
      <c r="V1443" s="4">
        <f t="shared" si="68"/>
        <v>2015</v>
      </c>
    </row>
    <row r="1444" spans="1:22" x14ac:dyDescent="0.3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8">
        <v>42515.64534722222</v>
      </c>
      <c r="P1444" s="8">
        <v>42485.64534722222</v>
      </c>
      <c r="Q1444" s="9">
        <f t="shared" si="66"/>
        <v>0</v>
      </c>
      <c r="R1444" s="9">
        <f t="shared" si="67"/>
        <v>0</v>
      </c>
      <c r="S1444" s="9" t="str">
        <f>VLOOKUP(MONTH(P1444),Hoja2!$A$1:$B$12,2,0)</f>
        <v>Apr</v>
      </c>
      <c r="T1444" s="4" t="s">
        <v>8362</v>
      </c>
      <c r="U1444" t="s">
        <v>8381</v>
      </c>
      <c r="V1444" s="4">
        <f t="shared" si="68"/>
        <v>2016</v>
      </c>
    </row>
    <row r="1445" spans="1:22" x14ac:dyDescent="0.3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8">
        <v>42737.926030092596</v>
      </c>
      <c r="P1445" s="8">
        <v>42707.926030092596</v>
      </c>
      <c r="Q1445" s="9">
        <f t="shared" si="66"/>
        <v>0</v>
      </c>
      <c r="R1445" s="9">
        <f t="shared" si="67"/>
        <v>0</v>
      </c>
      <c r="S1445" s="9" t="str">
        <f>VLOOKUP(MONTH(P1445),Hoja2!$A$1:$B$12,2,0)</f>
        <v>Dec</v>
      </c>
      <c r="T1445" s="4" t="s">
        <v>8362</v>
      </c>
      <c r="U1445" t="s">
        <v>8381</v>
      </c>
      <c r="V1445" s="4">
        <f t="shared" si="68"/>
        <v>2016</v>
      </c>
    </row>
    <row r="1446" spans="1:22" x14ac:dyDescent="0.3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8">
        <v>42259.873402777775</v>
      </c>
      <c r="P1446" s="8">
        <v>42199.873402777775</v>
      </c>
      <c r="Q1446" s="9">
        <f t="shared" si="66"/>
        <v>0</v>
      </c>
      <c r="R1446" s="9">
        <f t="shared" si="67"/>
        <v>0</v>
      </c>
      <c r="S1446" s="9" t="str">
        <f>VLOOKUP(MONTH(P1446),Hoja2!$A$1:$B$12,2,0)</f>
        <v>Jul</v>
      </c>
      <c r="T1446" s="4" t="s">
        <v>8362</v>
      </c>
      <c r="U1446" t="s">
        <v>8381</v>
      </c>
      <c r="V1446" s="4">
        <f t="shared" si="68"/>
        <v>2015</v>
      </c>
    </row>
    <row r="1447" spans="1:22" x14ac:dyDescent="0.3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8">
        <v>42169.542303240742</v>
      </c>
      <c r="P1447" s="8">
        <v>42139.542303240742</v>
      </c>
      <c r="Q1447" s="9">
        <f t="shared" si="66"/>
        <v>0</v>
      </c>
      <c r="R1447" s="9">
        <f t="shared" si="67"/>
        <v>0</v>
      </c>
      <c r="S1447" s="9" t="str">
        <f>VLOOKUP(MONTH(P1447),Hoja2!$A$1:$B$12,2,0)</f>
        <v>May</v>
      </c>
      <c r="T1447" s="4" t="s">
        <v>8362</v>
      </c>
      <c r="U1447" t="s">
        <v>8381</v>
      </c>
      <c r="V1447" s="4">
        <f t="shared" si="68"/>
        <v>2015</v>
      </c>
    </row>
    <row r="1448" spans="1:22" x14ac:dyDescent="0.3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8">
        <v>42481.447662037041</v>
      </c>
      <c r="P1448" s="8">
        <v>42461.447662037041</v>
      </c>
      <c r="Q1448" s="9">
        <f t="shared" si="66"/>
        <v>0</v>
      </c>
      <c r="R1448" s="9">
        <f t="shared" si="67"/>
        <v>0</v>
      </c>
      <c r="S1448" s="9" t="str">
        <f>VLOOKUP(MONTH(P1448),Hoja2!$A$1:$B$12,2,0)</f>
        <v>Apr</v>
      </c>
      <c r="T1448" s="4" t="s">
        <v>8362</v>
      </c>
      <c r="U1448" t="s">
        <v>8381</v>
      </c>
      <c r="V1448" s="4">
        <f t="shared" si="68"/>
        <v>2016</v>
      </c>
    </row>
    <row r="1449" spans="1:22" x14ac:dyDescent="0.3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8">
        <v>42559.730717592596</v>
      </c>
      <c r="P1449" s="8">
        <v>42529.730717592596</v>
      </c>
      <c r="Q1449" s="9">
        <f t="shared" si="66"/>
        <v>0.02</v>
      </c>
      <c r="R1449" s="9">
        <f t="shared" si="67"/>
        <v>25</v>
      </c>
      <c r="S1449" s="9" t="str">
        <f>VLOOKUP(MONTH(P1449),Hoja2!$A$1:$B$12,2,0)</f>
        <v>Jun</v>
      </c>
      <c r="T1449" s="4" t="s">
        <v>8362</v>
      </c>
      <c r="U1449" t="s">
        <v>8381</v>
      </c>
      <c r="V1449" s="4">
        <f t="shared" si="68"/>
        <v>2016</v>
      </c>
    </row>
    <row r="1450" spans="1:22" x14ac:dyDescent="0.3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8">
        <v>42146.225694444445</v>
      </c>
      <c r="P1450" s="8">
        <v>42115.936550925922</v>
      </c>
      <c r="Q1450" s="9">
        <f t="shared" si="66"/>
        <v>0</v>
      </c>
      <c r="R1450" s="9">
        <f t="shared" si="67"/>
        <v>0</v>
      </c>
      <c r="S1450" s="9" t="str">
        <f>VLOOKUP(MONTH(P1450),Hoja2!$A$1:$B$12,2,0)</f>
        <v>Apr</v>
      </c>
      <c r="T1450" s="4" t="s">
        <v>8362</v>
      </c>
      <c r="U1450" t="s">
        <v>8381</v>
      </c>
      <c r="V1450" s="4">
        <f t="shared" si="68"/>
        <v>2015</v>
      </c>
    </row>
    <row r="1451" spans="1:22" x14ac:dyDescent="0.3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8">
        <v>42134.811400462961</v>
      </c>
      <c r="P1451" s="8">
        <v>42086.811400462961</v>
      </c>
      <c r="Q1451" s="9">
        <f t="shared" si="66"/>
        <v>0</v>
      </c>
      <c r="R1451" s="9">
        <f t="shared" si="67"/>
        <v>0</v>
      </c>
      <c r="S1451" s="9" t="str">
        <f>VLOOKUP(MONTH(P1451),Hoja2!$A$1:$B$12,2,0)</f>
        <v>Mar</v>
      </c>
      <c r="T1451" s="4" t="s">
        <v>8362</v>
      </c>
      <c r="U1451" t="s">
        <v>8381</v>
      </c>
      <c r="V1451" s="4">
        <f t="shared" si="68"/>
        <v>2015</v>
      </c>
    </row>
    <row r="1452" spans="1:22" x14ac:dyDescent="0.3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8">
        <v>42420.171261574076</v>
      </c>
      <c r="P1452" s="8">
        <v>42390.171261574076</v>
      </c>
      <c r="Q1452" s="9">
        <f t="shared" si="66"/>
        <v>0</v>
      </c>
      <c r="R1452" s="9">
        <f t="shared" si="67"/>
        <v>1</v>
      </c>
      <c r="S1452" s="9" t="str">
        <f>VLOOKUP(MONTH(P1452),Hoja2!$A$1:$B$12,2,0)</f>
        <v>Jan</v>
      </c>
      <c r="T1452" s="4" t="s">
        <v>8362</v>
      </c>
      <c r="U1452" t="s">
        <v>8381</v>
      </c>
      <c r="V1452" s="4">
        <f t="shared" si="68"/>
        <v>2016</v>
      </c>
    </row>
    <row r="1453" spans="1:22" x14ac:dyDescent="0.3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8">
        <v>41962.00068287037</v>
      </c>
      <c r="P1453" s="8">
        <v>41931.959016203706</v>
      </c>
      <c r="Q1453" s="9">
        <f t="shared" si="66"/>
        <v>0.01</v>
      </c>
      <c r="R1453" s="9">
        <f t="shared" si="67"/>
        <v>1</v>
      </c>
      <c r="S1453" s="9" t="str">
        <f>VLOOKUP(MONTH(P1453),Hoja2!$A$1:$B$12,2,0)</f>
        <v>Oct</v>
      </c>
      <c r="T1453" s="4" t="s">
        <v>8362</v>
      </c>
      <c r="U1453" t="s">
        <v>8381</v>
      </c>
      <c r="V1453" s="4">
        <f t="shared" si="68"/>
        <v>2014</v>
      </c>
    </row>
    <row r="1454" spans="1:22" x14ac:dyDescent="0.3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8">
        <v>41848.703275462962</v>
      </c>
      <c r="P1454" s="8">
        <v>41818.703275462962</v>
      </c>
      <c r="Q1454" s="9">
        <f t="shared" si="66"/>
        <v>0</v>
      </c>
      <c r="R1454" s="9">
        <f t="shared" si="67"/>
        <v>0</v>
      </c>
      <c r="S1454" s="9" t="str">
        <f>VLOOKUP(MONTH(P1454),Hoja2!$A$1:$B$12,2,0)</f>
        <v>Jun</v>
      </c>
      <c r="T1454" s="4" t="s">
        <v>8362</v>
      </c>
      <c r="U1454" t="s">
        <v>8381</v>
      </c>
      <c r="V1454" s="4">
        <f t="shared" si="68"/>
        <v>2014</v>
      </c>
    </row>
    <row r="1455" spans="1:22" x14ac:dyDescent="0.3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8">
        <v>42840.654479166667</v>
      </c>
      <c r="P1455" s="8">
        <v>42795.696145833332</v>
      </c>
      <c r="Q1455" s="9">
        <f t="shared" si="66"/>
        <v>0</v>
      </c>
      <c r="R1455" s="9">
        <f t="shared" si="67"/>
        <v>0</v>
      </c>
      <c r="S1455" s="9" t="str">
        <f>VLOOKUP(MONTH(P1455),Hoja2!$A$1:$B$12,2,0)</f>
        <v>Mar</v>
      </c>
      <c r="T1455" s="4" t="s">
        <v>8362</v>
      </c>
      <c r="U1455" t="s">
        <v>8381</v>
      </c>
      <c r="V1455" s="4">
        <f t="shared" si="68"/>
        <v>2017</v>
      </c>
    </row>
    <row r="1456" spans="1:22" x14ac:dyDescent="0.3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8">
        <v>42484.915972222225</v>
      </c>
      <c r="P1456" s="8">
        <v>42463.866666666669</v>
      </c>
      <c r="Q1456" s="9">
        <f t="shared" si="66"/>
        <v>0.86</v>
      </c>
      <c r="R1456" s="9">
        <f t="shared" si="67"/>
        <v>15</v>
      </c>
      <c r="S1456" s="9" t="str">
        <f>VLOOKUP(MONTH(P1456),Hoja2!$A$1:$B$12,2,0)</f>
        <v>Apr</v>
      </c>
      <c r="T1456" s="4" t="s">
        <v>8362</v>
      </c>
      <c r="U1456" t="s">
        <v>8381</v>
      </c>
      <c r="V1456" s="4">
        <f t="shared" si="68"/>
        <v>2016</v>
      </c>
    </row>
    <row r="1457" spans="1:22" x14ac:dyDescent="0.3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8">
        <v>41887.568749999999</v>
      </c>
      <c r="P1457" s="8">
        <v>41832.672685185185</v>
      </c>
      <c r="Q1457" s="9">
        <f t="shared" si="66"/>
        <v>10.5</v>
      </c>
      <c r="R1457" s="9">
        <f t="shared" si="67"/>
        <v>225</v>
      </c>
      <c r="S1457" s="9" t="str">
        <f>VLOOKUP(MONTH(P1457),Hoja2!$A$1:$B$12,2,0)</f>
        <v>Jul</v>
      </c>
      <c r="T1457" s="4" t="s">
        <v>8362</v>
      </c>
      <c r="U1457" t="s">
        <v>8381</v>
      </c>
      <c r="V1457" s="4">
        <f t="shared" si="68"/>
        <v>2014</v>
      </c>
    </row>
    <row r="1458" spans="1:22" x14ac:dyDescent="0.3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8">
        <v>42738.668576388889</v>
      </c>
      <c r="P1458" s="8">
        <v>42708.668576388889</v>
      </c>
      <c r="Q1458" s="9">
        <f t="shared" si="66"/>
        <v>2.9</v>
      </c>
      <c r="R1458" s="9">
        <f t="shared" si="67"/>
        <v>48.333300000000001</v>
      </c>
      <c r="S1458" s="9" t="str">
        <f>VLOOKUP(MONTH(P1458),Hoja2!$A$1:$B$12,2,0)</f>
        <v>Dec</v>
      </c>
      <c r="T1458" s="4" t="s">
        <v>8362</v>
      </c>
      <c r="U1458" t="s">
        <v>8381</v>
      </c>
      <c r="V1458" s="4">
        <f t="shared" si="68"/>
        <v>2016</v>
      </c>
    </row>
    <row r="1459" spans="1:22" x14ac:dyDescent="0.3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8">
        <v>42319.938009259262</v>
      </c>
      <c r="P1459" s="8">
        <v>42289.89634259259</v>
      </c>
      <c r="Q1459" s="9">
        <f t="shared" si="66"/>
        <v>0</v>
      </c>
      <c r="R1459" s="9">
        <f t="shared" si="67"/>
        <v>0</v>
      </c>
      <c r="S1459" s="9" t="str">
        <f>VLOOKUP(MONTH(P1459),Hoja2!$A$1:$B$12,2,0)</f>
        <v>Oct</v>
      </c>
      <c r="T1459" s="4" t="s">
        <v>8362</v>
      </c>
      <c r="U1459" t="s">
        <v>8381</v>
      </c>
      <c r="V1459" s="4">
        <f t="shared" si="68"/>
        <v>2015</v>
      </c>
    </row>
    <row r="1460" spans="1:22" x14ac:dyDescent="0.3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8">
        <v>41862.166666666664</v>
      </c>
      <c r="P1460" s="8">
        <v>41831.705555555556</v>
      </c>
      <c r="Q1460" s="9">
        <f t="shared" si="66"/>
        <v>0</v>
      </c>
      <c r="R1460" s="9">
        <f t="shared" si="67"/>
        <v>0</v>
      </c>
      <c r="S1460" s="9" t="str">
        <f>VLOOKUP(MONTH(P1460),Hoja2!$A$1:$B$12,2,0)</f>
        <v>Jul</v>
      </c>
      <c r="T1460" s="4" t="s">
        <v>8362</v>
      </c>
      <c r="U1460" t="s">
        <v>8381</v>
      </c>
      <c r="V1460" s="4">
        <f t="shared" si="68"/>
        <v>2014</v>
      </c>
    </row>
    <row r="1461" spans="1:22" x14ac:dyDescent="0.3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8">
        <v>42340.725694444445</v>
      </c>
      <c r="P1461" s="8">
        <v>42312.204814814817</v>
      </c>
      <c r="Q1461" s="9">
        <f t="shared" si="66"/>
        <v>0</v>
      </c>
      <c r="R1461" s="9">
        <f t="shared" si="67"/>
        <v>0</v>
      </c>
      <c r="S1461" s="9" t="str">
        <f>VLOOKUP(MONTH(P1461),Hoja2!$A$1:$B$12,2,0)</f>
        <v>Nov</v>
      </c>
      <c r="T1461" s="4" t="s">
        <v>8362</v>
      </c>
      <c r="U1461" t="s">
        <v>8381</v>
      </c>
      <c r="V1461" s="4">
        <f t="shared" si="68"/>
        <v>2015</v>
      </c>
    </row>
    <row r="1462" spans="1:22" x14ac:dyDescent="0.3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8">
        <v>41973.989583333336</v>
      </c>
      <c r="P1462" s="8">
        <v>41915.896967592591</v>
      </c>
      <c r="Q1462" s="9">
        <f t="shared" si="66"/>
        <v>0</v>
      </c>
      <c r="R1462" s="9">
        <f t="shared" si="67"/>
        <v>0</v>
      </c>
      <c r="S1462" s="9" t="str">
        <f>VLOOKUP(MONTH(P1462),Hoja2!$A$1:$B$12,2,0)</f>
        <v>Oct</v>
      </c>
      <c r="T1462" s="4" t="s">
        <v>8362</v>
      </c>
      <c r="U1462" t="s">
        <v>8381</v>
      </c>
      <c r="V1462" s="4">
        <f t="shared" si="68"/>
        <v>2014</v>
      </c>
    </row>
    <row r="1463" spans="1:22" x14ac:dyDescent="0.3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8">
        <v>41933</v>
      </c>
      <c r="P1463" s="8">
        <v>41899.645300925928</v>
      </c>
      <c r="Q1463" s="9">
        <f t="shared" si="66"/>
        <v>101.24</v>
      </c>
      <c r="R1463" s="9">
        <f t="shared" si="67"/>
        <v>44.666699999999999</v>
      </c>
      <c r="S1463" s="9" t="str">
        <f>VLOOKUP(MONTH(P1463),Hoja2!$A$1:$B$12,2,0)</f>
        <v>Sep</v>
      </c>
      <c r="T1463" s="4" t="s">
        <v>8362</v>
      </c>
      <c r="U1463" t="s">
        <v>8382</v>
      </c>
      <c r="V1463" s="4">
        <f t="shared" si="68"/>
        <v>2014</v>
      </c>
    </row>
    <row r="1464" spans="1:22" x14ac:dyDescent="0.3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8">
        <v>41374.662858796299</v>
      </c>
      <c r="P1464" s="8">
        <v>41344.662858796299</v>
      </c>
      <c r="Q1464" s="9">
        <f t="shared" si="66"/>
        <v>108.52</v>
      </c>
      <c r="R1464" s="9">
        <f t="shared" si="67"/>
        <v>28.937999999999999</v>
      </c>
      <c r="S1464" s="9" t="str">
        <f>VLOOKUP(MONTH(P1464),Hoja2!$A$1:$B$12,2,0)</f>
        <v>Mar</v>
      </c>
      <c r="T1464" s="4" t="s">
        <v>8362</v>
      </c>
      <c r="U1464" t="s">
        <v>8382</v>
      </c>
      <c r="V1464" s="4">
        <f t="shared" si="68"/>
        <v>2013</v>
      </c>
    </row>
    <row r="1465" spans="1:22" x14ac:dyDescent="0.3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8">
        <v>41371.869652777779</v>
      </c>
      <c r="P1465" s="8">
        <v>41326.911319444444</v>
      </c>
      <c r="Q1465" s="9">
        <f t="shared" si="66"/>
        <v>147.66999999999999</v>
      </c>
      <c r="R1465" s="9">
        <f t="shared" si="67"/>
        <v>35.44</v>
      </c>
      <c r="S1465" s="9" t="str">
        <f>VLOOKUP(MONTH(P1465),Hoja2!$A$1:$B$12,2,0)</f>
        <v>Feb</v>
      </c>
      <c r="T1465" s="4" t="s">
        <v>8362</v>
      </c>
      <c r="U1465" t="s">
        <v>8382</v>
      </c>
      <c r="V1465" s="4">
        <f t="shared" si="68"/>
        <v>2013</v>
      </c>
    </row>
    <row r="1466" spans="1:22" x14ac:dyDescent="0.3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8">
        <v>41321.661550925928</v>
      </c>
      <c r="P1466" s="8">
        <v>41291.661550925928</v>
      </c>
      <c r="Q1466" s="9">
        <f t="shared" si="66"/>
        <v>163.19999999999999</v>
      </c>
      <c r="R1466" s="9">
        <f t="shared" si="67"/>
        <v>34.8718</v>
      </c>
      <c r="S1466" s="9" t="str">
        <f>VLOOKUP(MONTH(P1466),Hoja2!$A$1:$B$12,2,0)</f>
        <v>Jan</v>
      </c>
      <c r="T1466" s="4" t="s">
        <v>8362</v>
      </c>
      <c r="U1466" t="s">
        <v>8382</v>
      </c>
      <c r="V1466" s="4">
        <f t="shared" si="68"/>
        <v>2013</v>
      </c>
    </row>
    <row r="1467" spans="1:22" x14ac:dyDescent="0.3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8">
        <v>40990.125</v>
      </c>
      <c r="P1467" s="8">
        <v>40959.734398148146</v>
      </c>
      <c r="Q1467" s="9">
        <f t="shared" si="66"/>
        <v>456.41</v>
      </c>
      <c r="R1467" s="9">
        <f t="shared" si="67"/>
        <v>52.622700000000002</v>
      </c>
      <c r="S1467" s="9" t="str">
        <f>VLOOKUP(MONTH(P1467),Hoja2!$A$1:$B$12,2,0)</f>
        <v>Feb</v>
      </c>
      <c r="T1467" s="4" t="s">
        <v>8362</v>
      </c>
      <c r="U1467" t="s">
        <v>8382</v>
      </c>
      <c r="V1467" s="4">
        <f t="shared" si="68"/>
        <v>2012</v>
      </c>
    </row>
    <row r="1468" spans="1:22" x14ac:dyDescent="0.3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8">
        <v>42381.208333333336</v>
      </c>
      <c r="P1468" s="8">
        <v>42340.172060185185</v>
      </c>
      <c r="Q1468" s="9">
        <f t="shared" si="66"/>
        <v>107.88</v>
      </c>
      <c r="R1468" s="9">
        <f t="shared" si="67"/>
        <v>69.598299999999995</v>
      </c>
      <c r="S1468" s="9" t="str">
        <f>VLOOKUP(MONTH(P1468),Hoja2!$A$1:$B$12,2,0)</f>
        <v>Dec</v>
      </c>
      <c r="T1468" s="4" t="s">
        <v>8362</v>
      </c>
      <c r="U1468" t="s">
        <v>8382</v>
      </c>
      <c r="V1468" s="4">
        <f t="shared" si="68"/>
        <v>2015</v>
      </c>
    </row>
    <row r="1469" spans="1:22" x14ac:dyDescent="0.3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8">
        <v>40993.760243055556</v>
      </c>
      <c r="P1469" s="8">
        <v>40933.80190972222</v>
      </c>
      <c r="Q1469" s="9">
        <f t="shared" si="66"/>
        <v>115.08</v>
      </c>
      <c r="R1469" s="9">
        <f t="shared" si="67"/>
        <v>76.72</v>
      </c>
      <c r="S1469" s="9" t="str">
        <f>VLOOKUP(MONTH(P1469),Hoja2!$A$1:$B$12,2,0)</f>
        <v>Jan</v>
      </c>
      <c r="T1469" s="4" t="s">
        <v>8362</v>
      </c>
      <c r="U1469" t="s">
        <v>8382</v>
      </c>
      <c r="V1469" s="4">
        <f t="shared" si="68"/>
        <v>2012</v>
      </c>
    </row>
    <row r="1470" spans="1:22" x14ac:dyDescent="0.3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8">
        <v>40706.014456018522</v>
      </c>
      <c r="P1470" s="8">
        <v>40646.014456018522</v>
      </c>
      <c r="Q1470" s="9">
        <f t="shared" si="66"/>
        <v>102.37</v>
      </c>
      <c r="R1470" s="9">
        <f t="shared" si="67"/>
        <v>33.191099999999999</v>
      </c>
      <c r="S1470" s="9" t="str">
        <f>VLOOKUP(MONTH(P1470),Hoja2!$A$1:$B$12,2,0)</f>
        <v>Apr</v>
      </c>
      <c r="T1470" s="4" t="s">
        <v>8362</v>
      </c>
      <c r="U1470" t="s">
        <v>8382</v>
      </c>
      <c r="V1470" s="4">
        <f t="shared" si="68"/>
        <v>2011</v>
      </c>
    </row>
    <row r="1471" spans="1:22" x14ac:dyDescent="0.3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8">
        <v>41320.598483796297</v>
      </c>
      <c r="P1471" s="8">
        <v>41290.598483796297</v>
      </c>
      <c r="Q1471" s="9">
        <f t="shared" si="66"/>
        <v>108.42</v>
      </c>
      <c r="R1471" s="9">
        <f t="shared" si="67"/>
        <v>149.46420000000001</v>
      </c>
      <c r="S1471" s="9" t="str">
        <f>VLOOKUP(MONTH(P1471),Hoja2!$A$1:$B$12,2,0)</f>
        <v>Jan</v>
      </c>
      <c r="T1471" s="4" t="s">
        <v>8362</v>
      </c>
      <c r="U1471" t="s">
        <v>8382</v>
      </c>
      <c r="V1471" s="4">
        <f t="shared" si="68"/>
        <v>2013</v>
      </c>
    </row>
    <row r="1472" spans="1:22" x14ac:dyDescent="0.3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8">
        <v>41271.827118055553</v>
      </c>
      <c r="P1472" s="8">
        <v>41250.827118055553</v>
      </c>
      <c r="Q1472" s="9">
        <f t="shared" si="66"/>
        <v>125.13</v>
      </c>
      <c r="R1472" s="9">
        <f t="shared" si="67"/>
        <v>23.172799999999999</v>
      </c>
      <c r="S1472" s="9" t="str">
        <f>VLOOKUP(MONTH(P1472),Hoja2!$A$1:$B$12,2,0)</f>
        <v>Dec</v>
      </c>
      <c r="T1472" s="4" t="s">
        <v>8362</v>
      </c>
      <c r="U1472" t="s">
        <v>8382</v>
      </c>
      <c r="V1472" s="4">
        <f t="shared" si="68"/>
        <v>2012</v>
      </c>
    </row>
    <row r="1473" spans="1:22" x14ac:dyDescent="0.3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8">
        <v>42103.957569444443</v>
      </c>
      <c r="P1473" s="8">
        <v>42073.957569444443</v>
      </c>
      <c r="Q1473" s="9">
        <f t="shared" si="66"/>
        <v>103.84</v>
      </c>
      <c r="R1473" s="9">
        <f t="shared" si="67"/>
        <v>96.877600000000001</v>
      </c>
      <c r="S1473" s="9" t="str">
        <f>VLOOKUP(MONTH(P1473),Hoja2!$A$1:$B$12,2,0)</f>
        <v>Mar</v>
      </c>
      <c r="T1473" s="4" t="s">
        <v>8362</v>
      </c>
      <c r="U1473" t="s">
        <v>8382</v>
      </c>
      <c r="V1473" s="4">
        <f t="shared" si="68"/>
        <v>2015</v>
      </c>
    </row>
    <row r="1474" spans="1:22" x14ac:dyDescent="0.3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8">
        <v>41563.542858796296</v>
      </c>
      <c r="P1474" s="8">
        <v>41533.542858796296</v>
      </c>
      <c r="Q1474" s="9">
        <f t="shared" si="66"/>
        <v>138.69999999999999</v>
      </c>
      <c r="R1474" s="9">
        <f t="shared" si="67"/>
        <v>103.2024</v>
      </c>
      <c r="S1474" s="9" t="str">
        <f>VLOOKUP(MONTH(P1474),Hoja2!$A$1:$B$12,2,0)</f>
        <v>Sep</v>
      </c>
      <c r="T1474" s="4" t="s">
        <v>8362</v>
      </c>
      <c r="U1474" t="s">
        <v>8382</v>
      </c>
      <c r="V1474" s="4">
        <f t="shared" si="68"/>
        <v>2013</v>
      </c>
    </row>
    <row r="1475" spans="1:22" x14ac:dyDescent="0.3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8">
        <v>40969.979618055557</v>
      </c>
      <c r="P1475" s="8">
        <v>40939.979618055557</v>
      </c>
      <c r="Q1475" s="9">
        <f t="shared" ref="Q1475:Q1538" si="69">ROUND(E1475/D1475*100,2)</f>
        <v>120.52</v>
      </c>
      <c r="R1475" s="9">
        <f t="shared" ref="R1475:R1538" si="70">IFERROR(ROUND(E1475/L1475,4),0)</f>
        <v>38.462600000000002</v>
      </c>
      <c r="S1475" s="9" t="str">
        <f>VLOOKUP(MONTH(P1475),Hoja2!$A$1:$B$12,2,0)</f>
        <v>Jan</v>
      </c>
      <c r="T1475" s="4" t="s">
        <v>8362</v>
      </c>
      <c r="U1475" t="s">
        <v>8382</v>
      </c>
      <c r="V1475" s="4">
        <f t="shared" ref="V1475:V1538" si="71">YEAR(P1475)</f>
        <v>2012</v>
      </c>
    </row>
    <row r="1476" spans="1:22" x14ac:dyDescent="0.3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8">
        <v>41530.727916666663</v>
      </c>
      <c r="P1476" s="8">
        <v>41500.727916666663</v>
      </c>
      <c r="Q1476" s="9">
        <f t="shared" si="69"/>
        <v>112.27</v>
      </c>
      <c r="R1476" s="9">
        <f t="shared" si="70"/>
        <v>44.315800000000003</v>
      </c>
      <c r="S1476" s="9" t="str">
        <f>VLOOKUP(MONTH(P1476),Hoja2!$A$1:$B$12,2,0)</f>
        <v>Aug</v>
      </c>
      <c r="T1476" s="4" t="s">
        <v>8362</v>
      </c>
      <c r="U1476" t="s">
        <v>8382</v>
      </c>
      <c r="V1476" s="4">
        <f t="shared" si="71"/>
        <v>2013</v>
      </c>
    </row>
    <row r="1477" spans="1:22" x14ac:dyDescent="0.3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8">
        <v>41993.207638888889</v>
      </c>
      <c r="P1477" s="8">
        <v>41960.722951388889</v>
      </c>
      <c r="Q1477" s="9">
        <f t="shared" si="69"/>
        <v>188.67</v>
      </c>
      <c r="R1477" s="9">
        <f t="shared" si="70"/>
        <v>64.173400000000001</v>
      </c>
      <c r="S1477" s="9" t="str">
        <f>VLOOKUP(MONTH(P1477),Hoja2!$A$1:$B$12,2,0)</f>
        <v>Nov</v>
      </c>
      <c r="T1477" s="4" t="s">
        <v>8362</v>
      </c>
      <c r="U1477" t="s">
        <v>8382</v>
      </c>
      <c r="V1477" s="4">
        <f t="shared" si="71"/>
        <v>2014</v>
      </c>
    </row>
    <row r="1478" spans="1:22" x14ac:dyDescent="0.3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8">
        <v>40796.041921296295</v>
      </c>
      <c r="P1478" s="8">
        <v>40766.041921296295</v>
      </c>
      <c r="Q1478" s="9">
        <f t="shared" si="69"/>
        <v>661.55</v>
      </c>
      <c r="R1478" s="9">
        <f t="shared" si="70"/>
        <v>43.333300000000001</v>
      </c>
      <c r="S1478" s="9" t="str">
        <f>VLOOKUP(MONTH(P1478),Hoja2!$A$1:$B$12,2,0)</f>
        <v>Aug</v>
      </c>
      <c r="T1478" s="4" t="s">
        <v>8362</v>
      </c>
      <c r="U1478" t="s">
        <v>8382</v>
      </c>
      <c r="V1478" s="4">
        <f t="shared" si="71"/>
        <v>2011</v>
      </c>
    </row>
    <row r="1479" spans="1:22" x14ac:dyDescent="0.3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8">
        <v>40900.125</v>
      </c>
      <c r="P1479" s="8">
        <v>40840.615787037037</v>
      </c>
      <c r="Q1479" s="9">
        <f t="shared" si="69"/>
        <v>111.31</v>
      </c>
      <c r="R1479" s="9">
        <f t="shared" si="70"/>
        <v>90.495900000000006</v>
      </c>
      <c r="S1479" s="9" t="str">
        <f>VLOOKUP(MONTH(P1479),Hoja2!$A$1:$B$12,2,0)</f>
        <v>Oct</v>
      </c>
      <c r="T1479" s="4" t="s">
        <v>8362</v>
      </c>
      <c r="U1479" t="s">
        <v>8382</v>
      </c>
      <c r="V1479" s="4">
        <f t="shared" si="71"/>
        <v>2011</v>
      </c>
    </row>
    <row r="1480" spans="1:22" x14ac:dyDescent="0.3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8">
        <v>41408.871678240743</v>
      </c>
      <c r="P1480" s="8">
        <v>41394.871678240743</v>
      </c>
      <c r="Q1480" s="9">
        <f t="shared" si="69"/>
        <v>1181.6099999999999</v>
      </c>
      <c r="R1480" s="9">
        <f t="shared" si="70"/>
        <v>29.187200000000001</v>
      </c>
      <c r="S1480" s="9" t="str">
        <f>VLOOKUP(MONTH(P1480),Hoja2!$A$1:$B$12,2,0)</f>
        <v>Apr</v>
      </c>
      <c r="T1480" s="4" t="s">
        <v>8362</v>
      </c>
      <c r="U1480" t="s">
        <v>8382</v>
      </c>
      <c r="V1480" s="4">
        <f t="shared" si="71"/>
        <v>2013</v>
      </c>
    </row>
    <row r="1481" spans="1:22" x14ac:dyDescent="0.3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8">
        <v>41769.165972222225</v>
      </c>
      <c r="P1481" s="8">
        <v>41754.745243055557</v>
      </c>
      <c r="Q1481" s="9">
        <f t="shared" si="69"/>
        <v>137.38</v>
      </c>
      <c r="R1481" s="9">
        <f t="shared" si="70"/>
        <v>30.957699999999999</v>
      </c>
      <c r="S1481" s="9" t="str">
        <f>VLOOKUP(MONTH(P1481),Hoja2!$A$1:$B$12,2,0)</f>
        <v>Apr</v>
      </c>
      <c r="T1481" s="4" t="s">
        <v>8362</v>
      </c>
      <c r="U1481" t="s">
        <v>8382</v>
      </c>
      <c r="V1481" s="4">
        <f t="shared" si="71"/>
        <v>2014</v>
      </c>
    </row>
    <row r="1482" spans="1:22" x14ac:dyDescent="0.3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8">
        <v>41481.708333333336</v>
      </c>
      <c r="P1482" s="8">
        <v>41464.934016203704</v>
      </c>
      <c r="Q1482" s="9">
        <f t="shared" si="69"/>
        <v>117.04</v>
      </c>
      <c r="R1482" s="9">
        <f t="shared" si="70"/>
        <v>92.157799999999995</v>
      </c>
      <c r="S1482" s="9" t="str">
        <f>VLOOKUP(MONTH(P1482),Hoja2!$A$1:$B$12,2,0)</f>
        <v>Jul</v>
      </c>
      <c r="T1482" s="4" t="s">
        <v>8362</v>
      </c>
      <c r="U1482" t="s">
        <v>8382</v>
      </c>
      <c r="V1482" s="4">
        <f t="shared" si="71"/>
        <v>2013</v>
      </c>
    </row>
    <row r="1483" spans="1:22" x14ac:dyDescent="0.3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8">
        <v>41580.922974537039</v>
      </c>
      <c r="P1483" s="8">
        <v>41550.922974537039</v>
      </c>
      <c r="Q1483" s="9">
        <f t="shared" si="69"/>
        <v>2.1</v>
      </c>
      <c r="R1483" s="9">
        <f t="shared" si="70"/>
        <v>17.5</v>
      </c>
      <c r="S1483" s="9" t="str">
        <f>VLOOKUP(MONTH(P1483),Hoja2!$A$1:$B$12,2,0)</f>
        <v>Oct</v>
      </c>
      <c r="T1483" s="4" t="s">
        <v>8362</v>
      </c>
      <c r="U1483" t="s">
        <v>8364</v>
      </c>
      <c r="V1483" s="4">
        <f t="shared" si="71"/>
        <v>2013</v>
      </c>
    </row>
    <row r="1484" spans="1:22" x14ac:dyDescent="0.3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8">
        <v>41159.32708333333</v>
      </c>
      <c r="P1484" s="8">
        <v>41136.858055555553</v>
      </c>
      <c r="Q1484" s="9">
        <f t="shared" si="69"/>
        <v>0.1</v>
      </c>
      <c r="R1484" s="9">
        <f t="shared" si="70"/>
        <v>5</v>
      </c>
      <c r="S1484" s="9" t="str">
        <f>VLOOKUP(MONTH(P1484),Hoja2!$A$1:$B$12,2,0)</f>
        <v>Aug</v>
      </c>
      <c r="T1484" s="4" t="s">
        <v>8362</v>
      </c>
      <c r="U1484" t="s">
        <v>8364</v>
      </c>
      <c r="V1484" s="4">
        <f t="shared" si="71"/>
        <v>2012</v>
      </c>
    </row>
    <row r="1485" spans="1:22" x14ac:dyDescent="0.3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8">
        <v>42573.192997685182</v>
      </c>
      <c r="P1485" s="8">
        <v>42548.192997685182</v>
      </c>
      <c r="Q1485" s="9">
        <f t="shared" si="69"/>
        <v>0.71</v>
      </c>
      <c r="R1485" s="9">
        <f t="shared" si="70"/>
        <v>25</v>
      </c>
      <c r="S1485" s="9" t="str">
        <f>VLOOKUP(MONTH(P1485),Hoja2!$A$1:$B$12,2,0)</f>
        <v>Jun</v>
      </c>
      <c r="T1485" s="4" t="s">
        <v>8362</v>
      </c>
      <c r="U1485" t="s">
        <v>8364</v>
      </c>
      <c r="V1485" s="4">
        <f t="shared" si="71"/>
        <v>2016</v>
      </c>
    </row>
    <row r="1486" spans="1:22" x14ac:dyDescent="0.3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8">
        <v>41111.618750000001</v>
      </c>
      <c r="P1486" s="8">
        <v>41053.200960648152</v>
      </c>
      <c r="Q1486" s="9">
        <f t="shared" si="69"/>
        <v>0</v>
      </c>
      <c r="R1486" s="9">
        <f t="shared" si="70"/>
        <v>0</v>
      </c>
      <c r="S1486" s="9" t="str">
        <f>VLOOKUP(MONTH(P1486),Hoja2!$A$1:$B$12,2,0)</f>
        <v>May</v>
      </c>
      <c r="T1486" s="4" t="s">
        <v>8362</v>
      </c>
      <c r="U1486" t="s">
        <v>8364</v>
      </c>
      <c r="V1486" s="4">
        <f t="shared" si="71"/>
        <v>2012</v>
      </c>
    </row>
    <row r="1487" spans="1:22" x14ac:dyDescent="0.3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8">
        <v>42175.795983796299</v>
      </c>
      <c r="P1487" s="8">
        <v>42130.795983796299</v>
      </c>
      <c r="Q1487" s="9">
        <f t="shared" si="69"/>
        <v>2.2400000000000002</v>
      </c>
      <c r="R1487" s="9">
        <f t="shared" si="70"/>
        <v>50</v>
      </c>
      <c r="S1487" s="9" t="str">
        <f>VLOOKUP(MONTH(P1487),Hoja2!$A$1:$B$12,2,0)</f>
        <v>May</v>
      </c>
      <c r="T1487" s="4" t="s">
        <v>8362</v>
      </c>
      <c r="U1487" t="s">
        <v>8364</v>
      </c>
      <c r="V1487" s="4">
        <f t="shared" si="71"/>
        <v>2015</v>
      </c>
    </row>
    <row r="1488" spans="1:22" x14ac:dyDescent="0.3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8">
        <v>42062.168530092589</v>
      </c>
      <c r="P1488" s="8">
        <v>42032.168530092589</v>
      </c>
      <c r="Q1488" s="9">
        <f t="shared" si="69"/>
        <v>0.24</v>
      </c>
      <c r="R1488" s="9">
        <f t="shared" si="70"/>
        <v>16</v>
      </c>
      <c r="S1488" s="9" t="str">
        <f>VLOOKUP(MONTH(P1488),Hoja2!$A$1:$B$12,2,0)</f>
        <v>Jan</v>
      </c>
      <c r="T1488" s="4" t="s">
        <v>8362</v>
      </c>
      <c r="U1488" t="s">
        <v>8364</v>
      </c>
      <c r="V1488" s="4">
        <f t="shared" si="71"/>
        <v>2015</v>
      </c>
    </row>
    <row r="1489" spans="1:22" x14ac:dyDescent="0.3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8">
        <v>42584.917488425926</v>
      </c>
      <c r="P1489" s="8">
        <v>42554.917488425926</v>
      </c>
      <c r="Q1489" s="9">
        <f t="shared" si="69"/>
        <v>0</v>
      </c>
      <c r="R1489" s="9">
        <f t="shared" si="70"/>
        <v>0</v>
      </c>
      <c r="S1489" s="9" t="str">
        <f>VLOOKUP(MONTH(P1489),Hoja2!$A$1:$B$12,2,0)</f>
        <v>Jul</v>
      </c>
      <c r="T1489" s="4" t="s">
        <v>8362</v>
      </c>
      <c r="U1489" t="s">
        <v>8364</v>
      </c>
      <c r="V1489" s="4">
        <f t="shared" si="71"/>
        <v>2016</v>
      </c>
    </row>
    <row r="1490" spans="1:22" x14ac:dyDescent="0.3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8">
        <v>41644.563194444447</v>
      </c>
      <c r="P1490" s="8">
        <v>41614.563194444447</v>
      </c>
      <c r="Q1490" s="9">
        <f t="shared" si="69"/>
        <v>2.4</v>
      </c>
      <c r="R1490" s="9">
        <f t="shared" si="70"/>
        <v>60</v>
      </c>
      <c r="S1490" s="9" t="str">
        <f>VLOOKUP(MONTH(P1490),Hoja2!$A$1:$B$12,2,0)</f>
        <v>Dec</v>
      </c>
      <c r="T1490" s="4" t="s">
        <v>8362</v>
      </c>
      <c r="U1490" t="s">
        <v>8364</v>
      </c>
      <c r="V1490" s="4">
        <f t="shared" si="71"/>
        <v>2013</v>
      </c>
    </row>
    <row r="1491" spans="1:22" x14ac:dyDescent="0.3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8">
        <v>41228.653379629628</v>
      </c>
      <c r="P1491" s="8">
        <v>41198.611712962964</v>
      </c>
      <c r="Q1491" s="9">
        <f t="shared" si="69"/>
        <v>0</v>
      </c>
      <c r="R1491" s="9">
        <f t="shared" si="70"/>
        <v>0</v>
      </c>
      <c r="S1491" s="9" t="str">
        <f>VLOOKUP(MONTH(P1491),Hoja2!$A$1:$B$12,2,0)</f>
        <v>Oct</v>
      </c>
      <c r="T1491" s="4" t="s">
        <v>8362</v>
      </c>
      <c r="U1491" t="s">
        <v>8364</v>
      </c>
      <c r="V1491" s="4">
        <f t="shared" si="71"/>
        <v>2012</v>
      </c>
    </row>
    <row r="1492" spans="1:22" x14ac:dyDescent="0.3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8">
        <v>41549.561041666668</v>
      </c>
      <c r="P1492" s="8">
        <v>41520.561041666668</v>
      </c>
      <c r="Q1492" s="9">
        <f t="shared" si="69"/>
        <v>30.86</v>
      </c>
      <c r="R1492" s="9">
        <f t="shared" si="70"/>
        <v>47.1053</v>
      </c>
      <c r="S1492" s="9" t="str">
        <f>VLOOKUP(MONTH(P1492),Hoja2!$A$1:$B$12,2,0)</f>
        <v>Sep</v>
      </c>
      <c r="T1492" s="4" t="s">
        <v>8362</v>
      </c>
      <c r="U1492" t="s">
        <v>8364</v>
      </c>
      <c r="V1492" s="4">
        <f t="shared" si="71"/>
        <v>2013</v>
      </c>
    </row>
    <row r="1493" spans="1:22" x14ac:dyDescent="0.3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8">
        <v>42050.651388888888</v>
      </c>
      <c r="P1493" s="8">
        <v>41991.713460648149</v>
      </c>
      <c r="Q1493" s="9">
        <f t="shared" si="69"/>
        <v>8.33</v>
      </c>
      <c r="R1493" s="9">
        <f t="shared" si="70"/>
        <v>100</v>
      </c>
      <c r="S1493" s="9" t="str">
        <f>VLOOKUP(MONTH(P1493),Hoja2!$A$1:$B$12,2,0)</f>
        <v>Dec</v>
      </c>
      <c r="T1493" s="4" t="s">
        <v>8362</v>
      </c>
      <c r="U1493" t="s">
        <v>8364</v>
      </c>
      <c r="V1493" s="4">
        <f t="shared" si="71"/>
        <v>2014</v>
      </c>
    </row>
    <row r="1494" spans="1:22" x14ac:dyDescent="0.3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8">
        <v>40712.884791666664</v>
      </c>
      <c r="P1494" s="8">
        <v>40682.884791666664</v>
      </c>
      <c r="Q1494" s="9">
        <f t="shared" si="69"/>
        <v>0.75</v>
      </c>
      <c r="R1494" s="9">
        <f t="shared" si="70"/>
        <v>15</v>
      </c>
      <c r="S1494" s="9" t="str">
        <f>VLOOKUP(MONTH(P1494),Hoja2!$A$1:$B$12,2,0)</f>
        <v>May</v>
      </c>
      <c r="T1494" s="4" t="s">
        <v>8362</v>
      </c>
      <c r="U1494" t="s">
        <v>8364</v>
      </c>
      <c r="V1494" s="4">
        <f t="shared" si="71"/>
        <v>2011</v>
      </c>
    </row>
    <row r="1495" spans="1:22" x14ac:dyDescent="0.3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8">
        <v>41441.866608796299</v>
      </c>
      <c r="P1495" s="8">
        <v>41411.866608796299</v>
      </c>
      <c r="Q1495" s="9">
        <f t="shared" si="69"/>
        <v>0</v>
      </c>
      <c r="R1495" s="9">
        <f t="shared" si="70"/>
        <v>0</v>
      </c>
      <c r="S1495" s="9" t="str">
        <f>VLOOKUP(MONTH(P1495),Hoja2!$A$1:$B$12,2,0)</f>
        <v>May</v>
      </c>
      <c r="T1495" s="4" t="s">
        <v>8362</v>
      </c>
      <c r="U1495" t="s">
        <v>8364</v>
      </c>
      <c r="V1495" s="4">
        <f t="shared" si="71"/>
        <v>2013</v>
      </c>
    </row>
    <row r="1496" spans="1:22" x14ac:dyDescent="0.3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8">
        <v>42097.651388888888</v>
      </c>
      <c r="P1496" s="8">
        <v>42067.722372685188</v>
      </c>
      <c r="Q1496" s="9">
        <f t="shared" si="69"/>
        <v>8.9</v>
      </c>
      <c r="R1496" s="9">
        <f t="shared" si="70"/>
        <v>40.454500000000003</v>
      </c>
      <c r="S1496" s="9" t="str">
        <f>VLOOKUP(MONTH(P1496),Hoja2!$A$1:$B$12,2,0)</f>
        <v>Mar</v>
      </c>
      <c r="T1496" s="4" t="s">
        <v>8362</v>
      </c>
      <c r="U1496" t="s">
        <v>8364</v>
      </c>
      <c r="V1496" s="4">
        <f t="shared" si="71"/>
        <v>2015</v>
      </c>
    </row>
    <row r="1497" spans="1:22" x14ac:dyDescent="0.3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8">
        <v>40782.789710648147</v>
      </c>
      <c r="P1497" s="8">
        <v>40752.789710648147</v>
      </c>
      <c r="Q1497" s="9">
        <f t="shared" si="69"/>
        <v>0</v>
      </c>
      <c r="R1497" s="9">
        <f t="shared" si="70"/>
        <v>0</v>
      </c>
      <c r="S1497" s="9" t="str">
        <f>VLOOKUP(MONTH(P1497),Hoja2!$A$1:$B$12,2,0)</f>
        <v>Jul</v>
      </c>
      <c r="T1497" s="4" t="s">
        <v>8362</v>
      </c>
      <c r="U1497" t="s">
        <v>8364</v>
      </c>
      <c r="V1497" s="4">
        <f t="shared" si="71"/>
        <v>2011</v>
      </c>
    </row>
    <row r="1498" spans="1:22" x14ac:dyDescent="0.3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8">
        <v>41898.475219907406</v>
      </c>
      <c r="P1498" s="8">
        <v>41838.475219907406</v>
      </c>
      <c r="Q1498" s="9">
        <f t="shared" si="69"/>
        <v>0</v>
      </c>
      <c r="R1498" s="9">
        <f t="shared" si="70"/>
        <v>0</v>
      </c>
      <c r="S1498" s="9" t="str">
        <f>VLOOKUP(MONTH(P1498),Hoja2!$A$1:$B$12,2,0)</f>
        <v>Jul</v>
      </c>
      <c r="T1498" s="4" t="s">
        <v>8362</v>
      </c>
      <c r="U1498" t="s">
        <v>8364</v>
      </c>
      <c r="V1498" s="4">
        <f t="shared" si="71"/>
        <v>2014</v>
      </c>
    </row>
    <row r="1499" spans="1:22" x14ac:dyDescent="0.3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8">
        <v>41486.821527777778</v>
      </c>
      <c r="P1499" s="8">
        <v>41444.64261574074</v>
      </c>
      <c r="Q1499" s="9">
        <f t="shared" si="69"/>
        <v>0.01</v>
      </c>
      <c r="R1499" s="9">
        <f t="shared" si="70"/>
        <v>1</v>
      </c>
      <c r="S1499" s="9" t="str">
        <f>VLOOKUP(MONTH(P1499),Hoja2!$A$1:$B$12,2,0)</f>
        <v>Jun</v>
      </c>
      <c r="T1499" s="4" t="s">
        <v>8362</v>
      </c>
      <c r="U1499" t="s">
        <v>8364</v>
      </c>
      <c r="V1499" s="4">
        <f t="shared" si="71"/>
        <v>2013</v>
      </c>
    </row>
    <row r="1500" spans="1:22" x14ac:dyDescent="0.3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8">
        <v>41885.983541666668</v>
      </c>
      <c r="P1500" s="8">
        <v>41840.983541666668</v>
      </c>
      <c r="Q1500" s="9">
        <f t="shared" si="69"/>
        <v>1.9</v>
      </c>
      <c r="R1500" s="9">
        <f t="shared" si="70"/>
        <v>19</v>
      </c>
      <c r="S1500" s="9" t="str">
        <f>VLOOKUP(MONTH(P1500),Hoja2!$A$1:$B$12,2,0)</f>
        <v>Jul</v>
      </c>
      <c r="T1500" s="4" t="s">
        <v>8362</v>
      </c>
      <c r="U1500" t="s">
        <v>8364</v>
      </c>
      <c r="V1500" s="4">
        <f t="shared" si="71"/>
        <v>2014</v>
      </c>
    </row>
    <row r="1501" spans="1:22" x14ac:dyDescent="0.3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8">
        <v>42587.007326388892</v>
      </c>
      <c r="P1501" s="8">
        <v>42527.007326388892</v>
      </c>
      <c r="Q1501" s="9">
        <f t="shared" si="69"/>
        <v>0.25</v>
      </c>
      <c r="R1501" s="9">
        <f t="shared" si="70"/>
        <v>5</v>
      </c>
      <c r="S1501" s="9" t="str">
        <f>VLOOKUP(MONTH(P1501),Hoja2!$A$1:$B$12,2,0)</f>
        <v>Jun</v>
      </c>
      <c r="T1501" s="4" t="s">
        <v>8362</v>
      </c>
      <c r="U1501" t="s">
        <v>8364</v>
      </c>
      <c r="V1501" s="4">
        <f t="shared" si="71"/>
        <v>2016</v>
      </c>
    </row>
    <row r="1502" spans="1:22" x14ac:dyDescent="0.3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8">
        <v>41395.904594907406</v>
      </c>
      <c r="P1502" s="8">
        <v>41365.904594907406</v>
      </c>
      <c r="Q1502" s="9">
        <f t="shared" si="69"/>
        <v>25.04</v>
      </c>
      <c r="R1502" s="9">
        <f t="shared" si="70"/>
        <v>46.7333</v>
      </c>
      <c r="S1502" s="9" t="str">
        <f>VLOOKUP(MONTH(P1502),Hoja2!$A$1:$B$12,2,0)</f>
        <v>Apr</v>
      </c>
      <c r="T1502" s="4" t="s">
        <v>8362</v>
      </c>
      <c r="U1502" t="s">
        <v>8364</v>
      </c>
      <c r="V1502" s="4">
        <f t="shared" si="71"/>
        <v>2013</v>
      </c>
    </row>
    <row r="1503" spans="1:22" x14ac:dyDescent="0.3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8">
        <v>42193.583599537036</v>
      </c>
      <c r="P1503" s="8">
        <v>42163.583599537036</v>
      </c>
      <c r="Q1503" s="9">
        <f t="shared" si="69"/>
        <v>166.33</v>
      </c>
      <c r="R1503" s="9">
        <f t="shared" si="70"/>
        <v>97.731099999999998</v>
      </c>
      <c r="S1503" s="9" t="str">
        <f>VLOOKUP(MONTH(P1503),Hoja2!$A$1:$B$12,2,0)</f>
        <v>Jun</v>
      </c>
      <c r="T1503" s="4" t="s">
        <v>8378</v>
      </c>
      <c r="U1503" t="s">
        <v>8379</v>
      </c>
      <c r="V1503" s="4">
        <f t="shared" si="71"/>
        <v>2015</v>
      </c>
    </row>
    <row r="1504" spans="1:22" x14ac:dyDescent="0.3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8">
        <v>42454.916666666664</v>
      </c>
      <c r="P1504" s="8">
        <v>42426.542592592596</v>
      </c>
      <c r="Q1504" s="9">
        <f t="shared" si="69"/>
        <v>101.45</v>
      </c>
      <c r="R1504" s="9">
        <f t="shared" si="70"/>
        <v>67.835899999999995</v>
      </c>
      <c r="S1504" s="9" t="str">
        <f>VLOOKUP(MONTH(P1504),Hoja2!$A$1:$B$12,2,0)</f>
        <v>Feb</v>
      </c>
      <c r="T1504" s="4" t="s">
        <v>8378</v>
      </c>
      <c r="U1504" t="s">
        <v>8379</v>
      </c>
      <c r="V1504" s="4">
        <f t="shared" si="71"/>
        <v>2016</v>
      </c>
    </row>
    <row r="1505" spans="1:22" x14ac:dyDescent="0.3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8">
        <v>42666.347233796296</v>
      </c>
      <c r="P1505" s="8">
        <v>42606.347233796296</v>
      </c>
      <c r="Q1505" s="9">
        <f t="shared" si="69"/>
        <v>107.89</v>
      </c>
      <c r="R1505" s="9">
        <f t="shared" si="70"/>
        <v>56.984900000000003</v>
      </c>
      <c r="S1505" s="9" t="str">
        <f>VLOOKUP(MONTH(P1505),Hoja2!$A$1:$B$12,2,0)</f>
        <v>Aug</v>
      </c>
      <c r="T1505" s="4" t="s">
        <v>8378</v>
      </c>
      <c r="U1505" t="s">
        <v>8379</v>
      </c>
      <c r="V1505" s="4">
        <f t="shared" si="71"/>
        <v>2016</v>
      </c>
    </row>
    <row r="1506" spans="1:22" x14ac:dyDescent="0.3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8">
        <v>41800.356249999997</v>
      </c>
      <c r="P1506" s="8">
        <v>41772.657685185186</v>
      </c>
      <c r="Q1506" s="9">
        <f t="shared" si="69"/>
        <v>277.94</v>
      </c>
      <c r="R1506" s="9">
        <f t="shared" si="70"/>
        <v>67.159899999999993</v>
      </c>
      <c r="S1506" s="9" t="str">
        <f>VLOOKUP(MONTH(P1506),Hoja2!$A$1:$B$12,2,0)</f>
        <v>May</v>
      </c>
      <c r="T1506" s="4" t="s">
        <v>8378</v>
      </c>
      <c r="U1506" t="s">
        <v>8379</v>
      </c>
      <c r="V1506" s="4">
        <f t="shared" si="71"/>
        <v>2014</v>
      </c>
    </row>
    <row r="1507" spans="1:22" x14ac:dyDescent="0.3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8">
        <v>42451.834027777775</v>
      </c>
      <c r="P1507" s="8">
        <v>42414.44332175926</v>
      </c>
      <c r="Q1507" s="9">
        <f t="shared" si="69"/>
        <v>103.58</v>
      </c>
      <c r="R1507" s="9">
        <f t="shared" si="70"/>
        <v>48.037700000000001</v>
      </c>
      <c r="S1507" s="9" t="str">
        <f>VLOOKUP(MONTH(P1507),Hoja2!$A$1:$B$12,2,0)</f>
        <v>Feb</v>
      </c>
      <c r="T1507" s="4" t="s">
        <v>8378</v>
      </c>
      <c r="U1507" t="s">
        <v>8379</v>
      </c>
      <c r="V1507" s="4">
        <f t="shared" si="71"/>
        <v>2016</v>
      </c>
    </row>
    <row r="1508" spans="1:22" x14ac:dyDescent="0.3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8">
        <v>41844.785925925928</v>
      </c>
      <c r="P1508" s="8">
        <v>41814.785925925928</v>
      </c>
      <c r="Q1508" s="9">
        <f t="shared" si="69"/>
        <v>111.4</v>
      </c>
      <c r="R1508" s="9">
        <f t="shared" si="70"/>
        <v>38.860500000000002</v>
      </c>
      <c r="S1508" s="9" t="str">
        <f>VLOOKUP(MONTH(P1508),Hoja2!$A$1:$B$12,2,0)</f>
        <v>Jun</v>
      </c>
      <c r="T1508" s="4" t="s">
        <v>8378</v>
      </c>
      <c r="U1508" t="s">
        <v>8379</v>
      </c>
      <c r="V1508" s="4">
        <f t="shared" si="71"/>
        <v>2014</v>
      </c>
    </row>
    <row r="1509" spans="1:22" x14ac:dyDescent="0.3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8">
        <v>40313.340277777781</v>
      </c>
      <c r="P1509" s="8">
        <v>40254.450335648151</v>
      </c>
      <c r="Q1509" s="9">
        <f t="shared" si="69"/>
        <v>215</v>
      </c>
      <c r="R1509" s="9">
        <f t="shared" si="70"/>
        <v>78.181799999999996</v>
      </c>
      <c r="S1509" s="9" t="str">
        <f>VLOOKUP(MONTH(P1509),Hoja2!$A$1:$B$12,2,0)</f>
        <v>Mar</v>
      </c>
      <c r="T1509" s="4" t="s">
        <v>8378</v>
      </c>
      <c r="U1509" t="s">
        <v>8379</v>
      </c>
      <c r="V1509" s="4">
        <f t="shared" si="71"/>
        <v>2010</v>
      </c>
    </row>
    <row r="1510" spans="1:22" x14ac:dyDescent="0.3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8">
        <v>41817.614363425928</v>
      </c>
      <c r="P1510" s="8">
        <v>41786.614363425928</v>
      </c>
      <c r="Q1510" s="9">
        <f t="shared" si="69"/>
        <v>110.76</v>
      </c>
      <c r="R1510" s="9">
        <f t="shared" si="70"/>
        <v>97.113699999999994</v>
      </c>
      <c r="S1510" s="9" t="str">
        <f>VLOOKUP(MONTH(P1510),Hoja2!$A$1:$B$12,2,0)</f>
        <v>May</v>
      </c>
      <c r="T1510" s="4" t="s">
        <v>8378</v>
      </c>
      <c r="U1510" t="s">
        <v>8379</v>
      </c>
      <c r="V1510" s="4">
        <f t="shared" si="71"/>
        <v>2014</v>
      </c>
    </row>
    <row r="1511" spans="1:22" x14ac:dyDescent="0.3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8">
        <v>42780.957638888889</v>
      </c>
      <c r="P1511" s="8">
        <v>42751.533391203702</v>
      </c>
      <c r="Q1511" s="9">
        <f t="shared" si="69"/>
        <v>123.64</v>
      </c>
      <c r="R1511" s="9">
        <f t="shared" si="70"/>
        <v>110.39400000000001</v>
      </c>
      <c r="S1511" s="9" t="str">
        <f>VLOOKUP(MONTH(P1511),Hoja2!$A$1:$B$12,2,0)</f>
        <v>Jan</v>
      </c>
      <c r="T1511" s="4" t="s">
        <v>8378</v>
      </c>
      <c r="U1511" t="s">
        <v>8379</v>
      </c>
      <c r="V1511" s="4">
        <f t="shared" si="71"/>
        <v>2017</v>
      </c>
    </row>
    <row r="1512" spans="1:22" x14ac:dyDescent="0.3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8">
        <v>41839.385162037041</v>
      </c>
      <c r="P1512" s="8">
        <v>41809.385162037041</v>
      </c>
      <c r="Q1512" s="9">
        <f t="shared" si="69"/>
        <v>101.04</v>
      </c>
      <c r="R1512" s="9">
        <f t="shared" si="70"/>
        <v>39.915100000000002</v>
      </c>
      <c r="S1512" s="9" t="str">
        <f>VLOOKUP(MONTH(P1512),Hoja2!$A$1:$B$12,2,0)</f>
        <v>Jun</v>
      </c>
      <c r="T1512" s="4" t="s">
        <v>8378</v>
      </c>
      <c r="U1512" t="s">
        <v>8379</v>
      </c>
      <c r="V1512" s="4">
        <f t="shared" si="71"/>
        <v>2014</v>
      </c>
    </row>
    <row r="1513" spans="1:22" x14ac:dyDescent="0.3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8">
        <v>42326.6250462963</v>
      </c>
      <c r="P1513" s="8">
        <v>42296.583379629628</v>
      </c>
      <c r="Q1513" s="9">
        <f t="shared" si="69"/>
        <v>111.79</v>
      </c>
      <c r="R1513" s="9">
        <f t="shared" si="70"/>
        <v>75.975700000000003</v>
      </c>
      <c r="S1513" s="9" t="str">
        <f>VLOOKUP(MONTH(P1513),Hoja2!$A$1:$B$12,2,0)</f>
        <v>Oct</v>
      </c>
      <c r="T1513" s="4" t="s">
        <v>8378</v>
      </c>
      <c r="U1513" t="s">
        <v>8379</v>
      </c>
      <c r="V1513" s="4">
        <f t="shared" si="71"/>
        <v>2015</v>
      </c>
    </row>
    <row r="1514" spans="1:22" x14ac:dyDescent="0.3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8">
        <v>42771.684479166666</v>
      </c>
      <c r="P1514" s="8">
        <v>42741.684479166666</v>
      </c>
      <c r="Q1514" s="9">
        <f t="shared" si="69"/>
        <v>558.77</v>
      </c>
      <c r="R1514" s="9">
        <f t="shared" si="70"/>
        <v>58.379100000000001</v>
      </c>
      <c r="S1514" s="9" t="str">
        <f>VLOOKUP(MONTH(P1514),Hoja2!$A$1:$B$12,2,0)</f>
        <v>Jan</v>
      </c>
      <c r="T1514" s="4" t="s">
        <v>8378</v>
      </c>
      <c r="U1514" t="s">
        <v>8379</v>
      </c>
      <c r="V1514" s="4">
        <f t="shared" si="71"/>
        <v>2017</v>
      </c>
    </row>
    <row r="1515" spans="1:22" x14ac:dyDescent="0.3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8">
        <v>41836.637337962966</v>
      </c>
      <c r="P1515" s="8">
        <v>41806.637337962966</v>
      </c>
      <c r="Q1515" s="9">
        <f t="shared" si="69"/>
        <v>150.02000000000001</v>
      </c>
      <c r="R1515" s="9">
        <f t="shared" si="70"/>
        <v>55.820900000000002</v>
      </c>
      <c r="S1515" s="9" t="str">
        <f>VLOOKUP(MONTH(P1515),Hoja2!$A$1:$B$12,2,0)</f>
        <v>Jun</v>
      </c>
      <c r="T1515" s="4" t="s">
        <v>8378</v>
      </c>
      <c r="U1515" t="s">
        <v>8379</v>
      </c>
      <c r="V1515" s="4">
        <f t="shared" si="71"/>
        <v>2014</v>
      </c>
    </row>
    <row r="1516" spans="1:22" x14ac:dyDescent="0.3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8">
        <v>42274.597685185188</v>
      </c>
      <c r="P1516" s="8">
        <v>42234.597685185188</v>
      </c>
      <c r="Q1516" s="9">
        <f t="shared" si="69"/>
        <v>106.48</v>
      </c>
      <c r="R1516" s="9">
        <f t="shared" si="70"/>
        <v>151.24430000000001</v>
      </c>
      <c r="S1516" s="9" t="str">
        <f>VLOOKUP(MONTH(P1516),Hoja2!$A$1:$B$12,2,0)</f>
        <v>Aug</v>
      </c>
      <c r="T1516" s="4" t="s">
        <v>8378</v>
      </c>
      <c r="U1516" t="s">
        <v>8379</v>
      </c>
      <c r="V1516" s="4">
        <f t="shared" si="71"/>
        <v>2015</v>
      </c>
    </row>
    <row r="1517" spans="1:22" x14ac:dyDescent="0.3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8">
        <v>42445.211770833332</v>
      </c>
      <c r="P1517" s="8">
        <v>42415.253437500003</v>
      </c>
      <c r="Q1517" s="9">
        <f t="shared" si="69"/>
        <v>157.19</v>
      </c>
      <c r="R1517" s="9">
        <f t="shared" si="70"/>
        <v>849.6703</v>
      </c>
      <c r="S1517" s="9" t="str">
        <f>VLOOKUP(MONTH(P1517),Hoja2!$A$1:$B$12,2,0)</f>
        <v>Feb</v>
      </c>
      <c r="T1517" s="4" t="s">
        <v>8378</v>
      </c>
      <c r="U1517" t="s">
        <v>8379</v>
      </c>
      <c r="V1517" s="4">
        <f t="shared" si="71"/>
        <v>2016</v>
      </c>
    </row>
    <row r="1518" spans="1:22" x14ac:dyDescent="0.3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8">
        <v>42649.583333333336</v>
      </c>
      <c r="P1518" s="8">
        <v>42619.46634259259</v>
      </c>
      <c r="Q1518" s="9">
        <f t="shared" si="69"/>
        <v>108.66</v>
      </c>
      <c r="R1518" s="9">
        <f t="shared" si="70"/>
        <v>159.2414</v>
      </c>
      <c r="S1518" s="9" t="str">
        <f>VLOOKUP(MONTH(P1518),Hoja2!$A$1:$B$12,2,0)</f>
        <v>Sep</v>
      </c>
      <c r="T1518" s="4" t="s">
        <v>8378</v>
      </c>
      <c r="U1518" t="s">
        <v>8379</v>
      </c>
      <c r="V1518" s="4">
        <f t="shared" si="71"/>
        <v>2016</v>
      </c>
    </row>
    <row r="1519" spans="1:22" x14ac:dyDescent="0.3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8">
        <v>41979.25</v>
      </c>
      <c r="P1519" s="8">
        <v>41948.56658564815</v>
      </c>
      <c r="Q1519" s="9">
        <f t="shared" si="69"/>
        <v>161.97999999999999</v>
      </c>
      <c r="R1519" s="9">
        <f t="shared" si="70"/>
        <v>39.507300000000001</v>
      </c>
      <c r="S1519" s="9" t="str">
        <f>VLOOKUP(MONTH(P1519),Hoja2!$A$1:$B$12,2,0)</f>
        <v>Nov</v>
      </c>
      <c r="T1519" s="4" t="s">
        <v>8378</v>
      </c>
      <c r="U1519" t="s">
        <v>8379</v>
      </c>
      <c r="V1519" s="4">
        <f t="shared" si="71"/>
        <v>2014</v>
      </c>
    </row>
    <row r="1520" spans="1:22" x14ac:dyDescent="0.3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8">
        <v>41790.8200462963</v>
      </c>
      <c r="P1520" s="8">
        <v>41760.8200462963</v>
      </c>
      <c r="Q1520" s="9">
        <f t="shared" si="69"/>
        <v>205.37</v>
      </c>
      <c r="R1520" s="9">
        <f t="shared" si="70"/>
        <v>130.52969999999999</v>
      </c>
      <c r="S1520" s="9" t="str">
        <f>VLOOKUP(MONTH(P1520),Hoja2!$A$1:$B$12,2,0)</f>
        <v>May</v>
      </c>
      <c r="T1520" s="4" t="s">
        <v>8378</v>
      </c>
      <c r="U1520" t="s">
        <v>8379</v>
      </c>
      <c r="V1520" s="4">
        <f t="shared" si="71"/>
        <v>2014</v>
      </c>
    </row>
    <row r="1521" spans="1:22" x14ac:dyDescent="0.3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8">
        <v>41810.915972222225</v>
      </c>
      <c r="P1521" s="8">
        <v>41782.741701388892</v>
      </c>
      <c r="Q1521" s="9">
        <f t="shared" si="69"/>
        <v>103.36</v>
      </c>
      <c r="R1521" s="9">
        <f t="shared" si="70"/>
        <v>64.156899999999993</v>
      </c>
      <c r="S1521" s="9" t="str">
        <f>VLOOKUP(MONTH(P1521),Hoja2!$A$1:$B$12,2,0)</f>
        <v>May</v>
      </c>
      <c r="T1521" s="4" t="s">
        <v>8378</v>
      </c>
      <c r="U1521" t="s">
        <v>8379</v>
      </c>
      <c r="V1521" s="4">
        <f t="shared" si="71"/>
        <v>2014</v>
      </c>
    </row>
    <row r="1522" spans="1:22" x14ac:dyDescent="0.3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8">
        <v>41992.166666666664</v>
      </c>
      <c r="P1522" s="8">
        <v>41955.857789351852</v>
      </c>
      <c r="Q1522" s="9">
        <f t="shared" si="69"/>
        <v>103.47</v>
      </c>
      <c r="R1522" s="9">
        <f t="shared" si="70"/>
        <v>111.5269</v>
      </c>
      <c r="S1522" s="9" t="str">
        <f>VLOOKUP(MONTH(P1522),Hoja2!$A$1:$B$12,2,0)</f>
        <v>Nov</v>
      </c>
      <c r="T1522" s="4" t="s">
        <v>8378</v>
      </c>
      <c r="U1522" t="s">
        <v>8379</v>
      </c>
      <c r="V1522" s="4">
        <f t="shared" si="71"/>
        <v>2014</v>
      </c>
    </row>
    <row r="1523" spans="1:22" x14ac:dyDescent="0.3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8">
        <v>42528.167719907404</v>
      </c>
      <c r="P1523" s="8">
        <v>42493.167719907404</v>
      </c>
      <c r="Q1523" s="9">
        <f t="shared" si="69"/>
        <v>106.81</v>
      </c>
      <c r="R1523" s="9">
        <f t="shared" si="70"/>
        <v>170.4468</v>
      </c>
      <c r="S1523" s="9" t="str">
        <f>VLOOKUP(MONTH(P1523),Hoja2!$A$1:$B$12,2,0)</f>
        <v>May</v>
      </c>
      <c r="T1523" s="4" t="s">
        <v>8378</v>
      </c>
      <c r="U1523" t="s">
        <v>8379</v>
      </c>
      <c r="V1523" s="4">
        <f t="shared" si="71"/>
        <v>2016</v>
      </c>
    </row>
    <row r="1524" spans="1:22" x14ac:dyDescent="0.3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8">
        <v>41929.830312500002</v>
      </c>
      <c r="P1524" s="8">
        <v>41899.830312500002</v>
      </c>
      <c r="Q1524" s="9">
        <f t="shared" si="69"/>
        <v>138.97</v>
      </c>
      <c r="R1524" s="9">
        <f t="shared" si="70"/>
        <v>133.73920000000001</v>
      </c>
      <c r="S1524" s="9" t="str">
        <f>VLOOKUP(MONTH(P1524),Hoja2!$A$1:$B$12,2,0)</f>
        <v>Sep</v>
      </c>
      <c r="T1524" s="4" t="s">
        <v>8378</v>
      </c>
      <c r="U1524" t="s">
        <v>8379</v>
      </c>
      <c r="V1524" s="4">
        <f t="shared" si="71"/>
        <v>2014</v>
      </c>
    </row>
    <row r="1525" spans="1:22" x14ac:dyDescent="0.3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8">
        <v>41996</v>
      </c>
      <c r="P1525" s="8">
        <v>41964.751342592594</v>
      </c>
      <c r="Q1525" s="9">
        <f t="shared" si="69"/>
        <v>124.84</v>
      </c>
      <c r="R1525" s="9">
        <f t="shared" si="70"/>
        <v>95.834000000000003</v>
      </c>
      <c r="S1525" s="9" t="str">
        <f>VLOOKUP(MONTH(P1525),Hoja2!$A$1:$B$12,2,0)</f>
        <v>Nov</v>
      </c>
      <c r="T1525" s="4" t="s">
        <v>8378</v>
      </c>
      <c r="U1525" t="s">
        <v>8379</v>
      </c>
      <c r="V1525" s="4">
        <f t="shared" si="71"/>
        <v>2014</v>
      </c>
    </row>
    <row r="1526" spans="1:22" x14ac:dyDescent="0.3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8">
        <v>42786.50104166667</v>
      </c>
      <c r="P1526" s="8">
        <v>42756.50104166667</v>
      </c>
      <c r="Q1526" s="9">
        <f t="shared" si="69"/>
        <v>207</v>
      </c>
      <c r="R1526" s="9">
        <f t="shared" si="70"/>
        <v>221.78569999999999</v>
      </c>
      <c r="S1526" s="9" t="str">
        <f>VLOOKUP(MONTH(P1526),Hoja2!$A$1:$B$12,2,0)</f>
        <v>Jan</v>
      </c>
      <c r="T1526" s="4" t="s">
        <v>8378</v>
      </c>
      <c r="U1526" t="s">
        <v>8379</v>
      </c>
      <c r="V1526" s="4">
        <f t="shared" si="71"/>
        <v>2017</v>
      </c>
    </row>
    <row r="1527" spans="1:22" x14ac:dyDescent="0.3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8">
        <v>42600.702986111108</v>
      </c>
      <c r="P1527" s="8">
        <v>42570.702986111108</v>
      </c>
      <c r="Q1527" s="9">
        <f t="shared" si="69"/>
        <v>174.01</v>
      </c>
      <c r="R1527" s="9">
        <f t="shared" si="70"/>
        <v>32.315399999999997</v>
      </c>
      <c r="S1527" s="9" t="str">
        <f>VLOOKUP(MONTH(P1527),Hoja2!$A$1:$B$12,2,0)</f>
        <v>Jul</v>
      </c>
      <c r="T1527" s="4" t="s">
        <v>8378</v>
      </c>
      <c r="U1527" t="s">
        <v>8379</v>
      </c>
      <c r="V1527" s="4">
        <f t="shared" si="71"/>
        <v>2016</v>
      </c>
    </row>
    <row r="1528" spans="1:22" x14ac:dyDescent="0.3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8">
        <v>42388.276006944441</v>
      </c>
      <c r="P1528" s="8">
        <v>42339.276006944441</v>
      </c>
      <c r="Q1528" s="9">
        <f t="shared" si="69"/>
        <v>120.33</v>
      </c>
      <c r="R1528" s="9">
        <f t="shared" si="70"/>
        <v>98.839299999999994</v>
      </c>
      <c r="S1528" s="9" t="str">
        <f>VLOOKUP(MONTH(P1528),Hoja2!$A$1:$B$12,2,0)</f>
        <v>Dec</v>
      </c>
      <c r="T1528" s="4" t="s">
        <v>8378</v>
      </c>
      <c r="U1528" t="s">
        <v>8379</v>
      </c>
      <c r="V1528" s="4">
        <f t="shared" si="71"/>
        <v>2015</v>
      </c>
    </row>
    <row r="1529" spans="1:22" x14ac:dyDescent="0.3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8">
        <v>42808.558865740742</v>
      </c>
      <c r="P1529" s="8">
        <v>42780.600532407407</v>
      </c>
      <c r="Q1529" s="9">
        <f t="shared" si="69"/>
        <v>110.44</v>
      </c>
      <c r="R1529" s="9">
        <f t="shared" si="70"/>
        <v>55.222099999999998</v>
      </c>
      <c r="S1529" s="9" t="str">
        <f>VLOOKUP(MONTH(P1529),Hoja2!$A$1:$B$12,2,0)</f>
        <v>Feb</v>
      </c>
      <c r="T1529" s="4" t="s">
        <v>8378</v>
      </c>
      <c r="U1529" t="s">
        <v>8379</v>
      </c>
      <c r="V1529" s="4">
        <f t="shared" si="71"/>
        <v>2017</v>
      </c>
    </row>
    <row r="1530" spans="1:22" x14ac:dyDescent="0.3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8">
        <v>42767</v>
      </c>
      <c r="P1530" s="8">
        <v>42736.732893518521</v>
      </c>
      <c r="Q1530" s="9">
        <f t="shared" si="69"/>
        <v>281.57</v>
      </c>
      <c r="R1530" s="9">
        <f t="shared" si="70"/>
        <v>52.793799999999997</v>
      </c>
      <c r="S1530" s="9" t="str">
        <f>VLOOKUP(MONTH(P1530),Hoja2!$A$1:$B$12,2,0)</f>
        <v>Jan</v>
      </c>
      <c r="T1530" s="4" t="s">
        <v>8378</v>
      </c>
      <c r="U1530" t="s">
        <v>8379</v>
      </c>
      <c r="V1530" s="4">
        <f t="shared" si="71"/>
        <v>2017</v>
      </c>
    </row>
    <row r="1531" spans="1:22" x14ac:dyDescent="0.3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8">
        <v>42082.587037037039</v>
      </c>
      <c r="P1531" s="8">
        <v>42052.628703703704</v>
      </c>
      <c r="Q1531" s="9">
        <f t="shared" si="69"/>
        <v>100.68</v>
      </c>
      <c r="R1531" s="9">
        <f t="shared" si="70"/>
        <v>135.66669999999999</v>
      </c>
      <c r="S1531" s="9" t="str">
        <f>VLOOKUP(MONTH(P1531),Hoja2!$A$1:$B$12,2,0)</f>
        <v>Feb</v>
      </c>
      <c r="T1531" s="4" t="s">
        <v>8378</v>
      </c>
      <c r="U1531" t="s">
        <v>8379</v>
      </c>
      <c r="V1531" s="4">
        <f t="shared" si="71"/>
        <v>2015</v>
      </c>
    </row>
    <row r="1532" spans="1:22" x14ac:dyDescent="0.3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8">
        <v>42300.76730324074</v>
      </c>
      <c r="P1532" s="8">
        <v>42275.76730324074</v>
      </c>
      <c r="Q1532" s="9">
        <f t="shared" si="69"/>
        <v>134.83000000000001</v>
      </c>
      <c r="R1532" s="9">
        <f t="shared" si="70"/>
        <v>53.991999999999997</v>
      </c>
      <c r="S1532" s="9" t="str">
        <f>VLOOKUP(MONTH(P1532),Hoja2!$A$1:$B$12,2,0)</f>
        <v>Sep</v>
      </c>
      <c r="T1532" s="4" t="s">
        <v>8378</v>
      </c>
      <c r="U1532" t="s">
        <v>8379</v>
      </c>
      <c r="V1532" s="4">
        <f t="shared" si="71"/>
        <v>2015</v>
      </c>
    </row>
    <row r="1533" spans="1:22" x14ac:dyDescent="0.3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8">
        <v>41974.125</v>
      </c>
      <c r="P1533" s="8">
        <v>41941.802384259259</v>
      </c>
      <c r="Q1533" s="9">
        <f t="shared" si="69"/>
        <v>175.96</v>
      </c>
      <c r="R1533" s="9">
        <f t="shared" si="70"/>
        <v>56.643799999999999</v>
      </c>
      <c r="S1533" s="9" t="str">
        <f>VLOOKUP(MONTH(P1533),Hoja2!$A$1:$B$12,2,0)</f>
        <v>Oct</v>
      </c>
      <c r="T1533" s="4" t="s">
        <v>8378</v>
      </c>
      <c r="U1533" t="s">
        <v>8379</v>
      </c>
      <c r="V1533" s="4">
        <f t="shared" si="71"/>
        <v>2014</v>
      </c>
    </row>
    <row r="1534" spans="1:22" x14ac:dyDescent="0.3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8">
        <v>42415.625</v>
      </c>
      <c r="P1534" s="8">
        <v>42391.475289351853</v>
      </c>
      <c r="Q1534" s="9">
        <f t="shared" si="69"/>
        <v>484.02</v>
      </c>
      <c r="R1534" s="9">
        <f t="shared" si="70"/>
        <v>82.316299999999998</v>
      </c>
      <c r="S1534" s="9" t="str">
        <f>VLOOKUP(MONTH(P1534),Hoja2!$A$1:$B$12,2,0)</f>
        <v>Jan</v>
      </c>
      <c r="T1534" s="4" t="s">
        <v>8378</v>
      </c>
      <c r="U1534" t="s">
        <v>8379</v>
      </c>
      <c r="V1534" s="4">
        <f t="shared" si="71"/>
        <v>2016</v>
      </c>
    </row>
    <row r="1535" spans="1:22" x14ac:dyDescent="0.3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8">
        <v>42492.165972222225</v>
      </c>
      <c r="P1535" s="8">
        <v>42443.00204861111</v>
      </c>
      <c r="Q1535" s="9">
        <f t="shared" si="69"/>
        <v>145.13999999999999</v>
      </c>
      <c r="R1535" s="9">
        <f t="shared" si="70"/>
        <v>88.260800000000003</v>
      </c>
      <c r="S1535" s="9" t="str">
        <f>VLOOKUP(MONTH(P1535),Hoja2!$A$1:$B$12,2,0)</f>
        <v>Mar</v>
      </c>
      <c r="T1535" s="4" t="s">
        <v>8378</v>
      </c>
      <c r="U1535" t="s">
        <v>8379</v>
      </c>
      <c r="V1535" s="4">
        <f t="shared" si="71"/>
        <v>2016</v>
      </c>
    </row>
    <row r="1536" spans="1:22" x14ac:dyDescent="0.3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8">
        <v>42251.674328703702</v>
      </c>
      <c r="P1536" s="8">
        <v>42221.674328703702</v>
      </c>
      <c r="Q1536" s="9">
        <f t="shared" si="69"/>
        <v>417.73</v>
      </c>
      <c r="R1536" s="9">
        <f t="shared" si="70"/>
        <v>84.905100000000004</v>
      </c>
      <c r="S1536" s="9" t="str">
        <f>VLOOKUP(MONTH(P1536),Hoja2!$A$1:$B$12,2,0)</f>
        <v>Aug</v>
      </c>
      <c r="T1536" s="4" t="s">
        <v>8378</v>
      </c>
      <c r="U1536" t="s">
        <v>8379</v>
      </c>
      <c r="V1536" s="4">
        <f t="shared" si="71"/>
        <v>2015</v>
      </c>
    </row>
    <row r="1537" spans="1:22" x14ac:dyDescent="0.3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8">
        <v>42513.916666666664</v>
      </c>
      <c r="P1537" s="8">
        <v>42484.829062500001</v>
      </c>
      <c r="Q1537" s="9">
        <f t="shared" si="69"/>
        <v>132.43</v>
      </c>
      <c r="R1537" s="9">
        <f t="shared" si="70"/>
        <v>48.154499999999999</v>
      </c>
      <c r="S1537" s="9" t="str">
        <f>VLOOKUP(MONTH(P1537),Hoja2!$A$1:$B$12,2,0)</f>
        <v>Apr</v>
      </c>
      <c r="T1537" s="4" t="s">
        <v>8378</v>
      </c>
      <c r="U1537" t="s">
        <v>8379</v>
      </c>
      <c r="V1537" s="4">
        <f t="shared" si="71"/>
        <v>2016</v>
      </c>
    </row>
    <row r="1538" spans="1:22" x14ac:dyDescent="0.3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8">
        <v>42243.802199074074</v>
      </c>
      <c r="P1538" s="8">
        <v>42213.802199074074</v>
      </c>
      <c r="Q1538" s="9">
        <f t="shared" si="69"/>
        <v>250.31</v>
      </c>
      <c r="R1538" s="9">
        <f t="shared" si="70"/>
        <v>66.0154</v>
      </c>
      <c r="S1538" s="9" t="str">
        <f>VLOOKUP(MONTH(P1538),Hoja2!$A$1:$B$12,2,0)</f>
        <v>Jul</v>
      </c>
      <c r="T1538" s="4" t="s">
        <v>8378</v>
      </c>
      <c r="U1538" t="s">
        <v>8379</v>
      </c>
      <c r="V1538" s="4">
        <f t="shared" si="71"/>
        <v>2015</v>
      </c>
    </row>
    <row r="1539" spans="1:22" x14ac:dyDescent="0.3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8">
        <v>42588.75</v>
      </c>
      <c r="P1539" s="8">
        <v>42552.315127314818</v>
      </c>
      <c r="Q1539" s="9">
        <f t="shared" ref="Q1539:Q1602" si="72">ROUND(E1539/D1539*100,2)</f>
        <v>179.9</v>
      </c>
      <c r="R1539" s="9">
        <f t="shared" ref="R1539:R1602" si="73">IFERROR(ROUND(E1539/L1539,4),0)</f>
        <v>96.375</v>
      </c>
      <c r="S1539" s="9" t="str">
        <f>VLOOKUP(MONTH(P1539),Hoja2!$A$1:$B$12,2,0)</f>
        <v>Jul</v>
      </c>
      <c r="T1539" s="4" t="s">
        <v>8378</v>
      </c>
      <c r="U1539" t="s">
        <v>8379</v>
      </c>
      <c r="V1539" s="4">
        <f t="shared" ref="V1539:V1602" si="74">YEAR(P1539)</f>
        <v>2016</v>
      </c>
    </row>
    <row r="1540" spans="1:22" x14ac:dyDescent="0.3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8">
        <v>42026.782060185185</v>
      </c>
      <c r="P1540" s="8">
        <v>41981.782060185185</v>
      </c>
      <c r="Q1540" s="9">
        <f t="shared" si="72"/>
        <v>102.63</v>
      </c>
      <c r="R1540" s="9">
        <f t="shared" si="73"/>
        <v>156.1739</v>
      </c>
      <c r="S1540" s="9" t="str">
        <f>VLOOKUP(MONTH(P1540),Hoja2!$A$1:$B$12,2,0)</f>
        <v>Dec</v>
      </c>
      <c r="T1540" s="4" t="s">
        <v>8378</v>
      </c>
      <c r="U1540" t="s">
        <v>8379</v>
      </c>
      <c r="V1540" s="4">
        <f t="shared" si="74"/>
        <v>2014</v>
      </c>
    </row>
    <row r="1541" spans="1:22" x14ac:dyDescent="0.3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8">
        <v>42738.91920138889</v>
      </c>
      <c r="P1541" s="8">
        <v>42705.91920138889</v>
      </c>
      <c r="Q1541" s="9">
        <f t="shared" si="72"/>
        <v>135.99</v>
      </c>
      <c r="R1541" s="9">
        <f t="shared" si="73"/>
        <v>95.764899999999997</v>
      </c>
      <c r="S1541" s="9" t="str">
        <f>VLOOKUP(MONTH(P1541),Hoja2!$A$1:$B$12,2,0)</f>
        <v>Dec</v>
      </c>
      <c r="T1541" s="4" t="s">
        <v>8378</v>
      </c>
      <c r="U1541" t="s">
        <v>8379</v>
      </c>
      <c r="V1541" s="4">
        <f t="shared" si="74"/>
        <v>2016</v>
      </c>
    </row>
    <row r="1542" spans="1:22" x14ac:dyDescent="0.3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8">
        <v>41969.052083333336</v>
      </c>
      <c r="P1542" s="8">
        <v>41939.00712962963</v>
      </c>
      <c r="Q1542" s="9">
        <f t="shared" si="72"/>
        <v>117.87</v>
      </c>
      <c r="R1542" s="9">
        <f t="shared" si="73"/>
        <v>180.40819999999999</v>
      </c>
      <c r="S1542" s="9" t="str">
        <f>VLOOKUP(MONTH(P1542),Hoja2!$A$1:$B$12,2,0)</f>
        <v>Oct</v>
      </c>
      <c r="T1542" s="4" t="s">
        <v>8378</v>
      </c>
      <c r="U1542" t="s">
        <v>8379</v>
      </c>
      <c r="V1542" s="4">
        <f t="shared" si="74"/>
        <v>2014</v>
      </c>
    </row>
    <row r="1543" spans="1:22" x14ac:dyDescent="0.3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8">
        <v>42004.712245370371</v>
      </c>
      <c r="P1543" s="8">
        <v>41974.712245370371</v>
      </c>
      <c r="Q1543" s="9">
        <f t="shared" si="72"/>
        <v>0.03</v>
      </c>
      <c r="R1543" s="9">
        <f t="shared" si="73"/>
        <v>3</v>
      </c>
      <c r="S1543" s="9" t="str">
        <f>VLOOKUP(MONTH(P1543),Hoja2!$A$1:$B$12,2,0)</f>
        <v>Dec</v>
      </c>
      <c r="T1543" s="4" t="s">
        <v>8378</v>
      </c>
      <c r="U1543" t="s">
        <v>8383</v>
      </c>
      <c r="V1543" s="4">
        <f t="shared" si="74"/>
        <v>2014</v>
      </c>
    </row>
    <row r="1544" spans="1:22" x14ac:dyDescent="0.3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8">
        <v>42185.996527777781</v>
      </c>
      <c r="P1544" s="8">
        <v>42170.996527777781</v>
      </c>
      <c r="Q1544" s="9">
        <f t="shared" si="72"/>
        <v>4</v>
      </c>
      <c r="R1544" s="9">
        <f t="shared" si="73"/>
        <v>20</v>
      </c>
      <c r="S1544" s="9" t="str">
        <f>VLOOKUP(MONTH(P1544),Hoja2!$A$1:$B$12,2,0)</f>
        <v>Jun</v>
      </c>
      <c r="T1544" s="4" t="s">
        <v>8378</v>
      </c>
      <c r="U1544" t="s">
        <v>8383</v>
      </c>
      <c r="V1544" s="4">
        <f t="shared" si="74"/>
        <v>2015</v>
      </c>
    </row>
    <row r="1545" spans="1:22" x14ac:dyDescent="0.3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8">
        <v>41965.551319444443</v>
      </c>
      <c r="P1545" s="8">
        <v>41935.509652777779</v>
      </c>
      <c r="Q1545" s="9">
        <f t="shared" si="72"/>
        <v>0.44</v>
      </c>
      <c r="R1545" s="9">
        <f t="shared" si="73"/>
        <v>10</v>
      </c>
      <c r="S1545" s="9" t="str">
        <f>VLOOKUP(MONTH(P1545),Hoja2!$A$1:$B$12,2,0)</f>
        <v>Oct</v>
      </c>
      <c r="T1545" s="4" t="s">
        <v>8378</v>
      </c>
      <c r="U1545" t="s">
        <v>8383</v>
      </c>
      <c r="V1545" s="4">
        <f t="shared" si="74"/>
        <v>2014</v>
      </c>
    </row>
    <row r="1546" spans="1:22" x14ac:dyDescent="0.3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8">
        <v>42095.012499999997</v>
      </c>
      <c r="P1546" s="8">
        <v>42053.051203703704</v>
      </c>
      <c r="Q1546" s="9">
        <f t="shared" si="72"/>
        <v>0</v>
      </c>
      <c r="R1546" s="9">
        <f t="shared" si="73"/>
        <v>0</v>
      </c>
      <c r="S1546" s="9" t="str">
        <f>VLOOKUP(MONTH(P1546),Hoja2!$A$1:$B$12,2,0)</f>
        <v>Feb</v>
      </c>
      <c r="T1546" s="4" t="s">
        <v>8378</v>
      </c>
      <c r="U1546" t="s">
        <v>8383</v>
      </c>
      <c r="V1546" s="4">
        <f t="shared" si="74"/>
        <v>2015</v>
      </c>
    </row>
    <row r="1547" spans="1:22" x14ac:dyDescent="0.3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8">
        <v>42065.886111111111</v>
      </c>
      <c r="P1547" s="8">
        <v>42031.884652777779</v>
      </c>
      <c r="Q1547" s="9">
        <f t="shared" si="72"/>
        <v>0.03</v>
      </c>
      <c r="R1547" s="9">
        <f t="shared" si="73"/>
        <v>1</v>
      </c>
      <c r="S1547" s="9" t="str">
        <f>VLOOKUP(MONTH(P1547),Hoja2!$A$1:$B$12,2,0)</f>
        <v>Jan</v>
      </c>
      <c r="T1547" s="4" t="s">
        <v>8378</v>
      </c>
      <c r="U1547" t="s">
        <v>8383</v>
      </c>
      <c r="V1547" s="4">
        <f t="shared" si="74"/>
        <v>2015</v>
      </c>
    </row>
    <row r="1548" spans="1:22" x14ac:dyDescent="0.3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8">
        <v>41899.212951388887</v>
      </c>
      <c r="P1548" s="8">
        <v>41839.212951388887</v>
      </c>
      <c r="Q1548" s="9">
        <f t="shared" si="72"/>
        <v>28.9</v>
      </c>
      <c r="R1548" s="9">
        <f t="shared" si="73"/>
        <v>26.2727</v>
      </c>
      <c r="S1548" s="9" t="str">
        <f>VLOOKUP(MONTH(P1548),Hoja2!$A$1:$B$12,2,0)</f>
        <v>Jul</v>
      </c>
      <c r="T1548" s="4" t="s">
        <v>8378</v>
      </c>
      <c r="U1548" t="s">
        <v>8383</v>
      </c>
      <c r="V1548" s="4">
        <f t="shared" si="74"/>
        <v>2014</v>
      </c>
    </row>
    <row r="1549" spans="1:22" x14ac:dyDescent="0.3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8">
        <v>42789.426874999997</v>
      </c>
      <c r="P1549" s="8">
        <v>42782.426874999997</v>
      </c>
      <c r="Q1549" s="9">
        <f t="shared" si="72"/>
        <v>0</v>
      </c>
      <c r="R1549" s="9">
        <f t="shared" si="73"/>
        <v>0</v>
      </c>
      <c r="S1549" s="9" t="str">
        <f>VLOOKUP(MONTH(P1549),Hoja2!$A$1:$B$12,2,0)</f>
        <v>Feb</v>
      </c>
      <c r="T1549" s="4" t="s">
        <v>8378</v>
      </c>
      <c r="U1549" t="s">
        <v>8383</v>
      </c>
      <c r="V1549" s="4">
        <f t="shared" si="74"/>
        <v>2017</v>
      </c>
    </row>
    <row r="1550" spans="1:22" x14ac:dyDescent="0.3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8">
        <v>42316.923842592594</v>
      </c>
      <c r="P1550" s="8">
        <v>42286.882175925923</v>
      </c>
      <c r="Q1550" s="9">
        <f t="shared" si="72"/>
        <v>8.57</v>
      </c>
      <c r="R1550" s="9">
        <f t="shared" si="73"/>
        <v>60</v>
      </c>
      <c r="S1550" s="9" t="str">
        <f>VLOOKUP(MONTH(P1550),Hoja2!$A$1:$B$12,2,0)</f>
        <v>Oct</v>
      </c>
      <c r="T1550" s="4" t="s">
        <v>8378</v>
      </c>
      <c r="U1550" t="s">
        <v>8383</v>
      </c>
      <c r="V1550" s="4">
        <f t="shared" si="74"/>
        <v>2015</v>
      </c>
    </row>
    <row r="1551" spans="1:22" x14ac:dyDescent="0.3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8">
        <v>42311.177766203706</v>
      </c>
      <c r="P1551" s="8">
        <v>42281.136099537034</v>
      </c>
      <c r="Q1551" s="9">
        <f t="shared" si="72"/>
        <v>34</v>
      </c>
      <c r="R1551" s="9">
        <f t="shared" si="73"/>
        <v>28.333300000000001</v>
      </c>
      <c r="S1551" s="9" t="str">
        <f>VLOOKUP(MONTH(P1551),Hoja2!$A$1:$B$12,2,0)</f>
        <v>Oct</v>
      </c>
      <c r="T1551" s="4" t="s">
        <v>8378</v>
      </c>
      <c r="U1551" t="s">
        <v>8383</v>
      </c>
      <c r="V1551" s="4">
        <f t="shared" si="74"/>
        <v>2015</v>
      </c>
    </row>
    <row r="1552" spans="1:22" x14ac:dyDescent="0.3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8">
        <v>42502.449467592596</v>
      </c>
      <c r="P1552" s="8">
        <v>42472.449467592596</v>
      </c>
      <c r="Q1552" s="9">
        <f t="shared" si="72"/>
        <v>13.47</v>
      </c>
      <c r="R1552" s="9">
        <f t="shared" si="73"/>
        <v>14.428599999999999</v>
      </c>
      <c r="S1552" s="9" t="str">
        <f>VLOOKUP(MONTH(P1552),Hoja2!$A$1:$B$12,2,0)</f>
        <v>Apr</v>
      </c>
      <c r="T1552" s="4" t="s">
        <v>8378</v>
      </c>
      <c r="U1552" t="s">
        <v>8383</v>
      </c>
      <c r="V1552" s="4">
        <f t="shared" si="74"/>
        <v>2016</v>
      </c>
    </row>
    <row r="1553" spans="1:22" x14ac:dyDescent="0.3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8">
        <v>42151.824525462966</v>
      </c>
      <c r="P1553" s="8">
        <v>42121.824525462966</v>
      </c>
      <c r="Q1553" s="9">
        <f t="shared" si="72"/>
        <v>0</v>
      </c>
      <c r="R1553" s="9">
        <f t="shared" si="73"/>
        <v>0</v>
      </c>
      <c r="S1553" s="9" t="str">
        <f>VLOOKUP(MONTH(P1553),Hoja2!$A$1:$B$12,2,0)</f>
        <v>Apr</v>
      </c>
      <c r="T1553" s="4" t="s">
        <v>8378</v>
      </c>
      <c r="U1553" t="s">
        <v>8383</v>
      </c>
      <c r="V1553" s="4">
        <f t="shared" si="74"/>
        <v>2015</v>
      </c>
    </row>
    <row r="1554" spans="1:22" x14ac:dyDescent="0.3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8">
        <v>41913.165972222225</v>
      </c>
      <c r="P1554" s="8">
        <v>41892.688750000001</v>
      </c>
      <c r="Q1554" s="9">
        <f t="shared" si="72"/>
        <v>49.19</v>
      </c>
      <c r="R1554" s="9">
        <f t="shared" si="73"/>
        <v>132.1875</v>
      </c>
      <c r="S1554" s="9" t="str">
        <f>VLOOKUP(MONTH(P1554),Hoja2!$A$1:$B$12,2,0)</f>
        <v>Sep</v>
      </c>
      <c r="T1554" s="4" t="s">
        <v>8378</v>
      </c>
      <c r="U1554" t="s">
        <v>8383</v>
      </c>
      <c r="V1554" s="4">
        <f t="shared" si="74"/>
        <v>2014</v>
      </c>
    </row>
    <row r="1555" spans="1:22" x14ac:dyDescent="0.3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8">
        <v>42249.282951388886</v>
      </c>
      <c r="P1555" s="8">
        <v>42219.282951388886</v>
      </c>
      <c r="Q1555" s="9">
        <f t="shared" si="72"/>
        <v>0</v>
      </c>
      <c r="R1555" s="9">
        <f t="shared" si="73"/>
        <v>0</v>
      </c>
      <c r="S1555" s="9" t="str">
        <f>VLOOKUP(MONTH(P1555),Hoja2!$A$1:$B$12,2,0)</f>
        <v>Aug</v>
      </c>
      <c r="T1555" s="4" t="s">
        <v>8378</v>
      </c>
      <c r="U1555" t="s">
        <v>8383</v>
      </c>
      <c r="V1555" s="4">
        <f t="shared" si="74"/>
        <v>2015</v>
      </c>
    </row>
    <row r="1556" spans="1:22" x14ac:dyDescent="0.3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8">
        <v>42218.252199074072</v>
      </c>
      <c r="P1556" s="8">
        <v>42188.252199074072</v>
      </c>
      <c r="Q1556" s="9">
        <f t="shared" si="72"/>
        <v>0</v>
      </c>
      <c r="R1556" s="9">
        <f t="shared" si="73"/>
        <v>0</v>
      </c>
      <c r="S1556" s="9" t="str">
        <f>VLOOKUP(MONTH(P1556),Hoja2!$A$1:$B$12,2,0)</f>
        <v>Jul</v>
      </c>
      <c r="T1556" s="4" t="s">
        <v>8378</v>
      </c>
      <c r="U1556" t="s">
        <v>8383</v>
      </c>
      <c r="V1556" s="4">
        <f t="shared" si="74"/>
        <v>2015</v>
      </c>
    </row>
    <row r="1557" spans="1:22" x14ac:dyDescent="0.3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8">
        <v>42264.708333333336</v>
      </c>
      <c r="P1557" s="8">
        <v>42241.613796296297</v>
      </c>
      <c r="Q1557" s="9">
        <f t="shared" si="72"/>
        <v>0</v>
      </c>
      <c r="R1557" s="9">
        <f t="shared" si="73"/>
        <v>0</v>
      </c>
      <c r="S1557" s="9" t="str">
        <f>VLOOKUP(MONTH(P1557),Hoja2!$A$1:$B$12,2,0)</f>
        <v>Aug</v>
      </c>
      <c r="T1557" s="4" t="s">
        <v>8378</v>
      </c>
      <c r="U1557" t="s">
        <v>8383</v>
      </c>
      <c r="V1557" s="4">
        <f t="shared" si="74"/>
        <v>2015</v>
      </c>
    </row>
    <row r="1558" spans="1:22" x14ac:dyDescent="0.3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8">
        <v>42555.153055555558</v>
      </c>
      <c r="P1558" s="8">
        <v>42525.153055555558</v>
      </c>
      <c r="Q1558" s="9">
        <f t="shared" si="72"/>
        <v>45.13</v>
      </c>
      <c r="R1558" s="9">
        <f t="shared" si="73"/>
        <v>56.416699999999999</v>
      </c>
      <c r="S1558" s="9" t="str">
        <f>VLOOKUP(MONTH(P1558),Hoja2!$A$1:$B$12,2,0)</f>
        <v>Jun</v>
      </c>
      <c r="T1558" s="4" t="s">
        <v>8378</v>
      </c>
      <c r="U1558" t="s">
        <v>8383</v>
      </c>
      <c r="V1558" s="4">
        <f t="shared" si="74"/>
        <v>2016</v>
      </c>
    </row>
    <row r="1559" spans="1:22" x14ac:dyDescent="0.3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8">
        <v>41902.65315972222</v>
      </c>
      <c r="P1559" s="8">
        <v>41871.65315972222</v>
      </c>
      <c r="Q1559" s="9">
        <f t="shared" si="72"/>
        <v>4</v>
      </c>
      <c r="R1559" s="9">
        <f t="shared" si="73"/>
        <v>100</v>
      </c>
      <c r="S1559" s="9" t="str">
        <f>VLOOKUP(MONTH(P1559),Hoja2!$A$1:$B$12,2,0)</f>
        <v>Aug</v>
      </c>
      <c r="T1559" s="4" t="s">
        <v>8378</v>
      </c>
      <c r="U1559" t="s">
        <v>8383</v>
      </c>
      <c r="V1559" s="4">
        <f t="shared" si="74"/>
        <v>2014</v>
      </c>
    </row>
    <row r="1560" spans="1:22" x14ac:dyDescent="0.3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8">
        <v>42244.508333333331</v>
      </c>
      <c r="P1560" s="8">
        <v>42185.397673611114</v>
      </c>
      <c r="Q1560" s="9">
        <f t="shared" si="72"/>
        <v>4.67</v>
      </c>
      <c r="R1560" s="9">
        <f t="shared" si="73"/>
        <v>11.666700000000001</v>
      </c>
      <c r="S1560" s="9" t="str">
        <f>VLOOKUP(MONTH(P1560),Hoja2!$A$1:$B$12,2,0)</f>
        <v>Jun</v>
      </c>
      <c r="T1560" s="4" t="s">
        <v>8378</v>
      </c>
      <c r="U1560" t="s">
        <v>8383</v>
      </c>
      <c r="V1560" s="4">
        <f t="shared" si="74"/>
        <v>2015</v>
      </c>
    </row>
    <row r="1561" spans="1:22" x14ac:dyDescent="0.3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8">
        <v>42123.053229166668</v>
      </c>
      <c r="P1561" s="8">
        <v>42108.053229166668</v>
      </c>
      <c r="Q1561" s="9">
        <f t="shared" si="72"/>
        <v>0.33</v>
      </c>
      <c r="R1561" s="9">
        <f t="shared" si="73"/>
        <v>50</v>
      </c>
      <c r="S1561" s="9" t="str">
        <f>VLOOKUP(MONTH(P1561),Hoja2!$A$1:$B$12,2,0)</f>
        <v>Apr</v>
      </c>
      <c r="T1561" s="4" t="s">
        <v>8378</v>
      </c>
      <c r="U1561" t="s">
        <v>8383</v>
      </c>
      <c r="V1561" s="4">
        <f t="shared" si="74"/>
        <v>2015</v>
      </c>
    </row>
    <row r="1562" spans="1:22" x14ac:dyDescent="0.3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8">
        <v>41956.062418981484</v>
      </c>
      <c r="P1562" s="8">
        <v>41936.020752314813</v>
      </c>
      <c r="Q1562" s="9">
        <f t="shared" si="72"/>
        <v>3.76</v>
      </c>
      <c r="R1562" s="9">
        <f t="shared" si="73"/>
        <v>23.5</v>
      </c>
      <c r="S1562" s="9" t="str">
        <f>VLOOKUP(MONTH(P1562),Hoja2!$A$1:$B$12,2,0)</f>
        <v>Oct</v>
      </c>
      <c r="T1562" s="4" t="s">
        <v>8378</v>
      </c>
      <c r="U1562" t="s">
        <v>8383</v>
      </c>
      <c r="V1562" s="4">
        <f t="shared" si="74"/>
        <v>2014</v>
      </c>
    </row>
    <row r="1563" spans="1:22" x14ac:dyDescent="0.3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8">
        <v>41585.083368055559</v>
      </c>
      <c r="P1563" s="8">
        <v>41555.041701388887</v>
      </c>
      <c r="Q1563" s="9">
        <f t="shared" si="72"/>
        <v>0.67</v>
      </c>
      <c r="R1563" s="9">
        <f t="shared" si="73"/>
        <v>67</v>
      </c>
      <c r="S1563" s="9" t="str">
        <f>VLOOKUP(MONTH(P1563),Hoja2!$A$1:$B$12,2,0)</f>
        <v>Oct</v>
      </c>
      <c r="T1563" s="4" t="s">
        <v>8362</v>
      </c>
      <c r="U1563" t="s">
        <v>8384</v>
      </c>
      <c r="V1563" s="4">
        <f t="shared" si="74"/>
        <v>2013</v>
      </c>
    </row>
    <row r="1564" spans="1:22" x14ac:dyDescent="0.3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8">
        <v>40149.034722222219</v>
      </c>
      <c r="P1564" s="8">
        <v>40079.566157407404</v>
      </c>
      <c r="Q1564" s="9">
        <f t="shared" si="72"/>
        <v>0</v>
      </c>
      <c r="R1564" s="9">
        <f t="shared" si="73"/>
        <v>0</v>
      </c>
      <c r="S1564" s="9" t="str">
        <f>VLOOKUP(MONTH(P1564),Hoja2!$A$1:$B$12,2,0)</f>
        <v>Sep</v>
      </c>
      <c r="T1564" s="4" t="s">
        <v>8362</v>
      </c>
      <c r="U1564" t="s">
        <v>8384</v>
      </c>
      <c r="V1564" s="4">
        <f t="shared" si="74"/>
        <v>2009</v>
      </c>
    </row>
    <row r="1565" spans="1:22" x14ac:dyDescent="0.3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8">
        <v>41712.700821759259</v>
      </c>
      <c r="P1565" s="8">
        <v>41652.742488425924</v>
      </c>
      <c r="Q1565" s="9">
        <f t="shared" si="72"/>
        <v>1.42</v>
      </c>
      <c r="R1565" s="9">
        <f t="shared" si="73"/>
        <v>42.5</v>
      </c>
      <c r="S1565" s="9" t="str">
        <f>VLOOKUP(MONTH(P1565),Hoja2!$A$1:$B$12,2,0)</f>
        <v>Jan</v>
      </c>
      <c r="T1565" s="4" t="s">
        <v>8362</v>
      </c>
      <c r="U1565" t="s">
        <v>8384</v>
      </c>
      <c r="V1565" s="4">
        <f t="shared" si="74"/>
        <v>2014</v>
      </c>
    </row>
    <row r="1566" spans="1:22" x14ac:dyDescent="0.3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8">
        <v>42152.836805555555</v>
      </c>
      <c r="P1566" s="8">
        <v>42121.367002314815</v>
      </c>
      <c r="Q1566" s="9">
        <f t="shared" si="72"/>
        <v>0.1</v>
      </c>
      <c r="R1566" s="9">
        <f t="shared" si="73"/>
        <v>10</v>
      </c>
      <c r="S1566" s="9" t="str">
        <f>VLOOKUP(MONTH(P1566),Hoja2!$A$1:$B$12,2,0)</f>
        <v>Apr</v>
      </c>
      <c r="T1566" s="4" t="s">
        <v>8362</v>
      </c>
      <c r="U1566" t="s">
        <v>8384</v>
      </c>
      <c r="V1566" s="4">
        <f t="shared" si="74"/>
        <v>2015</v>
      </c>
    </row>
    <row r="1567" spans="1:22" x14ac:dyDescent="0.3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8">
        <v>40702.729872685188</v>
      </c>
      <c r="P1567" s="8">
        <v>40672.729872685188</v>
      </c>
      <c r="Q1567" s="9">
        <f t="shared" si="72"/>
        <v>2.5</v>
      </c>
      <c r="R1567" s="9">
        <f t="shared" si="73"/>
        <v>100</v>
      </c>
      <c r="S1567" s="9" t="str">
        <f>VLOOKUP(MONTH(P1567),Hoja2!$A$1:$B$12,2,0)</f>
        <v>May</v>
      </c>
      <c r="T1567" s="4" t="s">
        <v>8362</v>
      </c>
      <c r="U1567" t="s">
        <v>8384</v>
      </c>
      <c r="V1567" s="4">
        <f t="shared" si="74"/>
        <v>2011</v>
      </c>
    </row>
    <row r="1568" spans="1:22" x14ac:dyDescent="0.3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8">
        <v>42578.916666666664</v>
      </c>
      <c r="P1568" s="8">
        <v>42549.916712962964</v>
      </c>
      <c r="Q1568" s="9">
        <f t="shared" si="72"/>
        <v>21.25</v>
      </c>
      <c r="R1568" s="9">
        <f t="shared" si="73"/>
        <v>108.0508</v>
      </c>
      <c r="S1568" s="9" t="str">
        <f>VLOOKUP(MONTH(P1568),Hoja2!$A$1:$B$12,2,0)</f>
        <v>Jun</v>
      </c>
      <c r="T1568" s="4" t="s">
        <v>8362</v>
      </c>
      <c r="U1568" t="s">
        <v>8384</v>
      </c>
      <c r="V1568" s="4">
        <f t="shared" si="74"/>
        <v>2016</v>
      </c>
    </row>
    <row r="1569" spans="1:22" x14ac:dyDescent="0.3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8">
        <v>41687</v>
      </c>
      <c r="P1569" s="8">
        <v>41671.936863425923</v>
      </c>
      <c r="Q1569" s="9">
        <f t="shared" si="72"/>
        <v>4.12</v>
      </c>
      <c r="R1569" s="9">
        <f t="shared" si="73"/>
        <v>26.923100000000002</v>
      </c>
      <c r="S1569" s="9" t="str">
        <f>VLOOKUP(MONTH(P1569),Hoja2!$A$1:$B$12,2,0)</f>
        <v>Feb</v>
      </c>
      <c r="T1569" s="4" t="s">
        <v>8362</v>
      </c>
      <c r="U1569" t="s">
        <v>8384</v>
      </c>
      <c r="V1569" s="4">
        <f t="shared" si="74"/>
        <v>2014</v>
      </c>
    </row>
    <row r="1570" spans="1:22" x14ac:dyDescent="0.3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8">
        <v>41997.062326388892</v>
      </c>
      <c r="P1570" s="8">
        <v>41962.062326388892</v>
      </c>
      <c r="Q1570" s="9">
        <f t="shared" si="72"/>
        <v>13.64</v>
      </c>
      <c r="R1570" s="9">
        <f t="shared" si="73"/>
        <v>155</v>
      </c>
      <c r="S1570" s="9" t="str">
        <f>VLOOKUP(MONTH(P1570),Hoja2!$A$1:$B$12,2,0)</f>
        <v>Nov</v>
      </c>
      <c r="T1570" s="4" t="s">
        <v>8362</v>
      </c>
      <c r="U1570" t="s">
        <v>8384</v>
      </c>
      <c r="V1570" s="4">
        <f t="shared" si="74"/>
        <v>2014</v>
      </c>
    </row>
    <row r="1571" spans="1:22" x14ac:dyDescent="0.3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8">
        <v>41419.679560185185</v>
      </c>
      <c r="P1571" s="8">
        <v>41389.679560185185</v>
      </c>
      <c r="Q1571" s="9">
        <f t="shared" si="72"/>
        <v>0</v>
      </c>
      <c r="R1571" s="9">
        <f t="shared" si="73"/>
        <v>0</v>
      </c>
      <c r="S1571" s="9" t="str">
        <f>VLOOKUP(MONTH(P1571),Hoja2!$A$1:$B$12,2,0)</f>
        <v>Apr</v>
      </c>
      <c r="T1571" s="4" t="s">
        <v>8362</v>
      </c>
      <c r="U1571" t="s">
        <v>8384</v>
      </c>
      <c r="V1571" s="4">
        <f t="shared" si="74"/>
        <v>2013</v>
      </c>
    </row>
    <row r="1572" spans="1:22" x14ac:dyDescent="0.3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8">
        <v>42468.771782407406</v>
      </c>
      <c r="P1572" s="8">
        <v>42438.813449074078</v>
      </c>
      <c r="Q1572" s="9">
        <f t="shared" si="72"/>
        <v>41.4</v>
      </c>
      <c r="R1572" s="9">
        <f t="shared" si="73"/>
        <v>47.769199999999998</v>
      </c>
      <c r="S1572" s="9" t="str">
        <f>VLOOKUP(MONTH(P1572),Hoja2!$A$1:$B$12,2,0)</f>
        <v>Mar</v>
      </c>
      <c r="T1572" s="4" t="s">
        <v>8362</v>
      </c>
      <c r="U1572" t="s">
        <v>8384</v>
      </c>
      <c r="V1572" s="4">
        <f t="shared" si="74"/>
        <v>2016</v>
      </c>
    </row>
    <row r="1573" spans="1:22" x14ac:dyDescent="0.3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8">
        <v>42174.769479166665</v>
      </c>
      <c r="P1573" s="8">
        <v>42144.769479166665</v>
      </c>
      <c r="Q1573" s="9">
        <f t="shared" si="72"/>
        <v>0.66</v>
      </c>
      <c r="R1573" s="9">
        <f t="shared" si="73"/>
        <v>20</v>
      </c>
      <c r="S1573" s="9" t="str">
        <f>VLOOKUP(MONTH(P1573),Hoja2!$A$1:$B$12,2,0)</f>
        <v>May</v>
      </c>
      <c r="T1573" s="4" t="s">
        <v>8362</v>
      </c>
      <c r="U1573" t="s">
        <v>8384</v>
      </c>
      <c r="V1573" s="4">
        <f t="shared" si="74"/>
        <v>2015</v>
      </c>
    </row>
    <row r="1574" spans="1:22" x14ac:dyDescent="0.3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8">
        <v>42428.999305555553</v>
      </c>
      <c r="P1574" s="8">
        <v>42404.033090277779</v>
      </c>
      <c r="Q1574" s="9">
        <f t="shared" si="72"/>
        <v>5</v>
      </c>
      <c r="R1574" s="9">
        <f t="shared" si="73"/>
        <v>41.666699999999999</v>
      </c>
      <c r="S1574" s="9" t="str">
        <f>VLOOKUP(MONTH(P1574),Hoja2!$A$1:$B$12,2,0)</f>
        <v>Feb</v>
      </c>
      <c r="T1574" s="4" t="s">
        <v>8362</v>
      </c>
      <c r="U1574" t="s">
        <v>8384</v>
      </c>
      <c r="V1574" s="4">
        <f t="shared" si="74"/>
        <v>2016</v>
      </c>
    </row>
    <row r="1575" spans="1:22" x14ac:dyDescent="0.3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8">
        <v>42826.165972222225</v>
      </c>
      <c r="P1575" s="8">
        <v>42786.000023148146</v>
      </c>
      <c r="Q1575" s="9">
        <f t="shared" si="72"/>
        <v>2.48</v>
      </c>
      <c r="R1575" s="9">
        <f t="shared" si="73"/>
        <v>74.333299999999994</v>
      </c>
      <c r="S1575" s="9" t="str">
        <f>VLOOKUP(MONTH(P1575),Hoja2!$A$1:$B$12,2,0)</f>
        <v>Feb</v>
      </c>
      <c r="T1575" s="4" t="s">
        <v>8362</v>
      </c>
      <c r="U1575" t="s">
        <v>8384</v>
      </c>
      <c r="V1575" s="4">
        <f t="shared" si="74"/>
        <v>2017</v>
      </c>
    </row>
    <row r="1576" spans="1:22" x14ac:dyDescent="0.3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8">
        <v>42052.927418981482</v>
      </c>
      <c r="P1576" s="8">
        <v>42017.927418981482</v>
      </c>
      <c r="Q1576" s="9">
        <f t="shared" si="72"/>
        <v>5.0599999999999996</v>
      </c>
      <c r="R1576" s="9">
        <f t="shared" si="73"/>
        <v>84.333299999999994</v>
      </c>
      <c r="S1576" s="9" t="str">
        <f>VLOOKUP(MONTH(P1576),Hoja2!$A$1:$B$12,2,0)</f>
        <v>Jan</v>
      </c>
      <c r="T1576" s="4" t="s">
        <v>8362</v>
      </c>
      <c r="U1576" t="s">
        <v>8384</v>
      </c>
      <c r="V1576" s="4">
        <f t="shared" si="74"/>
        <v>2015</v>
      </c>
    </row>
    <row r="1577" spans="1:22" x14ac:dyDescent="0.3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8">
        <v>41829.524259259262</v>
      </c>
      <c r="P1577" s="8">
        <v>41799.524259259262</v>
      </c>
      <c r="Q1577" s="9">
        <f t="shared" si="72"/>
        <v>22.91</v>
      </c>
      <c r="R1577" s="9">
        <f t="shared" si="73"/>
        <v>65.457099999999997</v>
      </c>
      <c r="S1577" s="9" t="str">
        <f>VLOOKUP(MONTH(P1577),Hoja2!$A$1:$B$12,2,0)</f>
        <v>Jun</v>
      </c>
      <c r="T1577" s="4" t="s">
        <v>8362</v>
      </c>
      <c r="U1577" t="s">
        <v>8384</v>
      </c>
      <c r="V1577" s="4">
        <f t="shared" si="74"/>
        <v>2014</v>
      </c>
    </row>
    <row r="1578" spans="1:22" x14ac:dyDescent="0.3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8">
        <v>42185.879259259258</v>
      </c>
      <c r="P1578" s="8">
        <v>42140.879259259258</v>
      </c>
      <c r="Q1578" s="9">
        <f t="shared" si="72"/>
        <v>13</v>
      </c>
      <c r="R1578" s="9">
        <f t="shared" si="73"/>
        <v>65</v>
      </c>
      <c r="S1578" s="9" t="str">
        <f>VLOOKUP(MONTH(P1578),Hoja2!$A$1:$B$12,2,0)</f>
        <v>May</v>
      </c>
      <c r="T1578" s="4" t="s">
        <v>8362</v>
      </c>
      <c r="U1578" t="s">
        <v>8384</v>
      </c>
      <c r="V1578" s="4">
        <f t="shared" si="74"/>
        <v>2015</v>
      </c>
    </row>
    <row r="1579" spans="1:22" x14ac:dyDescent="0.3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8">
        <v>41114.847777777781</v>
      </c>
      <c r="P1579" s="8">
        <v>41054.847777777781</v>
      </c>
      <c r="Q1579" s="9">
        <f t="shared" si="72"/>
        <v>0.55000000000000004</v>
      </c>
      <c r="R1579" s="9">
        <f t="shared" si="73"/>
        <v>27.5</v>
      </c>
      <c r="S1579" s="9" t="str">
        <f>VLOOKUP(MONTH(P1579),Hoja2!$A$1:$B$12,2,0)</f>
        <v>May</v>
      </c>
      <c r="T1579" s="4" t="s">
        <v>8362</v>
      </c>
      <c r="U1579" t="s">
        <v>8384</v>
      </c>
      <c r="V1579" s="4">
        <f t="shared" si="74"/>
        <v>2012</v>
      </c>
    </row>
    <row r="1580" spans="1:22" x14ac:dyDescent="0.3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8">
        <v>40423.083333333336</v>
      </c>
      <c r="P1580" s="8">
        <v>40399.065868055557</v>
      </c>
      <c r="Q1580" s="9">
        <f t="shared" si="72"/>
        <v>10.81</v>
      </c>
      <c r="R1580" s="9">
        <f t="shared" si="73"/>
        <v>51.25</v>
      </c>
      <c r="S1580" s="9" t="str">
        <f>VLOOKUP(MONTH(P1580),Hoja2!$A$1:$B$12,2,0)</f>
        <v>Aug</v>
      </c>
      <c r="T1580" s="4" t="s">
        <v>8362</v>
      </c>
      <c r="U1580" t="s">
        <v>8384</v>
      </c>
      <c r="V1580" s="4">
        <f t="shared" si="74"/>
        <v>2010</v>
      </c>
    </row>
    <row r="1581" spans="1:22" x14ac:dyDescent="0.3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8">
        <v>41514.996423611112</v>
      </c>
      <c r="P1581" s="8">
        <v>41481.996423611112</v>
      </c>
      <c r="Q1581" s="9">
        <f t="shared" si="72"/>
        <v>0.84</v>
      </c>
      <c r="R1581" s="9">
        <f t="shared" si="73"/>
        <v>14</v>
      </c>
      <c r="S1581" s="9" t="str">
        <f>VLOOKUP(MONTH(P1581),Hoja2!$A$1:$B$12,2,0)</f>
        <v>Jul</v>
      </c>
      <c r="T1581" s="4" t="s">
        <v>8362</v>
      </c>
      <c r="U1581" t="s">
        <v>8384</v>
      </c>
      <c r="V1581" s="4">
        <f t="shared" si="74"/>
        <v>2013</v>
      </c>
    </row>
    <row r="1582" spans="1:22" x14ac:dyDescent="0.3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8">
        <v>41050.050069444442</v>
      </c>
      <c r="P1582" s="8">
        <v>40990.050069444442</v>
      </c>
      <c r="Q1582" s="9">
        <f t="shared" si="72"/>
        <v>0</v>
      </c>
      <c r="R1582" s="9">
        <f t="shared" si="73"/>
        <v>0</v>
      </c>
      <c r="S1582" s="9" t="str">
        <f>VLOOKUP(MONTH(P1582),Hoja2!$A$1:$B$12,2,0)</f>
        <v>Mar</v>
      </c>
      <c r="T1582" s="4" t="s">
        <v>8362</v>
      </c>
      <c r="U1582" t="s">
        <v>8384</v>
      </c>
      <c r="V1582" s="4">
        <f t="shared" si="74"/>
        <v>2012</v>
      </c>
    </row>
    <row r="1583" spans="1:22" x14ac:dyDescent="0.3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8">
        <v>42357.448958333334</v>
      </c>
      <c r="P1583" s="8">
        <v>42325.448958333334</v>
      </c>
      <c r="Q1583" s="9">
        <f t="shared" si="72"/>
        <v>0.5</v>
      </c>
      <c r="R1583" s="9">
        <f t="shared" si="73"/>
        <v>5</v>
      </c>
      <c r="S1583" s="9" t="str">
        <f>VLOOKUP(MONTH(P1583),Hoja2!$A$1:$B$12,2,0)</f>
        <v>Nov</v>
      </c>
      <c r="T1583" s="4" t="s">
        <v>8378</v>
      </c>
      <c r="U1583" t="s">
        <v>8385</v>
      </c>
      <c r="V1583" s="4">
        <f t="shared" si="74"/>
        <v>2015</v>
      </c>
    </row>
    <row r="1584" spans="1:22" x14ac:dyDescent="0.3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8">
        <v>42303.888888888891</v>
      </c>
      <c r="P1584" s="8">
        <v>42246.789965277778</v>
      </c>
      <c r="Q1584" s="9">
        <f t="shared" si="72"/>
        <v>9.3000000000000007</v>
      </c>
      <c r="R1584" s="9">
        <f t="shared" si="73"/>
        <v>31</v>
      </c>
      <c r="S1584" s="9" t="str">
        <f>VLOOKUP(MONTH(P1584),Hoja2!$A$1:$B$12,2,0)</f>
        <v>Aug</v>
      </c>
      <c r="T1584" s="4" t="s">
        <v>8378</v>
      </c>
      <c r="U1584" t="s">
        <v>8385</v>
      </c>
      <c r="V1584" s="4">
        <f t="shared" si="74"/>
        <v>2015</v>
      </c>
    </row>
    <row r="1585" spans="1:22" x14ac:dyDescent="0.3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8">
        <v>41907.904988425929</v>
      </c>
      <c r="P1585" s="8">
        <v>41877.904988425929</v>
      </c>
      <c r="Q1585" s="9">
        <f t="shared" si="72"/>
        <v>0.08</v>
      </c>
      <c r="R1585" s="9">
        <f t="shared" si="73"/>
        <v>15</v>
      </c>
      <c r="S1585" s="9" t="str">
        <f>VLOOKUP(MONTH(P1585),Hoja2!$A$1:$B$12,2,0)</f>
        <v>Aug</v>
      </c>
      <c r="T1585" s="4" t="s">
        <v>8378</v>
      </c>
      <c r="U1585" t="s">
        <v>8385</v>
      </c>
      <c r="V1585" s="4">
        <f t="shared" si="74"/>
        <v>2014</v>
      </c>
    </row>
    <row r="1586" spans="1:22" x14ac:dyDescent="0.3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8">
        <v>41789.649317129632</v>
      </c>
      <c r="P1586" s="8">
        <v>41779.649317129632</v>
      </c>
      <c r="Q1586" s="9">
        <f t="shared" si="72"/>
        <v>0</v>
      </c>
      <c r="R1586" s="9">
        <f t="shared" si="73"/>
        <v>0</v>
      </c>
      <c r="S1586" s="9" t="str">
        <f>VLOOKUP(MONTH(P1586),Hoja2!$A$1:$B$12,2,0)</f>
        <v>May</v>
      </c>
      <c r="T1586" s="4" t="s">
        <v>8378</v>
      </c>
      <c r="U1586" t="s">
        <v>8385</v>
      </c>
      <c r="V1586" s="4">
        <f t="shared" si="74"/>
        <v>2014</v>
      </c>
    </row>
    <row r="1587" spans="1:22" x14ac:dyDescent="0.3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8">
        <v>42729.458333333336</v>
      </c>
      <c r="P1587" s="8">
        <v>42707.895462962966</v>
      </c>
      <c r="Q1587" s="9">
        <f t="shared" si="72"/>
        <v>79</v>
      </c>
      <c r="R1587" s="9">
        <f t="shared" si="73"/>
        <v>131.66669999999999</v>
      </c>
      <c r="S1587" s="9" t="str">
        <f>VLOOKUP(MONTH(P1587),Hoja2!$A$1:$B$12,2,0)</f>
        <v>Dec</v>
      </c>
      <c r="T1587" s="4" t="s">
        <v>8378</v>
      </c>
      <c r="U1587" t="s">
        <v>8385</v>
      </c>
      <c r="V1587" s="4">
        <f t="shared" si="74"/>
        <v>2016</v>
      </c>
    </row>
    <row r="1588" spans="1:22" x14ac:dyDescent="0.3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8">
        <v>42099.062754629631</v>
      </c>
      <c r="P1588" s="8">
        <v>42069.104421296295</v>
      </c>
      <c r="Q1588" s="9">
        <f t="shared" si="72"/>
        <v>0</v>
      </c>
      <c r="R1588" s="9">
        <f t="shared" si="73"/>
        <v>0</v>
      </c>
      <c r="S1588" s="9" t="str">
        <f>VLOOKUP(MONTH(P1588),Hoja2!$A$1:$B$12,2,0)</f>
        <v>Mar</v>
      </c>
      <c r="T1588" s="4" t="s">
        <v>8378</v>
      </c>
      <c r="U1588" t="s">
        <v>8385</v>
      </c>
      <c r="V1588" s="4">
        <f t="shared" si="74"/>
        <v>2015</v>
      </c>
    </row>
    <row r="1589" spans="1:22" x14ac:dyDescent="0.3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8">
        <v>41986.950983796298</v>
      </c>
      <c r="P1589" s="8">
        <v>41956.950983796298</v>
      </c>
      <c r="Q1589" s="9">
        <f t="shared" si="72"/>
        <v>0.01</v>
      </c>
      <c r="R1589" s="9">
        <f t="shared" si="73"/>
        <v>1</v>
      </c>
      <c r="S1589" s="9" t="str">
        <f>VLOOKUP(MONTH(P1589),Hoja2!$A$1:$B$12,2,0)</f>
        <v>Nov</v>
      </c>
      <c r="T1589" s="4" t="s">
        <v>8378</v>
      </c>
      <c r="U1589" t="s">
        <v>8385</v>
      </c>
      <c r="V1589" s="4">
        <f t="shared" si="74"/>
        <v>2014</v>
      </c>
    </row>
    <row r="1590" spans="1:22" x14ac:dyDescent="0.3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8">
        <v>42035.841666666667</v>
      </c>
      <c r="P1590" s="8">
        <v>42005.249988425923</v>
      </c>
      <c r="Q1590" s="9">
        <f t="shared" si="72"/>
        <v>0</v>
      </c>
      <c r="R1590" s="9">
        <f t="shared" si="73"/>
        <v>0</v>
      </c>
      <c r="S1590" s="9" t="str">
        <f>VLOOKUP(MONTH(P1590),Hoja2!$A$1:$B$12,2,0)</f>
        <v>Jan</v>
      </c>
      <c r="T1590" s="4" t="s">
        <v>8378</v>
      </c>
      <c r="U1590" t="s">
        <v>8385</v>
      </c>
      <c r="V1590" s="4">
        <f t="shared" si="74"/>
        <v>2015</v>
      </c>
    </row>
    <row r="1591" spans="1:22" x14ac:dyDescent="0.3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8">
        <v>42286.984791666669</v>
      </c>
      <c r="P1591" s="8">
        <v>42256.984791666669</v>
      </c>
      <c r="Q1591" s="9">
        <f t="shared" si="72"/>
        <v>0</v>
      </c>
      <c r="R1591" s="9">
        <f t="shared" si="73"/>
        <v>0</v>
      </c>
      <c r="S1591" s="9" t="str">
        <f>VLOOKUP(MONTH(P1591),Hoja2!$A$1:$B$12,2,0)</f>
        <v>Sep</v>
      </c>
      <c r="T1591" s="4" t="s">
        <v>8378</v>
      </c>
      <c r="U1591" t="s">
        <v>8385</v>
      </c>
      <c r="V1591" s="4">
        <f t="shared" si="74"/>
        <v>2015</v>
      </c>
    </row>
    <row r="1592" spans="1:22" x14ac:dyDescent="0.3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8">
        <v>42270.857222222221</v>
      </c>
      <c r="P1592" s="8">
        <v>42240.857222222221</v>
      </c>
      <c r="Q1592" s="9">
        <f t="shared" si="72"/>
        <v>1.7</v>
      </c>
      <c r="R1592" s="9">
        <f t="shared" si="73"/>
        <v>510</v>
      </c>
      <c r="S1592" s="9" t="str">
        <f>VLOOKUP(MONTH(P1592),Hoja2!$A$1:$B$12,2,0)</f>
        <v>Aug</v>
      </c>
      <c r="T1592" s="4" t="s">
        <v>8378</v>
      </c>
      <c r="U1592" t="s">
        <v>8385</v>
      </c>
      <c r="V1592" s="4">
        <f t="shared" si="74"/>
        <v>2015</v>
      </c>
    </row>
    <row r="1593" spans="1:22" x14ac:dyDescent="0.3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8">
        <v>42463.684502314813</v>
      </c>
      <c r="P1593" s="8">
        <v>42433.726168981484</v>
      </c>
      <c r="Q1593" s="9">
        <f t="shared" si="72"/>
        <v>29.23</v>
      </c>
      <c r="R1593" s="9">
        <f t="shared" si="73"/>
        <v>44.478299999999997</v>
      </c>
      <c r="S1593" s="9" t="str">
        <f>VLOOKUP(MONTH(P1593),Hoja2!$A$1:$B$12,2,0)</f>
        <v>Mar</v>
      </c>
      <c r="T1593" s="4" t="s">
        <v>8378</v>
      </c>
      <c r="U1593" t="s">
        <v>8385</v>
      </c>
      <c r="V1593" s="4">
        <f t="shared" si="74"/>
        <v>2016</v>
      </c>
    </row>
    <row r="1594" spans="1:22" x14ac:dyDescent="0.3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8">
        <v>42091.031076388892</v>
      </c>
      <c r="P1594" s="8">
        <v>42046.072743055556</v>
      </c>
      <c r="Q1594" s="9">
        <f t="shared" si="72"/>
        <v>0</v>
      </c>
      <c r="R1594" s="9">
        <f t="shared" si="73"/>
        <v>0</v>
      </c>
      <c r="S1594" s="9" t="str">
        <f>VLOOKUP(MONTH(P1594),Hoja2!$A$1:$B$12,2,0)</f>
        <v>Feb</v>
      </c>
      <c r="T1594" s="4" t="s">
        <v>8378</v>
      </c>
      <c r="U1594" t="s">
        <v>8385</v>
      </c>
      <c r="V1594" s="4">
        <f t="shared" si="74"/>
        <v>2015</v>
      </c>
    </row>
    <row r="1595" spans="1:22" x14ac:dyDescent="0.3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8">
        <v>42063.845543981479</v>
      </c>
      <c r="P1595" s="8">
        <v>42033.845543981479</v>
      </c>
      <c r="Q1595" s="9">
        <f t="shared" si="72"/>
        <v>0.01</v>
      </c>
      <c r="R1595" s="9">
        <f t="shared" si="73"/>
        <v>1</v>
      </c>
      <c r="S1595" s="9" t="str">
        <f>VLOOKUP(MONTH(P1595),Hoja2!$A$1:$B$12,2,0)</f>
        <v>Jan</v>
      </c>
      <c r="T1595" s="4" t="s">
        <v>8378</v>
      </c>
      <c r="U1595" t="s">
        <v>8385</v>
      </c>
      <c r="V1595" s="4">
        <f t="shared" si="74"/>
        <v>2015</v>
      </c>
    </row>
    <row r="1596" spans="1:22" x14ac:dyDescent="0.3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8">
        <v>42505.681250000001</v>
      </c>
      <c r="P1596" s="8">
        <v>42445.712754629632</v>
      </c>
      <c r="Q1596" s="9">
        <f t="shared" si="72"/>
        <v>20.5</v>
      </c>
      <c r="R1596" s="9">
        <f t="shared" si="73"/>
        <v>20.5</v>
      </c>
      <c r="S1596" s="9" t="str">
        <f>VLOOKUP(MONTH(P1596),Hoja2!$A$1:$B$12,2,0)</f>
        <v>Mar</v>
      </c>
      <c r="T1596" s="4" t="s">
        <v>8378</v>
      </c>
      <c r="U1596" t="s">
        <v>8385</v>
      </c>
      <c r="V1596" s="4">
        <f t="shared" si="74"/>
        <v>2016</v>
      </c>
    </row>
    <row r="1597" spans="1:22" x14ac:dyDescent="0.3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8">
        <v>41808.842361111114</v>
      </c>
      <c r="P1597" s="8">
        <v>41780.050092592595</v>
      </c>
      <c r="Q1597" s="9">
        <f t="shared" si="72"/>
        <v>0.28000000000000003</v>
      </c>
      <c r="R1597" s="9">
        <f t="shared" si="73"/>
        <v>40</v>
      </c>
      <c r="S1597" s="9" t="str">
        <f>VLOOKUP(MONTH(P1597),Hoja2!$A$1:$B$12,2,0)</f>
        <v>May</v>
      </c>
      <c r="T1597" s="4" t="s">
        <v>8378</v>
      </c>
      <c r="U1597" t="s">
        <v>8385</v>
      </c>
      <c r="V1597" s="4">
        <f t="shared" si="74"/>
        <v>2014</v>
      </c>
    </row>
    <row r="1598" spans="1:22" x14ac:dyDescent="0.3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8">
        <v>41986.471863425926</v>
      </c>
      <c r="P1598" s="8">
        <v>41941.430196759262</v>
      </c>
      <c r="Q1598" s="9">
        <f t="shared" si="72"/>
        <v>2.31</v>
      </c>
      <c r="R1598" s="9">
        <f t="shared" si="73"/>
        <v>25</v>
      </c>
      <c r="S1598" s="9" t="str">
        <f>VLOOKUP(MONTH(P1598),Hoja2!$A$1:$B$12,2,0)</f>
        <v>Oct</v>
      </c>
      <c r="T1598" s="4" t="s">
        <v>8378</v>
      </c>
      <c r="U1598" t="s">
        <v>8385</v>
      </c>
      <c r="V1598" s="4">
        <f t="shared" si="74"/>
        <v>2014</v>
      </c>
    </row>
    <row r="1599" spans="1:22" x14ac:dyDescent="0.3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8">
        <v>42633.354131944441</v>
      </c>
      <c r="P1599" s="8">
        <v>42603.354131944441</v>
      </c>
      <c r="Q1599" s="9">
        <f t="shared" si="72"/>
        <v>0</v>
      </c>
      <c r="R1599" s="9">
        <f t="shared" si="73"/>
        <v>0</v>
      </c>
      <c r="S1599" s="9" t="str">
        <f>VLOOKUP(MONTH(P1599),Hoja2!$A$1:$B$12,2,0)</f>
        <v>Aug</v>
      </c>
      <c r="T1599" s="4" t="s">
        <v>8378</v>
      </c>
      <c r="U1599" t="s">
        <v>8385</v>
      </c>
      <c r="V1599" s="4">
        <f t="shared" si="74"/>
        <v>2016</v>
      </c>
    </row>
    <row r="1600" spans="1:22" x14ac:dyDescent="0.3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8">
        <v>42211.667337962965</v>
      </c>
      <c r="P1600" s="8">
        <v>42151.667337962965</v>
      </c>
      <c r="Q1600" s="9">
        <f t="shared" si="72"/>
        <v>0.13</v>
      </c>
      <c r="R1600" s="9">
        <f t="shared" si="73"/>
        <v>1</v>
      </c>
      <c r="S1600" s="9" t="str">
        <f>VLOOKUP(MONTH(P1600),Hoja2!$A$1:$B$12,2,0)</f>
        <v>May</v>
      </c>
      <c r="T1600" s="4" t="s">
        <v>8378</v>
      </c>
      <c r="U1600" t="s">
        <v>8385</v>
      </c>
      <c r="V1600" s="4">
        <f t="shared" si="74"/>
        <v>2015</v>
      </c>
    </row>
    <row r="1601" spans="1:22" x14ac:dyDescent="0.3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8">
        <v>42468.497407407405</v>
      </c>
      <c r="P1601" s="8">
        <v>42438.539074074077</v>
      </c>
      <c r="Q1601" s="9">
        <f t="shared" si="72"/>
        <v>0</v>
      </c>
      <c r="R1601" s="9">
        <f t="shared" si="73"/>
        <v>0</v>
      </c>
      <c r="S1601" s="9" t="str">
        <f>VLOOKUP(MONTH(P1601),Hoja2!$A$1:$B$12,2,0)</f>
        <v>Mar</v>
      </c>
      <c r="T1601" s="4" t="s">
        <v>8378</v>
      </c>
      <c r="U1601" t="s">
        <v>8385</v>
      </c>
      <c r="V1601" s="4">
        <f t="shared" si="74"/>
        <v>2016</v>
      </c>
    </row>
    <row r="1602" spans="1:22" x14ac:dyDescent="0.3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8">
        <v>41835.21597222222</v>
      </c>
      <c r="P1602" s="8">
        <v>41791.057314814818</v>
      </c>
      <c r="Q1602" s="9">
        <f t="shared" si="72"/>
        <v>7.34</v>
      </c>
      <c r="R1602" s="9">
        <f t="shared" si="73"/>
        <v>40.777799999999999</v>
      </c>
      <c r="S1602" s="9" t="str">
        <f>VLOOKUP(MONTH(P1602),Hoja2!$A$1:$B$12,2,0)</f>
        <v>Jun</v>
      </c>
      <c r="T1602" s="4" t="s">
        <v>8378</v>
      </c>
      <c r="U1602" t="s">
        <v>8385</v>
      </c>
      <c r="V1602" s="4">
        <f t="shared" si="74"/>
        <v>2014</v>
      </c>
    </row>
    <row r="1603" spans="1:22" x14ac:dyDescent="0.3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8">
        <v>40668.092974537038</v>
      </c>
      <c r="P1603" s="8">
        <v>40638.092974537038</v>
      </c>
      <c r="Q1603" s="9">
        <f t="shared" ref="Q1603:Q1666" si="75">ROUND(E1603/D1603*100,2)</f>
        <v>108.25</v>
      </c>
      <c r="R1603" s="9">
        <f t="shared" ref="R1603:R1666" si="76">IFERROR(ROUND(E1603/L1603,4),0)</f>
        <v>48.325499999999998</v>
      </c>
      <c r="S1603" s="9" t="str">
        <f>VLOOKUP(MONTH(P1603),Hoja2!$A$1:$B$12,2,0)</f>
        <v>Apr</v>
      </c>
      <c r="T1603" s="4" t="s">
        <v>8365</v>
      </c>
      <c r="U1603" t="s">
        <v>8366</v>
      </c>
      <c r="V1603" s="4">
        <f t="shared" ref="V1603:V1666" si="77">YEAR(P1603)</f>
        <v>2011</v>
      </c>
    </row>
    <row r="1604" spans="1:22" x14ac:dyDescent="0.3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8">
        <v>40830.958333333336</v>
      </c>
      <c r="P1604" s="8">
        <v>40788.297650462962</v>
      </c>
      <c r="Q1604" s="9">
        <f t="shared" si="75"/>
        <v>100.17</v>
      </c>
      <c r="R1604" s="9">
        <f t="shared" si="76"/>
        <v>46.953099999999999</v>
      </c>
      <c r="S1604" s="9" t="str">
        <f>VLOOKUP(MONTH(P1604),Hoja2!$A$1:$B$12,2,0)</f>
        <v>Sep</v>
      </c>
      <c r="T1604" s="4" t="s">
        <v>8365</v>
      </c>
      <c r="U1604" t="s">
        <v>8366</v>
      </c>
      <c r="V1604" s="4">
        <f t="shared" si="77"/>
        <v>2011</v>
      </c>
    </row>
    <row r="1605" spans="1:22" x14ac:dyDescent="0.3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8">
        <v>40936.169664351852</v>
      </c>
      <c r="P1605" s="8">
        <v>40876.169664351852</v>
      </c>
      <c r="Q1605" s="9">
        <f t="shared" si="75"/>
        <v>100.03</v>
      </c>
      <c r="R1605" s="9">
        <f t="shared" si="76"/>
        <v>66.688699999999997</v>
      </c>
      <c r="S1605" s="9" t="str">
        <f>VLOOKUP(MONTH(P1605),Hoja2!$A$1:$B$12,2,0)</f>
        <v>Nov</v>
      </c>
      <c r="T1605" s="4" t="s">
        <v>8365</v>
      </c>
      <c r="U1605" t="s">
        <v>8366</v>
      </c>
      <c r="V1605" s="4">
        <f t="shared" si="77"/>
        <v>2011</v>
      </c>
    </row>
    <row r="1606" spans="1:22" x14ac:dyDescent="0.3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8">
        <v>40985.80364583333</v>
      </c>
      <c r="P1606" s="8">
        <v>40945.845312500001</v>
      </c>
      <c r="Q1606" s="9">
        <f t="shared" si="75"/>
        <v>122.11</v>
      </c>
      <c r="R1606" s="9">
        <f t="shared" si="76"/>
        <v>48.8429</v>
      </c>
      <c r="S1606" s="9" t="str">
        <f>VLOOKUP(MONTH(P1606),Hoja2!$A$1:$B$12,2,0)</f>
        <v>Feb</v>
      </c>
      <c r="T1606" s="4" t="s">
        <v>8365</v>
      </c>
      <c r="U1606" t="s">
        <v>8366</v>
      </c>
      <c r="V1606" s="4">
        <f t="shared" si="77"/>
        <v>2012</v>
      </c>
    </row>
    <row r="1607" spans="1:22" x14ac:dyDescent="0.3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8">
        <v>40756.291666666664</v>
      </c>
      <c r="P1607" s="8">
        <v>40747.012881944444</v>
      </c>
      <c r="Q1607" s="9">
        <f t="shared" si="75"/>
        <v>100.69</v>
      </c>
      <c r="R1607" s="9">
        <f t="shared" si="76"/>
        <v>137.3091</v>
      </c>
      <c r="S1607" s="9" t="str">
        <f>VLOOKUP(MONTH(P1607),Hoja2!$A$1:$B$12,2,0)</f>
        <v>Jul</v>
      </c>
      <c r="T1607" s="4" t="s">
        <v>8365</v>
      </c>
      <c r="U1607" t="s">
        <v>8366</v>
      </c>
      <c r="V1607" s="4">
        <f t="shared" si="77"/>
        <v>2011</v>
      </c>
    </row>
    <row r="1608" spans="1:22" x14ac:dyDescent="0.3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8">
        <v>40626.069884259261</v>
      </c>
      <c r="P1608" s="8">
        <v>40536.111550925925</v>
      </c>
      <c r="Q1608" s="9">
        <f t="shared" si="75"/>
        <v>101</v>
      </c>
      <c r="R1608" s="9">
        <f t="shared" si="76"/>
        <v>87.829700000000003</v>
      </c>
      <c r="S1608" s="9" t="str">
        <f>VLOOKUP(MONTH(P1608),Hoja2!$A$1:$B$12,2,0)</f>
        <v>Dec</v>
      </c>
      <c r="T1608" s="4" t="s">
        <v>8365</v>
      </c>
      <c r="U1608" t="s">
        <v>8366</v>
      </c>
      <c r="V1608" s="4">
        <f t="shared" si="77"/>
        <v>2010</v>
      </c>
    </row>
    <row r="1609" spans="1:22" x14ac:dyDescent="0.3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8">
        <v>41074.80846064815</v>
      </c>
      <c r="P1609" s="8">
        <v>41053.80846064815</v>
      </c>
      <c r="Q1609" s="9">
        <f t="shared" si="75"/>
        <v>145.11000000000001</v>
      </c>
      <c r="R1609" s="9">
        <f t="shared" si="76"/>
        <v>70.785399999999996</v>
      </c>
      <c r="S1609" s="9" t="str">
        <f>VLOOKUP(MONTH(P1609),Hoja2!$A$1:$B$12,2,0)</f>
        <v>May</v>
      </c>
      <c r="T1609" s="4" t="s">
        <v>8365</v>
      </c>
      <c r="U1609" t="s">
        <v>8366</v>
      </c>
      <c r="V1609" s="4">
        <f t="shared" si="77"/>
        <v>2012</v>
      </c>
    </row>
    <row r="1610" spans="1:22" x14ac:dyDescent="0.3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8">
        <v>41640.226388888892</v>
      </c>
      <c r="P1610" s="8">
        <v>41607.83085648148</v>
      </c>
      <c r="Q1610" s="9">
        <f t="shared" si="75"/>
        <v>101.25</v>
      </c>
      <c r="R1610" s="9">
        <f t="shared" si="76"/>
        <v>52.826099999999997</v>
      </c>
      <c r="S1610" s="9" t="str">
        <f>VLOOKUP(MONTH(P1610),Hoja2!$A$1:$B$12,2,0)</f>
        <v>Nov</v>
      </c>
      <c r="T1610" s="4" t="s">
        <v>8365</v>
      </c>
      <c r="U1610" t="s">
        <v>8366</v>
      </c>
      <c r="V1610" s="4">
        <f t="shared" si="77"/>
        <v>2013</v>
      </c>
    </row>
    <row r="1611" spans="1:22" x14ac:dyDescent="0.3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8">
        <v>40849.333333333336</v>
      </c>
      <c r="P1611" s="8">
        <v>40796.001261574071</v>
      </c>
      <c r="Q1611" s="9">
        <f t="shared" si="75"/>
        <v>118.33</v>
      </c>
      <c r="R1611" s="9">
        <f t="shared" si="76"/>
        <v>443.75</v>
      </c>
      <c r="S1611" s="9" t="str">
        <f>VLOOKUP(MONTH(P1611),Hoja2!$A$1:$B$12,2,0)</f>
        <v>Sep</v>
      </c>
      <c r="T1611" s="4" t="s">
        <v>8365</v>
      </c>
      <c r="U1611" t="s">
        <v>8366</v>
      </c>
      <c r="V1611" s="4">
        <f t="shared" si="77"/>
        <v>2011</v>
      </c>
    </row>
    <row r="1612" spans="1:22" x14ac:dyDescent="0.3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8">
        <v>41258.924884259257</v>
      </c>
      <c r="P1612" s="8">
        <v>41228.924884259257</v>
      </c>
      <c r="Q1612" s="9">
        <f t="shared" si="75"/>
        <v>271.85000000000002</v>
      </c>
      <c r="R1612" s="9">
        <f t="shared" si="76"/>
        <v>48.544600000000003</v>
      </c>
      <c r="S1612" s="9" t="str">
        <f>VLOOKUP(MONTH(P1612),Hoja2!$A$1:$B$12,2,0)</f>
        <v>Nov</v>
      </c>
      <c r="T1612" s="4" t="s">
        <v>8365</v>
      </c>
      <c r="U1612" t="s">
        <v>8366</v>
      </c>
      <c r="V1612" s="4">
        <f t="shared" si="77"/>
        <v>2012</v>
      </c>
    </row>
    <row r="1613" spans="1:22" x14ac:dyDescent="0.3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8">
        <v>41430.00037037037</v>
      </c>
      <c r="P1613" s="8">
        <v>41409.00037037037</v>
      </c>
      <c r="Q1613" s="9">
        <f t="shared" si="75"/>
        <v>125.13</v>
      </c>
      <c r="R1613" s="9">
        <f t="shared" si="76"/>
        <v>37.074100000000001</v>
      </c>
      <c r="S1613" s="9" t="str">
        <f>VLOOKUP(MONTH(P1613),Hoja2!$A$1:$B$12,2,0)</f>
        <v>May</v>
      </c>
      <c r="T1613" s="4" t="s">
        <v>8365</v>
      </c>
      <c r="U1613" t="s">
        <v>8366</v>
      </c>
      <c r="V1613" s="4">
        <f t="shared" si="77"/>
        <v>2013</v>
      </c>
    </row>
    <row r="1614" spans="1:22" x14ac:dyDescent="0.3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8">
        <v>41276.874814814815</v>
      </c>
      <c r="P1614" s="8">
        <v>41246.874814814815</v>
      </c>
      <c r="Q1614" s="9">
        <f t="shared" si="75"/>
        <v>110</v>
      </c>
      <c r="R1614" s="9">
        <f t="shared" si="76"/>
        <v>50</v>
      </c>
      <c r="S1614" s="9" t="str">
        <f>VLOOKUP(MONTH(P1614),Hoja2!$A$1:$B$12,2,0)</f>
        <v>Dec</v>
      </c>
      <c r="T1614" s="4" t="s">
        <v>8365</v>
      </c>
      <c r="U1614" t="s">
        <v>8366</v>
      </c>
      <c r="V1614" s="4">
        <f t="shared" si="77"/>
        <v>2012</v>
      </c>
    </row>
    <row r="1615" spans="1:22" x14ac:dyDescent="0.3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8">
        <v>41112.069467592592</v>
      </c>
      <c r="P1615" s="8">
        <v>41082.069467592592</v>
      </c>
      <c r="Q1615" s="9">
        <f t="shared" si="75"/>
        <v>101.5</v>
      </c>
      <c r="R1615" s="9">
        <f t="shared" si="76"/>
        <v>39.038499999999999</v>
      </c>
      <c r="S1615" s="9" t="str">
        <f>VLOOKUP(MONTH(P1615),Hoja2!$A$1:$B$12,2,0)</f>
        <v>Jun</v>
      </c>
      <c r="T1615" s="4" t="s">
        <v>8365</v>
      </c>
      <c r="U1615" t="s">
        <v>8366</v>
      </c>
      <c r="V1615" s="4">
        <f t="shared" si="77"/>
        <v>2012</v>
      </c>
    </row>
    <row r="1616" spans="1:22" x14ac:dyDescent="0.3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8">
        <v>41854.708333333336</v>
      </c>
      <c r="P1616" s="8">
        <v>41794.981122685182</v>
      </c>
      <c r="Q1616" s="9">
        <f t="shared" si="75"/>
        <v>102.7</v>
      </c>
      <c r="R1616" s="9">
        <f t="shared" si="76"/>
        <v>66.688299999999998</v>
      </c>
      <c r="S1616" s="9" t="str">
        <f>VLOOKUP(MONTH(P1616),Hoja2!$A$1:$B$12,2,0)</f>
        <v>Jun</v>
      </c>
      <c r="T1616" s="4" t="s">
        <v>8365</v>
      </c>
      <c r="U1616" t="s">
        <v>8366</v>
      </c>
      <c r="V1616" s="4">
        <f t="shared" si="77"/>
        <v>2014</v>
      </c>
    </row>
    <row r="1617" spans="1:22" x14ac:dyDescent="0.3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8">
        <v>40890.092546296299</v>
      </c>
      <c r="P1617" s="8">
        <v>40845.050879629627</v>
      </c>
      <c r="Q1617" s="9">
        <f t="shared" si="75"/>
        <v>114.13</v>
      </c>
      <c r="R1617" s="9">
        <f t="shared" si="76"/>
        <v>67.132400000000004</v>
      </c>
      <c r="S1617" s="9" t="str">
        <f>VLOOKUP(MONTH(P1617),Hoja2!$A$1:$B$12,2,0)</f>
        <v>Oct</v>
      </c>
      <c r="T1617" s="4" t="s">
        <v>8365</v>
      </c>
      <c r="U1617" t="s">
        <v>8366</v>
      </c>
      <c r="V1617" s="4">
        <f t="shared" si="77"/>
        <v>2011</v>
      </c>
    </row>
    <row r="1618" spans="1:22" x14ac:dyDescent="0.3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8">
        <v>41235.916666666664</v>
      </c>
      <c r="P1618" s="8">
        <v>41194.715520833335</v>
      </c>
      <c r="Q1618" s="9">
        <f t="shared" si="75"/>
        <v>104.2</v>
      </c>
      <c r="R1618" s="9">
        <f t="shared" si="76"/>
        <v>66.369399999999999</v>
      </c>
      <c r="S1618" s="9" t="str">
        <f>VLOOKUP(MONTH(P1618),Hoja2!$A$1:$B$12,2,0)</f>
        <v>Oct</v>
      </c>
      <c r="T1618" s="4" t="s">
        <v>8365</v>
      </c>
      <c r="U1618" t="s">
        <v>8366</v>
      </c>
      <c r="V1618" s="4">
        <f t="shared" si="77"/>
        <v>2012</v>
      </c>
    </row>
    <row r="1619" spans="1:22" x14ac:dyDescent="0.3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8">
        <v>41579.791666666664</v>
      </c>
      <c r="P1619" s="8">
        <v>41546.664212962962</v>
      </c>
      <c r="Q1619" s="9">
        <f t="shared" si="75"/>
        <v>145.86000000000001</v>
      </c>
      <c r="R1619" s="9">
        <f t="shared" si="76"/>
        <v>64.6203</v>
      </c>
      <c r="S1619" s="9" t="str">
        <f>VLOOKUP(MONTH(P1619),Hoja2!$A$1:$B$12,2,0)</f>
        <v>Sep</v>
      </c>
      <c r="T1619" s="4" t="s">
        <v>8365</v>
      </c>
      <c r="U1619" t="s">
        <v>8366</v>
      </c>
      <c r="V1619" s="4">
        <f t="shared" si="77"/>
        <v>2013</v>
      </c>
    </row>
    <row r="1620" spans="1:22" x14ac:dyDescent="0.3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8">
        <v>41341.654340277775</v>
      </c>
      <c r="P1620" s="8">
        <v>41301.654340277775</v>
      </c>
      <c r="Q1620" s="9">
        <f t="shared" si="75"/>
        <v>105.07</v>
      </c>
      <c r="R1620" s="9">
        <f t="shared" si="76"/>
        <v>58.370399999999997</v>
      </c>
      <c r="S1620" s="9" t="str">
        <f>VLOOKUP(MONTH(P1620),Hoja2!$A$1:$B$12,2,0)</f>
        <v>Jan</v>
      </c>
      <c r="T1620" s="4" t="s">
        <v>8365</v>
      </c>
      <c r="U1620" t="s">
        <v>8366</v>
      </c>
      <c r="V1620" s="4">
        <f t="shared" si="77"/>
        <v>2013</v>
      </c>
    </row>
    <row r="1621" spans="1:22" x14ac:dyDescent="0.3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8">
        <v>41897.186180555553</v>
      </c>
      <c r="P1621" s="8">
        <v>41876.186180555553</v>
      </c>
      <c r="Q1621" s="9">
        <f t="shared" si="75"/>
        <v>133.33000000000001</v>
      </c>
      <c r="R1621" s="9">
        <f t="shared" si="76"/>
        <v>86.956500000000005</v>
      </c>
      <c r="S1621" s="9" t="str">
        <f>VLOOKUP(MONTH(P1621),Hoja2!$A$1:$B$12,2,0)</f>
        <v>Aug</v>
      </c>
      <c r="T1621" s="4" t="s">
        <v>8365</v>
      </c>
      <c r="U1621" t="s">
        <v>8366</v>
      </c>
      <c r="V1621" s="4">
        <f t="shared" si="77"/>
        <v>2014</v>
      </c>
    </row>
    <row r="1622" spans="1:22" x14ac:dyDescent="0.3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8">
        <v>41328.339583333334</v>
      </c>
      <c r="P1622" s="8">
        <v>41321.339583333334</v>
      </c>
      <c r="Q1622" s="9">
        <f t="shared" si="75"/>
        <v>113</v>
      </c>
      <c r="R1622" s="9">
        <f t="shared" si="76"/>
        <v>66.470600000000005</v>
      </c>
      <c r="S1622" s="9" t="str">
        <f>VLOOKUP(MONTH(P1622),Hoja2!$A$1:$B$12,2,0)</f>
        <v>Feb</v>
      </c>
      <c r="T1622" s="4" t="s">
        <v>8365</v>
      </c>
      <c r="U1622" t="s">
        <v>8366</v>
      </c>
      <c r="V1622" s="4">
        <f t="shared" si="77"/>
        <v>2013</v>
      </c>
    </row>
    <row r="1623" spans="1:22" x14ac:dyDescent="0.3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8">
        <v>41057.165972222225</v>
      </c>
      <c r="P1623" s="8">
        <v>41003.60665509259</v>
      </c>
      <c r="Q1623" s="9">
        <f t="shared" si="75"/>
        <v>121.2</v>
      </c>
      <c r="R1623" s="9">
        <f t="shared" si="76"/>
        <v>163.78380000000001</v>
      </c>
      <c r="S1623" s="9" t="str">
        <f>VLOOKUP(MONTH(P1623),Hoja2!$A$1:$B$12,2,0)</f>
        <v>Apr</v>
      </c>
      <c r="T1623" s="4" t="s">
        <v>8365</v>
      </c>
      <c r="U1623" t="s">
        <v>8366</v>
      </c>
      <c r="V1623" s="4">
        <f t="shared" si="77"/>
        <v>2012</v>
      </c>
    </row>
    <row r="1624" spans="1:22" x14ac:dyDescent="0.3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8">
        <v>41990.332638888889</v>
      </c>
      <c r="P1624" s="8">
        <v>41950.29483796296</v>
      </c>
      <c r="Q1624" s="9">
        <f t="shared" si="75"/>
        <v>101.72</v>
      </c>
      <c r="R1624" s="9">
        <f t="shared" si="76"/>
        <v>107.9846</v>
      </c>
      <c r="S1624" s="9" t="str">
        <f>VLOOKUP(MONTH(P1624),Hoja2!$A$1:$B$12,2,0)</f>
        <v>Nov</v>
      </c>
      <c r="T1624" s="4" t="s">
        <v>8365</v>
      </c>
      <c r="U1624" t="s">
        <v>8366</v>
      </c>
      <c r="V1624" s="4">
        <f t="shared" si="77"/>
        <v>2014</v>
      </c>
    </row>
    <row r="1625" spans="1:22" x14ac:dyDescent="0.3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8">
        <v>41513.688530092593</v>
      </c>
      <c r="P1625" s="8">
        <v>41453.688530092593</v>
      </c>
      <c r="Q1625" s="9">
        <f t="shared" si="75"/>
        <v>101.07</v>
      </c>
      <c r="R1625" s="9">
        <f t="shared" si="76"/>
        <v>42.1111</v>
      </c>
      <c r="S1625" s="9" t="str">
        <f>VLOOKUP(MONTH(P1625),Hoja2!$A$1:$B$12,2,0)</f>
        <v>Jun</v>
      </c>
      <c r="T1625" s="4" t="s">
        <v>8365</v>
      </c>
      <c r="U1625" t="s">
        <v>8366</v>
      </c>
      <c r="V1625" s="4">
        <f t="shared" si="77"/>
        <v>2013</v>
      </c>
    </row>
    <row r="1626" spans="1:22" x14ac:dyDescent="0.3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8">
        <v>41283.367303240739</v>
      </c>
      <c r="P1626" s="8">
        <v>41243.367303240739</v>
      </c>
      <c r="Q1626" s="9">
        <f t="shared" si="75"/>
        <v>118</v>
      </c>
      <c r="R1626" s="9">
        <f t="shared" si="76"/>
        <v>47.2</v>
      </c>
      <c r="S1626" s="9" t="str">
        <f>VLOOKUP(MONTH(P1626),Hoja2!$A$1:$B$12,2,0)</f>
        <v>Nov</v>
      </c>
      <c r="T1626" s="4" t="s">
        <v>8365</v>
      </c>
      <c r="U1626" t="s">
        <v>8366</v>
      </c>
      <c r="V1626" s="4">
        <f t="shared" si="77"/>
        <v>2012</v>
      </c>
    </row>
    <row r="1627" spans="1:22" x14ac:dyDescent="0.3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8">
        <v>41163.699687499997</v>
      </c>
      <c r="P1627" s="8">
        <v>41135.699687499997</v>
      </c>
      <c r="Q1627" s="9">
        <f t="shared" si="75"/>
        <v>155.33000000000001</v>
      </c>
      <c r="R1627" s="9">
        <f t="shared" si="76"/>
        <v>112.0192</v>
      </c>
      <c r="S1627" s="9" t="str">
        <f>VLOOKUP(MONTH(P1627),Hoja2!$A$1:$B$12,2,0)</f>
        <v>Aug</v>
      </c>
      <c r="T1627" s="4" t="s">
        <v>8365</v>
      </c>
      <c r="U1627" t="s">
        <v>8366</v>
      </c>
      <c r="V1627" s="4">
        <f t="shared" si="77"/>
        <v>2012</v>
      </c>
    </row>
    <row r="1628" spans="1:22" x14ac:dyDescent="0.3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8">
        <v>41609.889664351853</v>
      </c>
      <c r="P1628" s="8">
        <v>41579.847997685189</v>
      </c>
      <c r="Q1628" s="9">
        <f t="shared" si="75"/>
        <v>101.19</v>
      </c>
      <c r="R1628" s="9">
        <f t="shared" si="76"/>
        <v>74.953699999999998</v>
      </c>
      <c r="S1628" s="9" t="str">
        <f>VLOOKUP(MONTH(P1628),Hoja2!$A$1:$B$12,2,0)</f>
        <v>Nov</v>
      </c>
      <c r="T1628" s="4" t="s">
        <v>8365</v>
      </c>
      <c r="U1628" t="s">
        <v>8366</v>
      </c>
      <c r="V1628" s="4">
        <f t="shared" si="77"/>
        <v>2013</v>
      </c>
    </row>
    <row r="1629" spans="1:22" x14ac:dyDescent="0.3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8">
        <v>41239.207638888889</v>
      </c>
      <c r="P1629" s="8">
        <v>41205.707048611112</v>
      </c>
      <c r="Q1629" s="9">
        <f t="shared" si="75"/>
        <v>117</v>
      </c>
      <c r="R1629" s="9">
        <f t="shared" si="76"/>
        <v>61.578899999999997</v>
      </c>
      <c r="S1629" s="9" t="str">
        <f>VLOOKUP(MONTH(P1629),Hoja2!$A$1:$B$12,2,0)</f>
        <v>Oct</v>
      </c>
      <c r="T1629" s="4" t="s">
        <v>8365</v>
      </c>
      <c r="U1629" t="s">
        <v>8366</v>
      </c>
      <c r="V1629" s="4">
        <f t="shared" si="77"/>
        <v>2012</v>
      </c>
    </row>
    <row r="1630" spans="1:22" x14ac:dyDescent="0.3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8">
        <v>41807.737060185187</v>
      </c>
      <c r="P1630" s="8">
        <v>41774.737060185187</v>
      </c>
      <c r="Q1630" s="9">
        <f t="shared" si="75"/>
        <v>100.93</v>
      </c>
      <c r="R1630" s="9">
        <f t="shared" si="76"/>
        <v>45.875</v>
      </c>
      <c r="S1630" s="9" t="str">
        <f>VLOOKUP(MONTH(P1630),Hoja2!$A$1:$B$12,2,0)</f>
        <v>May</v>
      </c>
      <c r="T1630" s="4" t="s">
        <v>8365</v>
      </c>
      <c r="U1630" t="s">
        <v>8366</v>
      </c>
      <c r="V1630" s="4">
        <f t="shared" si="77"/>
        <v>2014</v>
      </c>
    </row>
    <row r="1631" spans="1:22" x14ac:dyDescent="0.3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8">
        <v>41690.867280092592</v>
      </c>
      <c r="P1631" s="8">
        <v>41645.867280092592</v>
      </c>
      <c r="Q1631" s="9">
        <f t="shared" si="75"/>
        <v>103.67</v>
      </c>
      <c r="R1631" s="9">
        <f t="shared" si="76"/>
        <v>75.853700000000003</v>
      </c>
      <c r="S1631" s="9" t="str">
        <f>VLOOKUP(MONTH(P1631),Hoja2!$A$1:$B$12,2,0)</f>
        <v>Jan</v>
      </c>
      <c r="T1631" s="4" t="s">
        <v>8365</v>
      </c>
      <c r="U1631" t="s">
        <v>8366</v>
      </c>
      <c r="V1631" s="4">
        <f t="shared" si="77"/>
        <v>2014</v>
      </c>
    </row>
    <row r="1632" spans="1:22" x14ac:dyDescent="0.3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8">
        <v>40970.290972222225</v>
      </c>
      <c r="P1632" s="8">
        <v>40939.837673611109</v>
      </c>
      <c r="Q1632" s="9">
        <f t="shared" si="75"/>
        <v>265.25</v>
      </c>
      <c r="R1632" s="9">
        <f t="shared" si="76"/>
        <v>84.206299999999999</v>
      </c>
      <c r="S1632" s="9" t="str">
        <f>VLOOKUP(MONTH(P1632),Hoja2!$A$1:$B$12,2,0)</f>
        <v>Jan</v>
      </c>
      <c r="T1632" s="4" t="s">
        <v>8365</v>
      </c>
      <c r="U1632" t="s">
        <v>8366</v>
      </c>
      <c r="V1632" s="4">
        <f t="shared" si="77"/>
        <v>2012</v>
      </c>
    </row>
    <row r="1633" spans="1:22" x14ac:dyDescent="0.3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8">
        <v>41194.859502314815</v>
      </c>
      <c r="P1633" s="8">
        <v>41164.859502314815</v>
      </c>
      <c r="Q1633" s="9">
        <f t="shared" si="75"/>
        <v>155.91</v>
      </c>
      <c r="R1633" s="9">
        <f t="shared" si="76"/>
        <v>117.2256</v>
      </c>
      <c r="S1633" s="9" t="str">
        <f>VLOOKUP(MONTH(P1633),Hoja2!$A$1:$B$12,2,0)</f>
        <v>Sep</v>
      </c>
      <c r="T1633" s="4" t="s">
        <v>8365</v>
      </c>
      <c r="U1633" t="s">
        <v>8366</v>
      </c>
      <c r="V1633" s="4">
        <f t="shared" si="77"/>
        <v>2012</v>
      </c>
    </row>
    <row r="1634" spans="1:22" x14ac:dyDescent="0.3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8">
        <v>40810.340902777774</v>
      </c>
      <c r="P1634" s="8">
        <v>40750.340902777774</v>
      </c>
      <c r="Q1634" s="9">
        <f t="shared" si="75"/>
        <v>101.63</v>
      </c>
      <c r="R1634" s="9">
        <f t="shared" si="76"/>
        <v>86.489400000000003</v>
      </c>
      <c r="S1634" s="9" t="str">
        <f>VLOOKUP(MONTH(P1634),Hoja2!$A$1:$B$12,2,0)</f>
        <v>Jul</v>
      </c>
      <c r="T1634" s="4" t="s">
        <v>8365</v>
      </c>
      <c r="U1634" t="s">
        <v>8366</v>
      </c>
      <c r="V1634" s="4">
        <f t="shared" si="77"/>
        <v>2011</v>
      </c>
    </row>
    <row r="1635" spans="1:22" x14ac:dyDescent="0.3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8">
        <v>40924.208333333336</v>
      </c>
      <c r="P1635" s="8">
        <v>40896.883750000001</v>
      </c>
      <c r="Q1635" s="9">
        <f t="shared" si="75"/>
        <v>100</v>
      </c>
      <c r="R1635" s="9">
        <f t="shared" si="76"/>
        <v>172.41380000000001</v>
      </c>
      <c r="S1635" s="9" t="str">
        <f>VLOOKUP(MONTH(P1635),Hoja2!$A$1:$B$12,2,0)</f>
        <v>Dec</v>
      </c>
      <c r="T1635" s="4" t="s">
        <v>8365</v>
      </c>
      <c r="U1635" t="s">
        <v>8366</v>
      </c>
      <c r="V1635" s="4">
        <f t="shared" si="77"/>
        <v>2011</v>
      </c>
    </row>
    <row r="1636" spans="1:22" x14ac:dyDescent="0.3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8">
        <v>40696.249305555553</v>
      </c>
      <c r="P1636" s="8">
        <v>40658.189826388887</v>
      </c>
      <c r="Q1636" s="9">
        <f t="shared" si="75"/>
        <v>100.5</v>
      </c>
      <c r="R1636" s="9">
        <f t="shared" si="76"/>
        <v>62.8125</v>
      </c>
      <c r="S1636" s="9" t="str">
        <f>VLOOKUP(MONTH(P1636),Hoja2!$A$1:$B$12,2,0)</f>
        <v>Apr</v>
      </c>
      <c r="T1636" s="4" t="s">
        <v>8365</v>
      </c>
      <c r="U1636" t="s">
        <v>8366</v>
      </c>
      <c r="V1636" s="4">
        <f t="shared" si="77"/>
        <v>2011</v>
      </c>
    </row>
    <row r="1637" spans="1:22" x14ac:dyDescent="0.3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8">
        <v>42562.868761574071</v>
      </c>
      <c r="P1637" s="8">
        <v>42502.868761574071</v>
      </c>
      <c r="Q1637" s="9">
        <f t="shared" si="75"/>
        <v>125.3</v>
      </c>
      <c r="R1637" s="9">
        <f t="shared" si="76"/>
        <v>67.729699999999994</v>
      </c>
      <c r="S1637" s="9" t="str">
        <f>VLOOKUP(MONTH(P1637),Hoja2!$A$1:$B$12,2,0)</f>
        <v>May</v>
      </c>
      <c r="T1637" s="4" t="s">
        <v>8365</v>
      </c>
      <c r="U1637" t="s">
        <v>8366</v>
      </c>
      <c r="V1637" s="4">
        <f t="shared" si="77"/>
        <v>2016</v>
      </c>
    </row>
    <row r="1638" spans="1:22" x14ac:dyDescent="0.3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8">
        <v>40706.166666666664</v>
      </c>
      <c r="P1638" s="8">
        <v>40663.08666666667</v>
      </c>
      <c r="Q1638" s="9">
        <f t="shared" si="75"/>
        <v>103.56</v>
      </c>
      <c r="R1638" s="9">
        <f t="shared" si="76"/>
        <v>53.563200000000002</v>
      </c>
      <c r="S1638" s="9" t="str">
        <f>VLOOKUP(MONTH(P1638),Hoja2!$A$1:$B$12,2,0)</f>
        <v>Apr</v>
      </c>
      <c r="T1638" s="4" t="s">
        <v>8365</v>
      </c>
      <c r="U1638" t="s">
        <v>8366</v>
      </c>
      <c r="V1638" s="4">
        <f t="shared" si="77"/>
        <v>2011</v>
      </c>
    </row>
    <row r="1639" spans="1:22" x14ac:dyDescent="0.3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8">
        <v>40178.98541666667</v>
      </c>
      <c r="P1639" s="8">
        <v>40122.751620370371</v>
      </c>
      <c r="Q1639" s="9">
        <f t="shared" si="75"/>
        <v>103.8</v>
      </c>
      <c r="R1639" s="9">
        <f t="shared" si="76"/>
        <v>34.6</v>
      </c>
      <c r="S1639" s="9" t="str">
        <f>VLOOKUP(MONTH(P1639),Hoja2!$A$1:$B$12,2,0)</f>
        <v>Nov</v>
      </c>
      <c r="T1639" s="4" t="s">
        <v>8365</v>
      </c>
      <c r="U1639" t="s">
        <v>8366</v>
      </c>
      <c r="V1639" s="4">
        <f t="shared" si="77"/>
        <v>2009</v>
      </c>
    </row>
    <row r="1640" spans="1:22" x14ac:dyDescent="0.3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8">
        <v>41333.892361111109</v>
      </c>
      <c r="P1640" s="8">
        <v>41288.68712962963</v>
      </c>
      <c r="Q1640" s="9">
        <f t="shared" si="75"/>
        <v>105</v>
      </c>
      <c r="R1640" s="9">
        <f t="shared" si="76"/>
        <v>38.8889</v>
      </c>
      <c r="S1640" s="9" t="str">
        <f>VLOOKUP(MONTH(P1640),Hoja2!$A$1:$B$12,2,0)</f>
        <v>Jan</v>
      </c>
      <c r="T1640" s="4" t="s">
        <v>8365</v>
      </c>
      <c r="U1640" t="s">
        <v>8366</v>
      </c>
      <c r="V1640" s="4">
        <f t="shared" si="77"/>
        <v>2013</v>
      </c>
    </row>
    <row r="1641" spans="1:22" x14ac:dyDescent="0.3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8">
        <v>40971.652372685188</v>
      </c>
      <c r="P1641" s="8">
        <v>40941.652372685188</v>
      </c>
      <c r="Q1641" s="9">
        <f t="shared" si="75"/>
        <v>100</v>
      </c>
      <c r="R1641" s="9">
        <f t="shared" si="76"/>
        <v>94.736800000000002</v>
      </c>
      <c r="S1641" s="9" t="str">
        <f>VLOOKUP(MONTH(P1641),Hoja2!$A$1:$B$12,2,0)</f>
        <v>Feb</v>
      </c>
      <c r="T1641" s="4" t="s">
        <v>8365</v>
      </c>
      <c r="U1641" t="s">
        <v>8366</v>
      </c>
      <c r="V1641" s="4">
        <f t="shared" si="77"/>
        <v>2012</v>
      </c>
    </row>
    <row r="1642" spans="1:22" x14ac:dyDescent="0.3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8">
        <v>40393.082638888889</v>
      </c>
      <c r="P1642" s="8">
        <v>40379.23096064815</v>
      </c>
      <c r="Q1642" s="9">
        <f t="shared" si="75"/>
        <v>169.86</v>
      </c>
      <c r="R1642" s="9">
        <f t="shared" si="76"/>
        <v>39.967100000000002</v>
      </c>
      <c r="S1642" s="9" t="str">
        <f>VLOOKUP(MONTH(P1642),Hoja2!$A$1:$B$12,2,0)</f>
        <v>Jul</v>
      </c>
      <c r="T1642" s="4" t="s">
        <v>8365</v>
      </c>
      <c r="U1642" t="s">
        <v>8366</v>
      </c>
      <c r="V1642" s="4">
        <f t="shared" si="77"/>
        <v>2010</v>
      </c>
    </row>
    <row r="1643" spans="1:22" x14ac:dyDescent="0.3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8">
        <v>41992.596574074072</v>
      </c>
      <c r="P1643" s="8">
        <v>41962.596574074072</v>
      </c>
      <c r="Q1643" s="9">
        <f t="shared" si="75"/>
        <v>101.4</v>
      </c>
      <c r="R1643" s="9">
        <f t="shared" si="76"/>
        <v>97.5</v>
      </c>
      <c r="S1643" s="9" t="str">
        <f>VLOOKUP(MONTH(P1643),Hoja2!$A$1:$B$12,2,0)</f>
        <v>Nov</v>
      </c>
      <c r="T1643" s="4" t="s">
        <v>8365</v>
      </c>
      <c r="U1643" t="s">
        <v>8386</v>
      </c>
      <c r="V1643" s="4">
        <f t="shared" si="77"/>
        <v>2014</v>
      </c>
    </row>
    <row r="1644" spans="1:22" x14ac:dyDescent="0.3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8">
        <v>40708.024618055555</v>
      </c>
      <c r="P1644" s="8">
        <v>40688.024618055555</v>
      </c>
      <c r="Q1644" s="9">
        <f t="shared" si="75"/>
        <v>100</v>
      </c>
      <c r="R1644" s="9">
        <f t="shared" si="76"/>
        <v>42.857100000000003</v>
      </c>
      <c r="S1644" s="9" t="str">
        <f>VLOOKUP(MONTH(P1644),Hoja2!$A$1:$B$12,2,0)</f>
        <v>May</v>
      </c>
      <c r="T1644" s="4" t="s">
        <v>8365</v>
      </c>
      <c r="U1644" t="s">
        <v>8386</v>
      </c>
      <c r="V1644" s="4">
        <f t="shared" si="77"/>
        <v>2011</v>
      </c>
    </row>
    <row r="1645" spans="1:22" x14ac:dyDescent="0.3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8">
        <v>41176.824212962965</v>
      </c>
      <c r="P1645" s="8">
        <v>41146.824212962965</v>
      </c>
      <c r="Q1645" s="9">
        <f t="shared" si="75"/>
        <v>124.7</v>
      </c>
      <c r="R1645" s="9">
        <f t="shared" si="76"/>
        <v>168.51349999999999</v>
      </c>
      <c r="S1645" s="9" t="str">
        <f>VLOOKUP(MONTH(P1645),Hoja2!$A$1:$B$12,2,0)</f>
        <v>Aug</v>
      </c>
      <c r="T1645" s="4" t="s">
        <v>8365</v>
      </c>
      <c r="U1645" t="s">
        <v>8386</v>
      </c>
      <c r="V1645" s="4">
        <f t="shared" si="77"/>
        <v>2012</v>
      </c>
    </row>
    <row r="1646" spans="1:22" x14ac:dyDescent="0.3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8">
        <v>41235.101388888892</v>
      </c>
      <c r="P1646" s="8">
        <v>41175.05972222222</v>
      </c>
      <c r="Q1646" s="9">
        <f t="shared" si="75"/>
        <v>109.5</v>
      </c>
      <c r="R1646" s="9">
        <f t="shared" si="76"/>
        <v>85.546899999999994</v>
      </c>
      <c r="S1646" s="9" t="str">
        <f>VLOOKUP(MONTH(P1646),Hoja2!$A$1:$B$12,2,0)</f>
        <v>Sep</v>
      </c>
      <c r="T1646" s="4" t="s">
        <v>8365</v>
      </c>
      <c r="U1646" t="s">
        <v>8386</v>
      </c>
      <c r="V1646" s="4">
        <f t="shared" si="77"/>
        <v>2012</v>
      </c>
    </row>
    <row r="1647" spans="1:22" x14ac:dyDescent="0.3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8">
        <v>41535.617361111108</v>
      </c>
      <c r="P1647" s="8">
        <v>41521.617361111108</v>
      </c>
      <c r="Q1647" s="9">
        <f t="shared" si="75"/>
        <v>110.8</v>
      </c>
      <c r="R1647" s="9">
        <f t="shared" si="76"/>
        <v>554</v>
      </c>
      <c r="S1647" s="9" t="str">
        <f>VLOOKUP(MONTH(P1647),Hoja2!$A$1:$B$12,2,0)</f>
        <v>Sep</v>
      </c>
      <c r="T1647" s="4" t="s">
        <v>8365</v>
      </c>
      <c r="U1647" t="s">
        <v>8386</v>
      </c>
      <c r="V1647" s="4">
        <f t="shared" si="77"/>
        <v>2013</v>
      </c>
    </row>
    <row r="1648" spans="1:22" x14ac:dyDescent="0.3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8">
        <v>41865.757638888892</v>
      </c>
      <c r="P1648" s="8">
        <v>41833.450266203705</v>
      </c>
      <c r="Q1648" s="9">
        <f t="shared" si="75"/>
        <v>110.2</v>
      </c>
      <c r="R1648" s="9">
        <f t="shared" si="76"/>
        <v>26.554200000000002</v>
      </c>
      <c r="S1648" s="9" t="str">
        <f>VLOOKUP(MONTH(P1648),Hoja2!$A$1:$B$12,2,0)</f>
        <v>Jul</v>
      </c>
      <c r="T1648" s="4" t="s">
        <v>8365</v>
      </c>
      <c r="U1648" t="s">
        <v>8386</v>
      </c>
      <c r="V1648" s="4">
        <f t="shared" si="77"/>
        <v>2014</v>
      </c>
    </row>
    <row r="1649" spans="1:22" x14ac:dyDescent="0.3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8">
        <v>41069.409456018519</v>
      </c>
      <c r="P1649" s="8">
        <v>41039.409456018519</v>
      </c>
      <c r="Q1649" s="9">
        <f t="shared" si="75"/>
        <v>104.72</v>
      </c>
      <c r="R1649" s="9">
        <f t="shared" si="76"/>
        <v>113.8261</v>
      </c>
      <c r="S1649" s="9" t="str">
        <f>VLOOKUP(MONTH(P1649),Hoja2!$A$1:$B$12,2,0)</f>
        <v>May</v>
      </c>
      <c r="T1649" s="4" t="s">
        <v>8365</v>
      </c>
      <c r="U1649" t="s">
        <v>8386</v>
      </c>
      <c r="V1649" s="4">
        <f t="shared" si="77"/>
        <v>2012</v>
      </c>
    </row>
    <row r="1650" spans="1:22" x14ac:dyDescent="0.3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8">
        <v>40622.662986111114</v>
      </c>
      <c r="P1650" s="8">
        <v>40592.704652777778</v>
      </c>
      <c r="Q1650" s="9">
        <f t="shared" si="75"/>
        <v>125.26</v>
      </c>
      <c r="R1650" s="9">
        <f t="shared" si="76"/>
        <v>32.011099999999999</v>
      </c>
      <c r="S1650" s="9" t="str">
        <f>VLOOKUP(MONTH(P1650),Hoja2!$A$1:$B$12,2,0)</f>
        <v>Feb</v>
      </c>
      <c r="T1650" s="4" t="s">
        <v>8365</v>
      </c>
      <c r="U1650" t="s">
        <v>8386</v>
      </c>
      <c r="V1650" s="4">
        <f t="shared" si="77"/>
        <v>2011</v>
      </c>
    </row>
    <row r="1651" spans="1:22" x14ac:dyDescent="0.3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8">
        <v>41782.684664351851</v>
      </c>
      <c r="P1651" s="8">
        <v>41737.684664351851</v>
      </c>
      <c r="Q1651" s="9">
        <f t="shared" si="75"/>
        <v>100.59</v>
      </c>
      <c r="R1651" s="9">
        <f t="shared" si="76"/>
        <v>47.189300000000003</v>
      </c>
      <c r="S1651" s="9" t="str">
        <f>VLOOKUP(MONTH(P1651),Hoja2!$A$1:$B$12,2,0)</f>
        <v>Apr</v>
      </c>
      <c r="T1651" s="4" t="s">
        <v>8365</v>
      </c>
      <c r="U1651" t="s">
        <v>8386</v>
      </c>
      <c r="V1651" s="4">
        <f t="shared" si="77"/>
        <v>2014</v>
      </c>
    </row>
    <row r="1652" spans="1:22" x14ac:dyDescent="0.3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8">
        <v>41556.435613425929</v>
      </c>
      <c r="P1652" s="8">
        <v>41526.435613425929</v>
      </c>
      <c r="Q1652" s="9">
        <f t="shared" si="75"/>
        <v>141.55000000000001</v>
      </c>
      <c r="R1652" s="9">
        <f t="shared" si="76"/>
        <v>88.468800000000002</v>
      </c>
      <c r="S1652" s="9" t="str">
        <f>VLOOKUP(MONTH(P1652),Hoja2!$A$1:$B$12,2,0)</f>
        <v>Sep</v>
      </c>
      <c r="T1652" s="4" t="s">
        <v>8365</v>
      </c>
      <c r="U1652" t="s">
        <v>8386</v>
      </c>
      <c r="V1652" s="4">
        <f t="shared" si="77"/>
        <v>2013</v>
      </c>
    </row>
    <row r="1653" spans="1:22" x14ac:dyDescent="0.3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8">
        <v>40659.290972222225</v>
      </c>
      <c r="P1653" s="8">
        <v>40625.900694444441</v>
      </c>
      <c r="Q1653" s="9">
        <f t="shared" si="75"/>
        <v>100.75</v>
      </c>
      <c r="R1653" s="9">
        <f t="shared" si="76"/>
        <v>100.75</v>
      </c>
      <c r="S1653" s="9" t="str">
        <f>VLOOKUP(MONTH(P1653),Hoja2!$A$1:$B$12,2,0)</f>
        <v>Mar</v>
      </c>
      <c r="T1653" s="4" t="s">
        <v>8365</v>
      </c>
      <c r="U1653" t="s">
        <v>8386</v>
      </c>
      <c r="V1653" s="4">
        <f t="shared" si="77"/>
        <v>2011</v>
      </c>
    </row>
    <row r="1654" spans="1:22" x14ac:dyDescent="0.3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8">
        <v>41602.534641203703</v>
      </c>
      <c r="P1654" s="8">
        <v>41572.492974537039</v>
      </c>
      <c r="Q1654" s="9">
        <f t="shared" si="75"/>
        <v>100.67</v>
      </c>
      <c r="R1654" s="9">
        <f t="shared" si="76"/>
        <v>64.714299999999994</v>
      </c>
      <c r="S1654" s="9" t="str">
        <f>VLOOKUP(MONTH(P1654),Hoja2!$A$1:$B$12,2,0)</f>
        <v>Oct</v>
      </c>
      <c r="T1654" s="4" t="s">
        <v>8365</v>
      </c>
      <c r="U1654" t="s">
        <v>8386</v>
      </c>
      <c r="V1654" s="4">
        <f t="shared" si="77"/>
        <v>2013</v>
      </c>
    </row>
    <row r="1655" spans="1:22" x14ac:dyDescent="0.3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8">
        <v>40657.834444444445</v>
      </c>
      <c r="P1655" s="8">
        <v>40626.834444444445</v>
      </c>
      <c r="Q1655" s="9">
        <f t="shared" si="75"/>
        <v>174.23</v>
      </c>
      <c r="R1655" s="9">
        <f t="shared" si="76"/>
        <v>51.854300000000002</v>
      </c>
      <c r="S1655" s="9" t="str">
        <f>VLOOKUP(MONTH(P1655),Hoja2!$A$1:$B$12,2,0)</f>
        <v>Mar</v>
      </c>
      <c r="T1655" s="4" t="s">
        <v>8365</v>
      </c>
      <c r="U1655" t="s">
        <v>8386</v>
      </c>
      <c r="V1655" s="4">
        <f t="shared" si="77"/>
        <v>2011</v>
      </c>
    </row>
    <row r="1656" spans="1:22" x14ac:dyDescent="0.3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8">
        <v>41017.890740740739</v>
      </c>
      <c r="P1656" s="8">
        <v>40987.890740740739</v>
      </c>
      <c r="Q1656" s="9">
        <f t="shared" si="75"/>
        <v>119.91</v>
      </c>
      <c r="R1656" s="9">
        <f t="shared" si="76"/>
        <v>38.7941</v>
      </c>
      <c r="S1656" s="9" t="str">
        <f>VLOOKUP(MONTH(P1656),Hoja2!$A$1:$B$12,2,0)</f>
        <v>Mar</v>
      </c>
      <c r="T1656" s="4" t="s">
        <v>8365</v>
      </c>
      <c r="U1656" t="s">
        <v>8386</v>
      </c>
      <c r="V1656" s="4">
        <f t="shared" si="77"/>
        <v>2012</v>
      </c>
    </row>
    <row r="1657" spans="1:22" x14ac:dyDescent="0.3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8">
        <v>41004.750231481485</v>
      </c>
      <c r="P1657" s="8">
        <v>40974.791898148149</v>
      </c>
      <c r="Q1657" s="9">
        <f t="shared" si="75"/>
        <v>142.87</v>
      </c>
      <c r="R1657" s="9">
        <f t="shared" si="76"/>
        <v>44.645800000000001</v>
      </c>
      <c r="S1657" s="9" t="str">
        <f>VLOOKUP(MONTH(P1657),Hoja2!$A$1:$B$12,2,0)</f>
        <v>Mar</v>
      </c>
      <c r="T1657" s="4" t="s">
        <v>8365</v>
      </c>
      <c r="U1657" t="s">
        <v>8386</v>
      </c>
      <c r="V1657" s="4">
        <f t="shared" si="77"/>
        <v>2012</v>
      </c>
    </row>
    <row r="1658" spans="1:22" x14ac:dyDescent="0.3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8">
        <v>41256.928842592592</v>
      </c>
      <c r="P1658" s="8">
        <v>41226.928842592592</v>
      </c>
      <c r="Q1658" s="9">
        <f t="shared" si="75"/>
        <v>100.33</v>
      </c>
      <c r="R1658" s="9">
        <f t="shared" si="76"/>
        <v>156.77330000000001</v>
      </c>
      <c r="S1658" s="9" t="str">
        <f>VLOOKUP(MONTH(P1658),Hoja2!$A$1:$B$12,2,0)</f>
        <v>Nov</v>
      </c>
      <c r="T1658" s="4" t="s">
        <v>8365</v>
      </c>
      <c r="U1658" t="s">
        <v>8386</v>
      </c>
      <c r="V1658" s="4">
        <f t="shared" si="77"/>
        <v>2012</v>
      </c>
    </row>
    <row r="1659" spans="1:22" x14ac:dyDescent="0.3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8">
        <v>41053.782037037039</v>
      </c>
      <c r="P1659" s="8">
        <v>41023.782037037039</v>
      </c>
      <c r="Q1659" s="9">
        <f t="shared" si="75"/>
        <v>104.93</v>
      </c>
      <c r="R1659" s="9">
        <f t="shared" si="76"/>
        <v>118.7034</v>
      </c>
      <c r="S1659" s="9" t="str">
        <f>VLOOKUP(MONTH(P1659),Hoja2!$A$1:$B$12,2,0)</f>
        <v>Apr</v>
      </c>
      <c r="T1659" s="4" t="s">
        <v>8365</v>
      </c>
      <c r="U1659" t="s">
        <v>8386</v>
      </c>
      <c r="V1659" s="4">
        <f t="shared" si="77"/>
        <v>2012</v>
      </c>
    </row>
    <row r="1660" spans="1:22" x14ac:dyDescent="0.3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8">
        <v>41261.597222222219</v>
      </c>
      <c r="P1660" s="8">
        <v>41223.22184027778</v>
      </c>
      <c r="Q1660" s="9">
        <f t="shared" si="75"/>
        <v>132.22999999999999</v>
      </c>
      <c r="R1660" s="9">
        <f t="shared" si="76"/>
        <v>74.149500000000003</v>
      </c>
      <c r="S1660" s="9" t="str">
        <f>VLOOKUP(MONTH(P1660),Hoja2!$A$1:$B$12,2,0)</f>
        <v>Nov</v>
      </c>
      <c r="T1660" s="4" t="s">
        <v>8365</v>
      </c>
      <c r="U1660" t="s">
        <v>8386</v>
      </c>
      <c r="V1660" s="4">
        <f t="shared" si="77"/>
        <v>2012</v>
      </c>
    </row>
    <row r="1661" spans="1:22" x14ac:dyDescent="0.3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8">
        <v>41625.5</v>
      </c>
      <c r="P1661" s="8">
        <v>41596.913437499999</v>
      </c>
      <c r="Q1661" s="9">
        <f t="shared" si="75"/>
        <v>112.8</v>
      </c>
      <c r="R1661" s="9">
        <f t="shared" si="76"/>
        <v>12.533300000000001</v>
      </c>
      <c r="S1661" s="9" t="str">
        <f>VLOOKUP(MONTH(P1661),Hoja2!$A$1:$B$12,2,0)</f>
        <v>Nov</v>
      </c>
      <c r="T1661" s="4" t="s">
        <v>8365</v>
      </c>
      <c r="U1661" t="s">
        <v>8386</v>
      </c>
      <c r="V1661" s="4">
        <f t="shared" si="77"/>
        <v>2013</v>
      </c>
    </row>
    <row r="1662" spans="1:22" x14ac:dyDescent="0.3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8">
        <v>42490.915972222225</v>
      </c>
      <c r="P1662" s="8">
        <v>42459.693865740737</v>
      </c>
      <c r="Q1662" s="9">
        <f t="shared" si="75"/>
        <v>1253.75</v>
      </c>
      <c r="R1662" s="9">
        <f t="shared" si="76"/>
        <v>27.8611</v>
      </c>
      <c r="S1662" s="9" t="str">
        <f>VLOOKUP(MONTH(P1662),Hoja2!$A$1:$B$12,2,0)</f>
        <v>Mar</v>
      </c>
      <c r="T1662" s="4" t="s">
        <v>8365</v>
      </c>
      <c r="U1662" t="s">
        <v>8386</v>
      </c>
      <c r="V1662" s="4">
        <f t="shared" si="77"/>
        <v>2016</v>
      </c>
    </row>
    <row r="1663" spans="1:22" x14ac:dyDescent="0.3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8">
        <v>42386.875</v>
      </c>
      <c r="P1663" s="8">
        <v>42343.998043981483</v>
      </c>
      <c r="Q1663" s="9">
        <f t="shared" si="75"/>
        <v>102.51</v>
      </c>
      <c r="R1663" s="9">
        <f t="shared" si="76"/>
        <v>80.178200000000004</v>
      </c>
      <c r="S1663" s="9" t="str">
        <f>VLOOKUP(MONTH(P1663),Hoja2!$A$1:$B$12,2,0)</f>
        <v>Dec</v>
      </c>
      <c r="T1663" s="4" t="s">
        <v>8365</v>
      </c>
      <c r="U1663" t="s">
        <v>8386</v>
      </c>
      <c r="V1663" s="4">
        <f t="shared" si="77"/>
        <v>2015</v>
      </c>
    </row>
    <row r="1664" spans="1:22" x14ac:dyDescent="0.3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8">
        <v>40908.239999999998</v>
      </c>
      <c r="P1664" s="8">
        <v>40848.198333333334</v>
      </c>
      <c r="Q1664" s="9">
        <f t="shared" si="75"/>
        <v>102.64</v>
      </c>
      <c r="R1664" s="9">
        <f t="shared" si="76"/>
        <v>132.43549999999999</v>
      </c>
      <c r="S1664" s="9" t="str">
        <f>VLOOKUP(MONTH(P1664),Hoja2!$A$1:$B$12,2,0)</f>
        <v>Nov</v>
      </c>
      <c r="T1664" s="4" t="s">
        <v>8365</v>
      </c>
      <c r="U1664" t="s">
        <v>8386</v>
      </c>
      <c r="V1664" s="4">
        <f t="shared" si="77"/>
        <v>2011</v>
      </c>
    </row>
    <row r="1665" spans="1:22" x14ac:dyDescent="0.3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8">
        <v>42036.02207175926</v>
      </c>
      <c r="P1665" s="8">
        <v>42006.02207175926</v>
      </c>
      <c r="Q1665" s="9">
        <f t="shared" si="75"/>
        <v>108</v>
      </c>
      <c r="R1665" s="9">
        <f t="shared" si="76"/>
        <v>33.75</v>
      </c>
      <c r="S1665" s="9" t="str">
        <f>VLOOKUP(MONTH(P1665),Hoja2!$A$1:$B$12,2,0)</f>
        <v>Jan</v>
      </c>
      <c r="T1665" s="4" t="s">
        <v>8365</v>
      </c>
      <c r="U1665" t="s">
        <v>8386</v>
      </c>
      <c r="V1665" s="4">
        <f t="shared" si="77"/>
        <v>2015</v>
      </c>
    </row>
    <row r="1666" spans="1:22" x14ac:dyDescent="0.3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8">
        <v>40984.165972222225</v>
      </c>
      <c r="P1666" s="8">
        <v>40939.761782407404</v>
      </c>
      <c r="Q1666" s="9">
        <f t="shared" si="75"/>
        <v>122.41</v>
      </c>
      <c r="R1666" s="9">
        <f t="shared" si="76"/>
        <v>34.384500000000003</v>
      </c>
      <c r="S1666" s="9" t="str">
        <f>VLOOKUP(MONTH(P1666),Hoja2!$A$1:$B$12,2,0)</f>
        <v>Jan</v>
      </c>
      <c r="T1666" s="4" t="s">
        <v>8365</v>
      </c>
      <c r="U1666" t="s">
        <v>8386</v>
      </c>
      <c r="V1666" s="4">
        <f t="shared" si="77"/>
        <v>2012</v>
      </c>
    </row>
    <row r="1667" spans="1:22" x14ac:dyDescent="0.3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8">
        <v>40596.125</v>
      </c>
      <c r="P1667" s="8">
        <v>40564.649456018517</v>
      </c>
      <c r="Q1667" s="9">
        <f t="shared" ref="Q1667:Q1730" si="78">ROUND(E1667/D1667*100,2)</f>
        <v>119.46</v>
      </c>
      <c r="R1667" s="9">
        <f t="shared" ref="R1667:R1730" si="79">IFERROR(ROUND(E1667/L1667,4),0)</f>
        <v>44.957000000000001</v>
      </c>
      <c r="S1667" s="9" t="str">
        <f>VLOOKUP(MONTH(P1667),Hoja2!$A$1:$B$12,2,0)</f>
        <v>Jan</v>
      </c>
      <c r="T1667" s="4" t="s">
        <v>8365</v>
      </c>
      <c r="U1667" t="s">
        <v>8386</v>
      </c>
      <c r="V1667" s="4">
        <f t="shared" ref="V1667:V1730" si="80">YEAR(P1667)</f>
        <v>2011</v>
      </c>
    </row>
    <row r="1668" spans="1:22" x14ac:dyDescent="0.3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8">
        <v>41361.211493055554</v>
      </c>
      <c r="P1668" s="8">
        <v>41331.253159722219</v>
      </c>
      <c r="Q1668" s="9">
        <f t="shared" si="78"/>
        <v>160.88</v>
      </c>
      <c r="R1668" s="9">
        <f t="shared" si="79"/>
        <v>41.040799999999997</v>
      </c>
      <c r="S1668" s="9" t="str">
        <f>VLOOKUP(MONTH(P1668),Hoja2!$A$1:$B$12,2,0)</f>
        <v>Feb</v>
      </c>
      <c r="T1668" s="4" t="s">
        <v>8365</v>
      </c>
      <c r="U1668" t="s">
        <v>8386</v>
      </c>
      <c r="V1668" s="4">
        <f t="shared" si="80"/>
        <v>2013</v>
      </c>
    </row>
    <row r="1669" spans="1:22" x14ac:dyDescent="0.3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8">
        <v>41709.290972222225</v>
      </c>
      <c r="P1669" s="8">
        <v>41682.0705787037</v>
      </c>
      <c r="Q1669" s="9">
        <f t="shared" si="78"/>
        <v>126.85</v>
      </c>
      <c r="R1669" s="9">
        <f t="shared" si="79"/>
        <v>52.5976</v>
      </c>
      <c r="S1669" s="9" t="str">
        <f>VLOOKUP(MONTH(P1669),Hoja2!$A$1:$B$12,2,0)</f>
        <v>Feb</v>
      </c>
      <c r="T1669" s="4" t="s">
        <v>8365</v>
      </c>
      <c r="U1669" t="s">
        <v>8386</v>
      </c>
      <c r="V1669" s="4">
        <f t="shared" si="80"/>
        <v>2014</v>
      </c>
    </row>
    <row r="1670" spans="1:22" x14ac:dyDescent="0.3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8">
        <v>40875.191423611112</v>
      </c>
      <c r="P1670" s="8">
        <v>40845.149756944447</v>
      </c>
      <c r="Q1670" s="9">
        <f t="shared" si="78"/>
        <v>102.64</v>
      </c>
      <c r="R1670" s="9">
        <f t="shared" si="79"/>
        <v>70.784499999999994</v>
      </c>
      <c r="S1670" s="9" t="str">
        <f>VLOOKUP(MONTH(P1670),Hoja2!$A$1:$B$12,2,0)</f>
        <v>Oct</v>
      </c>
      <c r="T1670" s="4" t="s">
        <v>8365</v>
      </c>
      <c r="U1670" t="s">
        <v>8386</v>
      </c>
      <c r="V1670" s="4">
        <f t="shared" si="80"/>
        <v>2011</v>
      </c>
    </row>
    <row r="1671" spans="1:22" x14ac:dyDescent="0.3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8">
        <v>42521.885138888887</v>
      </c>
      <c r="P1671" s="8">
        <v>42461.885138888887</v>
      </c>
      <c r="Q1671" s="9">
        <f t="shared" si="78"/>
        <v>139.75</v>
      </c>
      <c r="R1671" s="9">
        <f t="shared" si="79"/>
        <v>53.75</v>
      </c>
      <c r="S1671" s="9" t="str">
        <f>VLOOKUP(MONTH(P1671),Hoja2!$A$1:$B$12,2,0)</f>
        <v>Apr</v>
      </c>
      <c r="T1671" s="4" t="s">
        <v>8365</v>
      </c>
      <c r="U1671" t="s">
        <v>8386</v>
      </c>
      <c r="V1671" s="4">
        <f t="shared" si="80"/>
        <v>2016</v>
      </c>
    </row>
    <row r="1672" spans="1:22" x14ac:dyDescent="0.3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8">
        <v>40364.166666666664</v>
      </c>
      <c r="P1672" s="8">
        <v>40313.930543981478</v>
      </c>
      <c r="Q1672" s="9">
        <f t="shared" si="78"/>
        <v>102.6</v>
      </c>
      <c r="R1672" s="9">
        <f t="shared" si="79"/>
        <v>44.608699999999999</v>
      </c>
      <c r="S1672" s="9" t="str">
        <f>VLOOKUP(MONTH(P1672),Hoja2!$A$1:$B$12,2,0)</f>
        <v>May</v>
      </c>
      <c r="T1672" s="4" t="s">
        <v>8365</v>
      </c>
      <c r="U1672" t="s">
        <v>8386</v>
      </c>
      <c r="V1672" s="4">
        <f t="shared" si="80"/>
        <v>2010</v>
      </c>
    </row>
    <row r="1673" spans="1:22" x14ac:dyDescent="0.3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8">
        <v>42583.54414351852</v>
      </c>
      <c r="P1673" s="8">
        <v>42553.54414351852</v>
      </c>
      <c r="Q1673" s="9">
        <f t="shared" si="78"/>
        <v>100.67</v>
      </c>
      <c r="R1673" s="9">
        <f t="shared" si="79"/>
        <v>26.149000000000001</v>
      </c>
      <c r="S1673" s="9" t="str">
        <f>VLOOKUP(MONTH(P1673),Hoja2!$A$1:$B$12,2,0)</f>
        <v>Jul</v>
      </c>
      <c r="T1673" s="4" t="s">
        <v>8365</v>
      </c>
      <c r="U1673" t="s">
        <v>8386</v>
      </c>
      <c r="V1673" s="4">
        <f t="shared" si="80"/>
        <v>2016</v>
      </c>
    </row>
    <row r="1674" spans="1:22" x14ac:dyDescent="0.3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8">
        <v>41064.656597222223</v>
      </c>
      <c r="P1674" s="8">
        <v>41034.656597222223</v>
      </c>
      <c r="Q1674" s="9">
        <f t="shared" si="78"/>
        <v>112.94</v>
      </c>
      <c r="R1674" s="9">
        <f t="shared" si="79"/>
        <v>39.183700000000002</v>
      </c>
      <c r="S1674" s="9" t="str">
        <f>VLOOKUP(MONTH(P1674),Hoja2!$A$1:$B$12,2,0)</f>
        <v>May</v>
      </c>
      <c r="T1674" s="4" t="s">
        <v>8365</v>
      </c>
      <c r="U1674" t="s">
        <v>8386</v>
      </c>
      <c r="V1674" s="4">
        <f t="shared" si="80"/>
        <v>2012</v>
      </c>
    </row>
    <row r="1675" spans="1:22" x14ac:dyDescent="0.3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8">
        <v>42069.878379629627</v>
      </c>
      <c r="P1675" s="8">
        <v>42039.878379629627</v>
      </c>
      <c r="Q1675" s="9">
        <f t="shared" si="78"/>
        <v>128.1</v>
      </c>
      <c r="R1675" s="9">
        <f t="shared" si="79"/>
        <v>45.593200000000003</v>
      </c>
      <c r="S1675" s="9" t="str">
        <f>VLOOKUP(MONTH(P1675),Hoja2!$A$1:$B$12,2,0)</f>
        <v>Feb</v>
      </c>
      <c r="T1675" s="4" t="s">
        <v>8365</v>
      </c>
      <c r="U1675" t="s">
        <v>8386</v>
      </c>
      <c r="V1675" s="4">
        <f t="shared" si="80"/>
        <v>2015</v>
      </c>
    </row>
    <row r="1676" spans="1:22" x14ac:dyDescent="0.3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8">
        <v>42600.290972222225</v>
      </c>
      <c r="P1676" s="8">
        <v>42569.605393518519</v>
      </c>
      <c r="Q1676" s="9">
        <f t="shared" si="78"/>
        <v>201.7</v>
      </c>
      <c r="R1676" s="9">
        <f t="shared" si="79"/>
        <v>89.247799999999998</v>
      </c>
      <c r="S1676" s="9" t="str">
        <f>VLOOKUP(MONTH(P1676),Hoja2!$A$1:$B$12,2,0)</f>
        <v>Jul</v>
      </c>
      <c r="T1676" s="4" t="s">
        <v>8365</v>
      </c>
      <c r="U1676" t="s">
        <v>8386</v>
      </c>
      <c r="V1676" s="4">
        <f t="shared" si="80"/>
        <v>2016</v>
      </c>
    </row>
    <row r="1677" spans="1:22" x14ac:dyDescent="0.3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8">
        <v>40832.918749999997</v>
      </c>
      <c r="P1677" s="8">
        <v>40802.733101851853</v>
      </c>
      <c r="Q1677" s="9">
        <f t="shared" si="78"/>
        <v>137.41999999999999</v>
      </c>
      <c r="R1677" s="9">
        <f t="shared" si="79"/>
        <v>40.416499999999999</v>
      </c>
      <c r="S1677" s="9" t="str">
        <f>VLOOKUP(MONTH(P1677),Hoja2!$A$1:$B$12,2,0)</f>
        <v>Sep</v>
      </c>
      <c r="T1677" s="4" t="s">
        <v>8365</v>
      </c>
      <c r="U1677" t="s">
        <v>8386</v>
      </c>
      <c r="V1677" s="4">
        <f t="shared" si="80"/>
        <v>2011</v>
      </c>
    </row>
    <row r="1678" spans="1:22" x14ac:dyDescent="0.3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8">
        <v>41020.165972222225</v>
      </c>
      <c r="P1678" s="8">
        <v>40973.726238425923</v>
      </c>
      <c r="Q1678" s="9">
        <f t="shared" si="78"/>
        <v>115.33</v>
      </c>
      <c r="R1678" s="9">
        <f t="shared" si="79"/>
        <v>82.381</v>
      </c>
      <c r="S1678" s="9" t="str">
        <f>VLOOKUP(MONTH(P1678),Hoja2!$A$1:$B$12,2,0)</f>
        <v>Mar</v>
      </c>
      <c r="T1678" s="4" t="s">
        <v>8365</v>
      </c>
      <c r="U1678" t="s">
        <v>8386</v>
      </c>
      <c r="V1678" s="4">
        <f t="shared" si="80"/>
        <v>2012</v>
      </c>
    </row>
    <row r="1679" spans="1:22" x14ac:dyDescent="0.3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8">
        <v>42476.249305555553</v>
      </c>
      <c r="P1679" s="8">
        <v>42416.407129629632</v>
      </c>
      <c r="Q1679" s="9">
        <f t="shared" si="78"/>
        <v>111.67</v>
      </c>
      <c r="R1679" s="9">
        <f t="shared" si="79"/>
        <v>159.52379999999999</v>
      </c>
      <c r="S1679" s="9" t="str">
        <f>VLOOKUP(MONTH(P1679),Hoja2!$A$1:$B$12,2,0)</f>
        <v>Feb</v>
      </c>
      <c r="T1679" s="4" t="s">
        <v>8365</v>
      </c>
      <c r="U1679" t="s">
        <v>8386</v>
      </c>
      <c r="V1679" s="4">
        <f t="shared" si="80"/>
        <v>2016</v>
      </c>
    </row>
    <row r="1680" spans="1:22" x14ac:dyDescent="0.3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8">
        <v>41676.854988425926</v>
      </c>
      <c r="P1680" s="8">
        <v>41662.854988425926</v>
      </c>
      <c r="Q1680" s="9">
        <f t="shared" si="78"/>
        <v>118.4</v>
      </c>
      <c r="R1680" s="9">
        <f t="shared" si="79"/>
        <v>36.244900000000001</v>
      </c>
      <c r="S1680" s="9" t="str">
        <f>VLOOKUP(MONTH(P1680),Hoja2!$A$1:$B$12,2,0)</f>
        <v>Jan</v>
      </c>
      <c r="T1680" s="4" t="s">
        <v>8365</v>
      </c>
      <c r="U1680" t="s">
        <v>8386</v>
      </c>
      <c r="V1680" s="4">
        <f t="shared" si="80"/>
        <v>2014</v>
      </c>
    </row>
    <row r="1681" spans="1:22" x14ac:dyDescent="0.3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8">
        <v>40746.068807870368</v>
      </c>
      <c r="P1681" s="8">
        <v>40723.068807870368</v>
      </c>
      <c r="Q1681" s="9">
        <f t="shared" si="78"/>
        <v>175</v>
      </c>
      <c r="R1681" s="9">
        <f t="shared" si="79"/>
        <v>62.5</v>
      </c>
      <c r="S1681" s="9" t="str">
        <f>VLOOKUP(MONTH(P1681),Hoja2!$A$1:$B$12,2,0)</f>
        <v>Jun</v>
      </c>
      <c r="T1681" s="4" t="s">
        <v>8365</v>
      </c>
      <c r="U1681" t="s">
        <v>8386</v>
      </c>
      <c r="V1681" s="4">
        <f t="shared" si="80"/>
        <v>2011</v>
      </c>
    </row>
    <row r="1682" spans="1:22" x14ac:dyDescent="0.3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8">
        <v>41832.757719907408</v>
      </c>
      <c r="P1682" s="8">
        <v>41802.757719907408</v>
      </c>
      <c r="Q1682" s="9">
        <f t="shared" si="78"/>
        <v>117.5</v>
      </c>
      <c r="R1682" s="9">
        <f t="shared" si="79"/>
        <v>47</v>
      </c>
      <c r="S1682" s="9" t="str">
        <f>VLOOKUP(MONTH(P1682),Hoja2!$A$1:$B$12,2,0)</f>
        <v>Jun</v>
      </c>
      <c r="T1682" s="4" t="s">
        <v>8365</v>
      </c>
      <c r="U1682" t="s">
        <v>8386</v>
      </c>
      <c r="V1682" s="4">
        <f t="shared" si="80"/>
        <v>2014</v>
      </c>
    </row>
    <row r="1683" spans="1:22" x14ac:dyDescent="0.3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8">
        <v>42823.083333333336</v>
      </c>
      <c r="P1683" s="8">
        <v>42774.121342592596</v>
      </c>
      <c r="Q1683" s="9">
        <f t="shared" si="78"/>
        <v>101.42</v>
      </c>
      <c r="R1683" s="9">
        <f t="shared" si="79"/>
        <v>74.575100000000006</v>
      </c>
      <c r="S1683" s="9" t="str">
        <f>VLOOKUP(MONTH(P1683),Hoja2!$A$1:$B$12,2,0)</f>
        <v>Feb</v>
      </c>
      <c r="T1683" s="4" t="s">
        <v>8365</v>
      </c>
      <c r="U1683" t="s">
        <v>8387</v>
      </c>
      <c r="V1683" s="4">
        <f t="shared" si="80"/>
        <v>2017</v>
      </c>
    </row>
    <row r="1684" spans="1:22" x14ac:dyDescent="0.3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8">
        <v>42839.171990740739</v>
      </c>
      <c r="P1684" s="8">
        <v>42779.21365740741</v>
      </c>
      <c r="Q1684" s="9">
        <f t="shared" si="78"/>
        <v>0</v>
      </c>
      <c r="R1684" s="9">
        <f t="shared" si="79"/>
        <v>0</v>
      </c>
      <c r="S1684" s="9" t="str">
        <f>VLOOKUP(MONTH(P1684),Hoja2!$A$1:$B$12,2,0)</f>
        <v>Feb</v>
      </c>
      <c r="T1684" s="4" t="s">
        <v>8365</v>
      </c>
      <c r="U1684" t="s">
        <v>8387</v>
      </c>
      <c r="V1684" s="4">
        <f t="shared" si="80"/>
        <v>2017</v>
      </c>
    </row>
    <row r="1685" spans="1:22" x14ac:dyDescent="0.3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8">
        <v>42832.781689814816</v>
      </c>
      <c r="P1685" s="8">
        <v>42808.781689814816</v>
      </c>
      <c r="Q1685" s="9">
        <f t="shared" si="78"/>
        <v>21.71</v>
      </c>
      <c r="R1685" s="9">
        <f t="shared" si="79"/>
        <v>76</v>
      </c>
      <c r="S1685" s="9" t="str">
        <f>VLOOKUP(MONTH(P1685),Hoja2!$A$1:$B$12,2,0)</f>
        <v>Mar</v>
      </c>
      <c r="T1685" s="4" t="s">
        <v>8365</v>
      </c>
      <c r="U1685" t="s">
        <v>8387</v>
      </c>
      <c r="V1685" s="4">
        <f t="shared" si="80"/>
        <v>2017</v>
      </c>
    </row>
    <row r="1686" spans="1:22" x14ac:dyDescent="0.3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8">
        <v>42811.773622685185</v>
      </c>
      <c r="P1686" s="8">
        <v>42783.815289351849</v>
      </c>
      <c r="Q1686" s="9">
        <f t="shared" si="78"/>
        <v>109.13</v>
      </c>
      <c r="R1686" s="9">
        <f t="shared" si="79"/>
        <v>86.435599999999994</v>
      </c>
      <c r="S1686" s="9" t="str">
        <f>VLOOKUP(MONTH(P1686),Hoja2!$A$1:$B$12,2,0)</f>
        <v>Feb</v>
      </c>
      <c r="T1686" s="4" t="s">
        <v>8365</v>
      </c>
      <c r="U1686" t="s">
        <v>8387</v>
      </c>
      <c r="V1686" s="4">
        <f t="shared" si="80"/>
        <v>2017</v>
      </c>
    </row>
    <row r="1687" spans="1:22" x14ac:dyDescent="0.3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8">
        <v>42818.208599537036</v>
      </c>
      <c r="P1687" s="8">
        <v>42788.2502662037</v>
      </c>
      <c r="Q1687" s="9">
        <f t="shared" si="78"/>
        <v>102.86</v>
      </c>
      <c r="R1687" s="9">
        <f t="shared" si="79"/>
        <v>24</v>
      </c>
      <c r="S1687" s="9" t="str">
        <f>VLOOKUP(MONTH(P1687),Hoja2!$A$1:$B$12,2,0)</f>
        <v>Feb</v>
      </c>
      <c r="T1687" s="4" t="s">
        <v>8365</v>
      </c>
      <c r="U1687" t="s">
        <v>8387</v>
      </c>
      <c r="V1687" s="4">
        <f t="shared" si="80"/>
        <v>2017</v>
      </c>
    </row>
    <row r="1688" spans="1:22" x14ac:dyDescent="0.3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8">
        <v>42852.802303240744</v>
      </c>
      <c r="P1688" s="8">
        <v>42792.843969907408</v>
      </c>
      <c r="Q1688" s="9">
        <f t="shared" si="78"/>
        <v>0.36</v>
      </c>
      <c r="R1688" s="9">
        <f t="shared" si="79"/>
        <v>18</v>
      </c>
      <c r="S1688" s="9" t="str">
        <f>VLOOKUP(MONTH(P1688),Hoja2!$A$1:$B$12,2,0)</f>
        <v>Feb</v>
      </c>
      <c r="T1688" s="4" t="s">
        <v>8365</v>
      </c>
      <c r="U1688" t="s">
        <v>8387</v>
      </c>
      <c r="V1688" s="4">
        <f t="shared" si="80"/>
        <v>2017</v>
      </c>
    </row>
    <row r="1689" spans="1:22" x14ac:dyDescent="0.3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8">
        <v>42835.84375</v>
      </c>
      <c r="P1689" s="8">
        <v>42802.046817129631</v>
      </c>
      <c r="Q1689" s="9">
        <f t="shared" si="78"/>
        <v>31.25</v>
      </c>
      <c r="R1689" s="9">
        <f t="shared" si="79"/>
        <v>80.128200000000007</v>
      </c>
      <c r="S1689" s="9" t="str">
        <f>VLOOKUP(MONTH(P1689),Hoja2!$A$1:$B$12,2,0)</f>
        <v>Mar</v>
      </c>
      <c r="T1689" s="4" t="s">
        <v>8365</v>
      </c>
      <c r="U1689" t="s">
        <v>8387</v>
      </c>
      <c r="V1689" s="4">
        <f t="shared" si="80"/>
        <v>2017</v>
      </c>
    </row>
    <row r="1690" spans="1:22" x14ac:dyDescent="0.3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8">
        <v>42834.492986111109</v>
      </c>
      <c r="P1690" s="8">
        <v>42804.53465277778</v>
      </c>
      <c r="Q1690" s="9">
        <f t="shared" si="78"/>
        <v>44.3</v>
      </c>
      <c r="R1690" s="9">
        <f t="shared" si="79"/>
        <v>253.1429</v>
      </c>
      <c r="S1690" s="9" t="str">
        <f>VLOOKUP(MONTH(P1690),Hoja2!$A$1:$B$12,2,0)</f>
        <v>Mar</v>
      </c>
      <c r="T1690" s="4" t="s">
        <v>8365</v>
      </c>
      <c r="U1690" t="s">
        <v>8387</v>
      </c>
      <c r="V1690" s="4">
        <f t="shared" si="80"/>
        <v>2017</v>
      </c>
    </row>
    <row r="1691" spans="1:22" x14ac:dyDescent="0.3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8">
        <v>42810.900810185187</v>
      </c>
      <c r="P1691" s="8">
        <v>42780.942476851851</v>
      </c>
      <c r="Q1691" s="9">
        <f t="shared" si="78"/>
        <v>100</v>
      </c>
      <c r="R1691" s="9">
        <f t="shared" si="79"/>
        <v>171.42859999999999</v>
      </c>
      <c r="S1691" s="9" t="str">
        <f>VLOOKUP(MONTH(P1691),Hoja2!$A$1:$B$12,2,0)</f>
        <v>Feb</v>
      </c>
      <c r="T1691" s="4" t="s">
        <v>8365</v>
      </c>
      <c r="U1691" t="s">
        <v>8387</v>
      </c>
      <c r="V1691" s="4">
        <f t="shared" si="80"/>
        <v>2017</v>
      </c>
    </row>
    <row r="1692" spans="1:22" x14ac:dyDescent="0.3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8">
        <v>42831.389374999999</v>
      </c>
      <c r="P1692" s="8">
        <v>42801.431041666663</v>
      </c>
      <c r="Q1692" s="9">
        <f t="shared" si="78"/>
        <v>25.4</v>
      </c>
      <c r="R1692" s="9">
        <f t="shared" si="79"/>
        <v>57.7273</v>
      </c>
      <c r="S1692" s="9" t="str">
        <f>VLOOKUP(MONTH(P1692),Hoja2!$A$1:$B$12,2,0)</f>
        <v>Mar</v>
      </c>
      <c r="T1692" s="4" t="s">
        <v>8365</v>
      </c>
      <c r="U1692" t="s">
        <v>8387</v>
      </c>
      <c r="V1692" s="4">
        <f t="shared" si="80"/>
        <v>2017</v>
      </c>
    </row>
    <row r="1693" spans="1:22" x14ac:dyDescent="0.3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8">
        <v>42828.041666666664</v>
      </c>
      <c r="P1693" s="8">
        <v>42795.701481481483</v>
      </c>
      <c r="Q1693" s="9">
        <f t="shared" si="78"/>
        <v>33.47</v>
      </c>
      <c r="R1693" s="9">
        <f t="shared" si="79"/>
        <v>264.26319999999998</v>
      </c>
      <c r="S1693" s="9" t="str">
        <f>VLOOKUP(MONTH(P1693),Hoja2!$A$1:$B$12,2,0)</f>
        <v>Mar</v>
      </c>
      <c r="T1693" s="4" t="s">
        <v>8365</v>
      </c>
      <c r="U1693" t="s">
        <v>8387</v>
      </c>
      <c r="V1693" s="4">
        <f t="shared" si="80"/>
        <v>2017</v>
      </c>
    </row>
    <row r="1694" spans="1:22" x14ac:dyDescent="0.3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8">
        <v>42820.999305555553</v>
      </c>
      <c r="P1694" s="8">
        <v>42788.151238425926</v>
      </c>
      <c r="Q1694" s="9">
        <f t="shared" si="78"/>
        <v>47.8</v>
      </c>
      <c r="R1694" s="9">
        <f t="shared" si="79"/>
        <v>159.33330000000001</v>
      </c>
      <c r="S1694" s="9" t="str">
        <f>VLOOKUP(MONTH(P1694),Hoja2!$A$1:$B$12,2,0)</f>
        <v>Feb</v>
      </c>
      <c r="T1694" s="4" t="s">
        <v>8365</v>
      </c>
      <c r="U1694" t="s">
        <v>8387</v>
      </c>
      <c r="V1694" s="4">
        <f t="shared" si="80"/>
        <v>2017</v>
      </c>
    </row>
    <row r="1695" spans="1:22" x14ac:dyDescent="0.3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8">
        <v>42834.833333333336</v>
      </c>
      <c r="P1695" s="8">
        <v>42803.920277777775</v>
      </c>
      <c r="Q1695" s="9">
        <f t="shared" si="78"/>
        <v>9.33</v>
      </c>
      <c r="R1695" s="9">
        <f t="shared" si="79"/>
        <v>35</v>
      </c>
      <c r="S1695" s="9" t="str">
        <f>VLOOKUP(MONTH(P1695),Hoja2!$A$1:$B$12,2,0)</f>
        <v>Mar</v>
      </c>
      <c r="T1695" s="4" t="s">
        <v>8365</v>
      </c>
      <c r="U1695" t="s">
        <v>8387</v>
      </c>
      <c r="V1695" s="4">
        <f t="shared" si="80"/>
        <v>2017</v>
      </c>
    </row>
    <row r="1696" spans="1:22" x14ac:dyDescent="0.3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8">
        <v>42821.191666666666</v>
      </c>
      <c r="P1696" s="8">
        <v>42791.66983796296</v>
      </c>
      <c r="Q1696" s="9">
        <f t="shared" si="78"/>
        <v>0.05</v>
      </c>
      <c r="R1696" s="9">
        <f t="shared" si="79"/>
        <v>5</v>
      </c>
      <c r="S1696" s="9" t="str">
        <f>VLOOKUP(MONTH(P1696),Hoja2!$A$1:$B$12,2,0)</f>
        <v>Feb</v>
      </c>
      <c r="T1696" s="4" t="s">
        <v>8365</v>
      </c>
      <c r="U1696" t="s">
        <v>8387</v>
      </c>
      <c r="V1696" s="4">
        <f t="shared" si="80"/>
        <v>2017</v>
      </c>
    </row>
    <row r="1697" spans="1:22" x14ac:dyDescent="0.3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8">
        <v>42835.041666666664</v>
      </c>
      <c r="P1697" s="8">
        <v>42801.031412037039</v>
      </c>
      <c r="Q1697" s="9">
        <f t="shared" si="78"/>
        <v>11.71</v>
      </c>
      <c r="R1697" s="9">
        <f t="shared" si="79"/>
        <v>61.087000000000003</v>
      </c>
      <c r="S1697" s="9" t="str">
        <f>VLOOKUP(MONTH(P1697),Hoja2!$A$1:$B$12,2,0)</f>
        <v>Mar</v>
      </c>
      <c r="T1697" s="4" t="s">
        <v>8365</v>
      </c>
      <c r="U1697" t="s">
        <v>8387</v>
      </c>
      <c r="V1697" s="4">
        <f t="shared" si="80"/>
        <v>2017</v>
      </c>
    </row>
    <row r="1698" spans="1:22" x14ac:dyDescent="0.3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8">
        <v>42826.027905092589</v>
      </c>
      <c r="P1698" s="8">
        <v>42796.069571759261</v>
      </c>
      <c r="Q1698" s="9">
        <f t="shared" si="78"/>
        <v>0</v>
      </c>
      <c r="R1698" s="9">
        <f t="shared" si="79"/>
        <v>0</v>
      </c>
      <c r="S1698" s="9" t="str">
        <f>VLOOKUP(MONTH(P1698),Hoja2!$A$1:$B$12,2,0)</f>
        <v>Mar</v>
      </c>
      <c r="T1698" s="4" t="s">
        <v>8365</v>
      </c>
      <c r="U1698" t="s">
        <v>8387</v>
      </c>
      <c r="V1698" s="4">
        <f t="shared" si="80"/>
        <v>2017</v>
      </c>
    </row>
    <row r="1699" spans="1:22" x14ac:dyDescent="0.3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8">
        <v>42834.991296296299</v>
      </c>
      <c r="P1699" s="8">
        <v>42805.032962962963</v>
      </c>
      <c r="Q1699" s="9">
        <f t="shared" si="78"/>
        <v>20.21</v>
      </c>
      <c r="R1699" s="9">
        <f t="shared" si="79"/>
        <v>114.8182</v>
      </c>
      <c r="S1699" s="9" t="str">
        <f>VLOOKUP(MONTH(P1699),Hoja2!$A$1:$B$12,2,0)</f>
        <v>Mar</v>
      </c>
      <c r="T1699" s="4" t="s">
        <v>8365</v>
      </c>
      <c r="U1699" t="s">
        <v>8387</v>
      </c>
      <c r="V1699" s="4">
        <f t="shared" si="80"/>
        <v>2017</v>
      </c>
    </row>
    <row r="1700" spans="1:22" x14ac:dyDescent="0.3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8">
        <v>42820.147916666669</v>
      </c>
      <c r="P1700" s="8">
        <v>42796.207870370374</v>
      </c>
      <c r="Q1700" s="9">
        <f t="shared" si="78"/>
        <v>0</v>
      </c>
      <c r="R1700" s="9">
        <f t="shared" si="79"/>
        <v>0</v>
      </c>
      <c r="S1700" s="9" t="str">
        <f>VLOOKUP(MONTH(P1700),Hoja2!$A$1:$B$12,2,0)</f>
        <v>Mar</v>
      </c>
      <c r="T1700" s="4" t="s">
        <v>8365</v>
      </c>
      <c r="U1700" t="s">
        <v>8387</v>
      </c>
      <c r="V1700" s="4">
        <f t="shared" si="80"/>
        <v>2017</v>
      </c>
    </row>
    <row r="1701" spans="1:22" x14ac:dyDescent="0.3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8">
        <v>42836.863946759258</v>
      </c>
      <c r="P1701" s="8">
        <v>42806.863946759258</v>
      </c>
      <c r="Q1701" s="9">
        <f t="shared" si="78"/>
        <v>4.2300000000000004</v>
      </c>
      <c r="R1701" s="9">
        <f t="shared" si="79"/>
        <v>54</v>
      </c>
      <c r="S1701" s="9" t="str">
        <f>VLOOKUP(MONTH(P1701),Hoja2!$A$1:$B$12,2,0)</f>
        <v>Mar</v>
      </c>
      <c r="T1701" s="4" t="s">
        <v>8365</v>
      </c>
      <c r="U1701" t="s">
        <v>8387</v>
      </c>
      <c r="V1701" s="4">
        <f t="shared" si="80"/>
        <v>2017</v>
      </c>
    </row>
    <row r="1702" spans="1:22" x14ac:dyDescent="0.3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8">
        <v>42826.166666666664</v>
      </c>
      <c r="P1702" s="8">
        <v>42796.071643518517</v>
      </c>
      <c r="Q1702" s="9">
        <f t="shared" si="78"/>
        <v>26.06</v>
      </c>
      <c r="R1702" s="9">
        <f t="shared" si="79"/>
        <v>65.974699999999999</v>
      </c>
      <c r="S1702" s="9" t="str">
        <f>VLOOKUP(MONTH(P1702),Hoja2!$A$1:$B$12,2,0)</f>
        <v>Mar</v>
      </c>
      <c r="T1702" s="4" t="s">
        <v>8365</v>
      </c>
      <c r="U1702" t="s">
        <v>8387</v>
      </c>
      <c r="V1702" s="4">
        <f t="shared" si="80"/>
        <v>2017</v>
      </c>
    </row>
    <row r="1703" spans="1:22" x14ac:dyDescent="0.3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8">
        <v>42019.664409722223</v>
      </c>
      <c r="P1703" s="8">
        <v>41989.664409722223</v>
      </c>
      <c r="Q1703" s="9">
        <f t="shared" si="78"/>
        <v>0.2</v>
      </c>
      <c r="R1703" s="9">
        <f t="shared" si="79"/>
        <v>5</v>
      </c>
      <c r="S1703" s="9" t="str">
        <f>VLOOKUP(MONTH(P1703),Hoja2!$A$1:$B$12,2,0)</f>
        <v>Dec</v>
      </c>
      <c r="T1703" s="4" t="s">
        <v>8365</v>
      </c>
      <c r="U1703" t="s">
        <v>8387</v>
      </c>
      <c r="V1703" s="4">
        <f t="shared" si="80"/>
        <v>2014</v>
      </c>
    </row>
    <row r="1704" spans="1:22" x14ac:dyDescent="0.3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8">
        <v>42093.828125</v>
      </c>
      <c r="P1704" s="8">
        <v>42063.869791666664</v>
      </c>
      <c r="Q1704" s="9">
        <f t="shared" si="78"/>
        <v>0.01</v>
      </c>
      <c r="R1704" s="9">
        <f t="shared" si="79"/>
        <v>1</v>
      </c>
      <c r="S1704" s="9" t="str">
        <f>VLOOKUP(MONTH(P1704),Hoja2!$A$1:$B$12,2,0)</f>
        <v>Feb</v>
      </c>
      <c r="T1704" s="4" t="s">
        <v>8365</v>
      </c>
      <c r="U1704" t="s">
        <v>8387</v>
      </c>
      <c r="V1704" s="4">
        <f t="shared" si="80"/>
        <v>2015</v>
      </c>
    </row>
    <row r="1705" spans="1:22" x14ac:dyDescent="0.3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8">
        <v>42247.281678240739</v>
      </c>
      <c r="P1705" s="8">
        <v>42187.281678240739</v>
      </c>
      <c r="Q1705" s="9">
        <f t="shared" si="78"/>
        <v>1.02</v>
      </c>
      <c r="R1705" s="9">
        <f t="shared" si="79"/>
        <v>25.5</v>
      </c>
      <c r="S1705" s="9" t="str">
        <f>VLOOKUP(MONTH(P1705),Hoja2!$A$1:$B$12,2,0)</f>
        <v>Jul</v>
      </c>
      <c r="T1705" s="4" t="s">
        <v>8365</v>
      </c>
      <c r="U1705" t="s">
        <v>8387</v>
      </c>
      <c r="V1705" s="4">
        <f t="shared" si="80"/>
        <v>2015</v>
      </c>
    </row>
    <row r="1706" spans="1:22" x14ac:dyDescent="0.3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8">
        <v>42051.139733796299</v>
      </c>
      <c r="P1706" s="8">
        <v>42021.139733796299</v>
      </c>
      <c r="Q1706" s="9">
        <f t="shared" si="78"/>
        <v>65.099999999999994</v>
      </c>
      <c r="R1706" s="9">
        <f t="shared" si="79"/>
        <v>118.36360000000001</v>
      </c>
      <c r="S1706" s="9" t="str">
        <f>VLOOKUP(MONTH(P1706),Hoja2!$A$1:$B$12,2,0)</f>
        <v>Jan</v>
      </c>
      <c r="T1706" s="4" t="s">
        <v>8365</v>
      </c>
      <c r="U1706" t="s">
        <v>8387</v>
      </c>
      <c r="V1706" s="4">
        <f t="shared" si="80"/>
        <v>2015</v>
      </c>
    </row>
    <row r="1707" spans="1:22" x14ac:dyDescent="0.3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8">
        <v>42256.666666666664</v>
      </c>
      <c r="P1707" s="8">
        <v>42245.016736111109</v>
      </c>
      <c r="Q1707" s="9">
        <f t="shared" si="78"/>
        <v>0</v>
      </c>
      <c r="R1707" s="9">
        <f t="shared" si="79"/>
        <v>0</v>
      </c>
      <c r="S1707" s="9" t="str">
        <f>VLOOKUP(MONTH(P1707),Hoja2!$A$1:$B$12,2,0)</f>
        <v>Aug</v>
      </c>
      <c r="T1707" s="4" t="s">
        <v>8365</v>
      </c>
      <c r="U1707" t="s">
        <v>8387</v>
      </c>
      <c r="V1707" s="4">
        <f t="shared" si="80"/>
        <v>2015</v>
      </c>
    </row>
    <row r="1708" spans="1:22" x14ac:dyDescent="0.3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8">
        <v>42239.306388888886</v>
      </c>
      <c r="P1708" s="8">
        <v>42179.306388888886</v>
      </c>
      <c r="Q1708" s="9">
        <f t="shared" si="78"/>
        <v>0</v>
      </c>
      <c r="R1708" s="9">
        <f t="shared" si="79"/>
        <v>0</v>
      </c>
      <c r="S1708" s="9" t="str">
        <f>VLOOKUP(MONTH(P1708),Hoja2!$A$1:$B$12,2,0)</f>
        <v>Jun</v>
      </c>
      <c r="T1708" s="4" t="s">
        <v>8365</v>
      </c>
      <c r="U1708" t="s">
        <v>8387</v>
      </c>
      <c r="V1708" s="4">
        <f t="shared" si="80"/>
        <v>2015</v>
      </c>
    </row>
    <row r="1709" spans="1:22" x14ac:dyDescent="0.3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8">
        <v>42457.679340277777</v>
      </c>
      <c r="P1709" s="8">
        <v>42427.721006944441</v>
      </c>
      <c r="Q1709" s="9">
        <f t="shared" si="78"/>
        <v>9.74</v>
      </c>
      <c r="R1709" s="9">
        <f t="shared" si="79"/>
        <v>54.1111</v>
      </c>
      <c r="S1709" s="9" t="str">
        <f>VLOOKUP(MONTH(P1709),Hoja2!$A$1:$B$12,2,0)</f>
        <v>Feb</v>
      </c>
      <c r="T1709" s="4" t="s">
        <v>8365</v>
      </c>
      <c r="U1709" t="s">
        <v>8387</v>
      </c>
      <c r="V1709" s="4">
        <f t="shared" si="80"/>
        <v>2016</v>
      </c>
    </row>
    <row r="1710" spans="1:22" x14ac:dyDescent="0.3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8">
        <v>42491.866967592592</v>
      </c>
      <c r="P1710" s="8">
        <v>42451.866967592592</v>
      </c>
      <c r="Q1710" s="9">
        <f t="shared" si="78"/>
        <v>0</v>
      </c>
      <c r="R1710" s="9">
        <f t="shared" si="79"/>
        <v>0</v>
      </c>
      <c r="S1710" s="9" t="str">
        <f>VLOOKUP(MONTH(P1710),Hoja2!$A$1:$B$12,2,0)</f>
        <v>Mar</v>
      </c>
      <c r="T1710" s="4" t="s">
        <v>8365</v>
      </c>
      <c r="U1710" t="s">
        <v>8387</v>
      </c>
      <c r="V1710" s="4">
        <f t="shared" si="80"/>
        <v>2016</v>
      </c>
    </row>
    <row r="1711" spans="1:22" x14ac:dyDescent="0.3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8">
        <v>41882.818749999999</v>
      </c>
      <c r="P1711" s="8">
        <v>41841.563819444447</v>
      </c>
      <c r="Q1711" s="9">
        <f t="shared" si="78"/>
        <v>4.8600000000000003</v>
      </c>
      <c r="R1711" s="9">
        <f t="shared" si="79"/>
        <v>21.25</v>
      </c>
      <c r="S1711" s="9" t="str">
        <f>VLOOKUP(MONTH(P1711),Hoja2!$A$1:$B$12,2,0)</f>
        <v>Jul</v>
      </c>
      <c r="T1711" s="4" t="s">
        <v>8365</v>
      </c>
      <c r="U1711" t="s">
        <v>8387</v>
      </c>
      <c r="V1711" s="4">
        <f t="shared" si="80"/>
        <v>2014</v>
      </c>
    </row>
    <row r="1712" spans="1:22" x14ac:dyDescent="0.3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8">
        <v>42387.541666666664</v>
      </c>
      <c r="P1712" s="8">
        <v>42341.591296296298</v>
      </c>
      <c r="Q1712" s="9">
        <f t="shared" si="78"/>
        <v>0.68</v>
      </c>
      <c r="R1712" s="9">
        <f t="shared" si="79"/>
        <v>34</v>
      </c>
      <c r="S1712" s="9" t="str">
        <f>VLOOKUP(MONTH(P1712),Hoja2!$A$1:$B$12,2,0)</f>
        <v>Dec</v>
      </c>
      <c r="T1712" s="4" t="s">
        <v>8365</v>
      </c>
      <c r="U1712" t="s">
        <v>8387</v>
      </c>
      <c r="V1712" s="4">
        <f t="shared" si="80"/>
        <v>2015</v>
      </c>
    </row>
    <row r="1713" spans="1:22" x14ac:dyDescent="0.3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8">
        <v>41883.646226851852</v>
      </c>
      <c r="P1713" s="8">
        <v>41852.646226851852</v>
      </c>
      <c r="Q1713" s="9">
        <f t="shared" si="78"/>
        <v>10.5</v>
      </c>
      <c r="R1713" s="9">
        <f t="shared" si="79"/>
        <v>525</v>
      </c>
      <c r="S1713" s="9" t="str">
        <f>VLOOKUP(MONTH(P1713),Hoja2!$A$1:$B$12,2,0)</f>
        <v>Aug</v>
      </c>
      <c r="T1713" s="4" t="s">
        <v>8365</v>
      </c>
      <c r="U1713" t="s">
        <v>8387</v>
      </c>
      <c r="V1713" s="4">
        <f t="shared" si="80"/>
        <v>2014</v>
      </c>
    </row>
    <row r="1714" spans="1:22" x14ac:dyDescent="0.3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8">
        <v>42185.913807870369</v>
      </c>
      <c r="P1714" s="8">
        <v>42125.913807870369</v>
      </c>
      <c r="Q1714" s="9">
        <f t="shared" si="78"/>
        <v>0</v>
      </c>
      <c r="R1714" s="9">
        <f t="shared" si="79"/>
        <v>0</v>
      </c>
      <c r="S1714" s="9" t="str">
        <f>VLOOKUP(MONTH(P1714),Hoja2!$A$1:$B$12,2,0)</f>
        <v>May</v>
      </c>
      <c r="T1714" s="4" t="s">
        <v>8365</v>
      </c>
      <c r="U1714" t="s">
        <v>8387</v>
      </c>
      <c r="V1714" s="4">
        <f t="shared" si="80"/>
        <v>2015</v>
      </c>
    </row>
    <row r="1715" spans="1:22" x14ac:dyDescent="0.3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8">
        <v>41917.801064814812</v>
      </c>
      <c r="P1715" s="8">
        <v>41887.801064814812</v>
      </c>
      <c r="Q1715" s="9">
        <f t="shared" si="78"/>
        <v>1.67</v>
      </c>
      <c r="R1715" s="9">
        <f t="shared" si="79"/>
        <v>50</v>
      </c>
      <c r="S1715" s="9" t="str">
        <f>VLOOKUP(MONTH(P1715),Hoja2!$A$1:$B$12,2,0)</f>
        <v>Sep</v>
      </c>
      <c r="T1715" s="4" t="s">
        <v>8365</v>
      </c>
      <c r="U1715" t="s">
        <v>8387</v>
      </c>
      <c r="V1715" s="4">
        <f t="shared" si="80"/>
        <v>2014</v>
      </c>
    </row>
    <row r="1716" spans="1:22" x14ac:dyDescent="0.3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8">
        <v>42125.918530092589</v>
      </c>
      <c r="P1716" s="8">
        <v>42095.918530092589</v>
      </c>
      <c r="Q1716" s="9">
        <f t="shared" si="78"/>
        <v>7.87</v>
      </c>
      <c r="R1716" s="9">
        <f t="shared" si="79"/>
        <v>115.7059</v>
      </c>
      <c r="S1716" s="9" t="str">
        <f>VLOOKUP(MONTH(P1716),Hoja2!$A$1:$B$12,2,0)</f>
        <v>Apr</v>
      </c>
      <c r="T1716" s="4" t="s">
        <v>8365</v>
      </c>
      <c r="U1716" t="s">
        <v>8387</v>
      </c>
      <c r="V1716" s="4">
        <f t="shared" si="80"/>
        <v>2015</v>
      </c>
    </row>
    <row r="1717" spans="1:22" x14ac:dyDescent="0.3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8">
        <v>42094.140277777777</v>
      </c>
      <c r="P1717" s="8">
        <v>42064.217418981483</v>
      </c>
      <c r="Q1717" s="9">
        <f t="shared" si="78"/>
        <v>0.22</v>
      </c>
      <c r="R1717" s="9">
        <f t="shared" si="79"/>
        <v>5.5</v>
      </c>
      <c r="S1717" s="9" t="str">
        <f>VLOOKUP(MONTH(P1717),Hoja2!$A$1:$B$12,2,0)</f>
        <v>Mar</v>
      </c>
      <c r="T1717" s="4" t="s">
        <v>8365</v>
      </c>
      <c r="U1717" t="s">
        <v>8387</v>
      </c>
      <c r="V1717" s="4">
        <f t="shared" si="80"/>
        <v>2015</v>
      </c>
    </row>
    <row r="1718" spans="1:22" x14ac:dyDescent="0.3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8">
        <v>42713.619201388887</v>
      </c>
      <c r="P1718" s="8">
        <v>42673.577534722222</v>
      </c>
      <c r="Q1718" s="9">
        <f t="shared" si="78"/>
        <v>7.5</v>
      </c>
      <c r="R1718" s="9">
        <f t="shared" si="79"/>
        <v>50</v>
      </c>
      <c r="S1718" s="9" t="str">
        <f>VLOOKUP(MONTH(P1718),Hoja2!$A$1:$B$12,2,0)</f>
        <v>Oct</v>
      </c>
      <c r="T1718" s="4" t="s">
        <v>8365</v>
      </c>
      <c r="U1718" t="s">
        <v>8387</v>
      </c>
      <c r="V1718" s="4">
        <f t="shared" si="80"/>
        <v>2016</v>
      </c>
    </row>
    <row r="1719" spans="1:22" x14ac:dyDescent="0.3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8">
        <v>42481.166666666664</v>
      </c>
      <c r="P1719" s="8">
        <v>42460.981921296298</v>
      </c>
      <c r="Q1719" s="9">
        <f t="shared" si="78"/>
        <v>42.73</v>
      </c>
      <c r="R1719" s="9">
        <f t="shared" si="79"/>
        <v>34.0244</v>
      </c>
      <c r="S1719" s="9" t="str">
        <f>VLOOKUP(MONTH(P1719),Hoja2!$A$1:$B$12,2,0)</f>
        <v>Mar</v>
      </c>
      <c r="T1719" s="4" t="s">
        <v>8365</v>
      </c>
      <c r="U1719" t="s">
        <v>8387</v>
      </c>
      <c r="V1719" s="4">
        <f t="shared" si="80"/>
        <v>2016</v>
      </c>
    </row>
    <row r="1720" spans="1:22" x14ac:dyDescent="0.3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8">
        <v>42504.207638888889</v>
      </c>
      <c r="P1720" s="8">
        <v>42460.610520833332</v>
      </c>
      <c r="Q1720" s="9">
        <f t="shared" si="78"/>
        <v>0.21</v>
      </c>
      <c r="R1720" s="9">
        <f t="shared" si="79"/>
        <v>37.5</v>
      </c>
      <c r="S1720" s="9" t="str">
        <f>VLOOKUP(MONTH(P1720),Hoja2!$A$1:$B$12,2,0)</f>
        <v>Mar</v>
      </c>
      <c r="T1720" s="4" t="s">
        <v>8365</v>
      </c>
      <c r="U1720" t="s">
        <v>8387</v>
      </c>
      <c r="V1720" s="4">
        <f t="shared" si="80"/>
        <v>2016</v>
      </c>
    </row>
    <row r="1721" spans="1:22" x14ac:dyDescent="0.3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8">
        <v>41899.534618055557</v>
      </c>
      <c r="P1721" s="8">
        <v>41869.534618055557</v>
      </c>
      <c r="Q1721" s="9">
        <f t="shared" si="78"/>
        <v>0.88</v>
      </c>
      <c r="R1721" s="9">
        <f t="shared" si="79"/>
        <v>11.666700000000001</v>
      </c>
      <c r="S1721" s="9" t="str">
        <f>VLOOKUP(MONTH(P1721),Hoja2!$A$1:$B$12,2,0)</f>
        <v>Aug</v>
      </c>
      <c r="T1721" s="4" t="s">
        <v>8365</v>
      </c>
      <c r="U1721" t="s">
        <v>8387</v>
      </c>
      <c r="V1721" s="4">
        <f t="shared" si="80"/>
        <v>2014</v>
      </c>
    </row>
    <row r="1722" spans="1:22" x14ac:dyDescent="0.3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8">
        <v>41952.824895833335</v>
      </c>
      <c r="P1722" s="8">
        <v>41922.783229166664</v>
      </c>
      <c r="Q1722" s="9">
        <f t="shared" si="78"/>
        <v>5.63</v>
      </c>
      <c r="R1722" s="9">
        <f t="shared" si="79"/>
        <v>28.125</v>
      </c>
      <c r="S1722" s="9" t="str">
        <f>VLOOKUP(MONTH(P1722),Hoja2!$A$1:$B$12,2,0)</f>
        <v>Oct</v>
      </c>
      <c r="T1722" s="4" t="s">
        <v>8365</v>
      </c>
      <c r="U1722" t="s">
        <v>8387</v>
      </c>
      <c r="V1722" s="4">
        <f t="shared" si="80"/>
        <v>2014</v>
      </c>
    </row>
    <row r="1723" spans="1:22" x14ac:dyDescent="0.3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8">
        <v>42349.461377314816</v>
      </c>
      <c r="P1723" s="8">
        <v>42319.461377314816</v>
      </c>
      <c r="Q1723" s="9">
        <f t="shared" si="78"/>
        <v>0</v>
      </c>
      <c r="R1723" s="9">
        <f t="shared" si="79"/>
        <v>0</v>
      </c>
      <c r="S1723" s="9" t="str">
        <f>VLOOKUP(MONTH(P1723),Hoja2!$A$1:$B$12,2,0)</f>
        <v>Nov</v>
      </c>
      <c r="T1723" s="4" t="s">
        <v>8365</v>
      </c>
      <c r="U1723" t="s">
        <v>8387</v>
      </c>
      <c r="V1723" s="4">
        <f t="shared" si="80"/>
        <v>2015</v>
      </c>
    </row>
    <row r="1724" spans="1:22" x14ac:dyDescent="0.3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8">
        <v>42463.006944444445</v>
      </c>
      <c r="P1724" s="8">
        <v>42425.9609837963</v>
      </c>
      <c r="Q1724" s="9">
        <f t="shared" si="78"/>
        <v>0.03</v>
      </c>
      <c r="R1724" s="9">
        <f t="shared" si="79"/>
        <v>1</v>
      </c>
      <c r="S1724" s="9" t="str">
        <f>VLOOKUP(MONTH(P1724),Hoja2!$A$1:$B$12,2,0)</f>
        <v>Feb</v>
      </c>
      <c r="T1724" s="4" t="s">
        <v>8365</v>
      </c>
      <c r="U1724" t="s">
        <v>8387</v>
      </c>
      <c r="V1724" s="4">
        <f t="shared" si="80"/>
        <v>2016</v>
      </c>
    </row>
    <row r="1725" spans="1:22" x14ac:dyDescent="0.3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8">
        <v>42186.25</v>
      </c>
      <c r="P1725" s="8">
        <v>42129.82540509259</v>
      </c>
      <c r="Q1725" s="9">
        <f t="shared" si="78"/>
        <v>6.5</v>
      </c>
      <c r="R1725" s="9">
        <f t="shared" si="79"/>
        <v>216.66669999999999</v>
      </c>
      <c r="S1725" s="9" t="str">
        <f>VLOOKUP(MONTH(P1725),Hoja2!$A$1:$B$12,2,0)</f>
        <v>May</v>
      </c>
      <c r="T1725" s="4" t="s">
        <v>8365</v>
      </c>
      <c r="U1725" t="s">
        <v>8387</v>
      </c>
      <c r="V1725" s="4">
        <f t="shared" si="80"/>
        <v>2015</v>
      </c>
    </row>
    <row r="1726" spans="1:22" x14ac:dyDescent="0.3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8">
        <v>41942.932430555556</v>
      </c>
      <c r="P1726" s="8">
        <v>41912.932430555556</v>
      </c>
      <c r="Q1726" s="9">
        <f t="shared" si="78"/>
        <v>0.57999999999999996</v>
      </c>
      <c r="R1726" s="9">
        <f t="shared" si="79"/>
        <v>8.75</v>
      </c>
      <c r="S1726" s="9" t="str">
        <f>VLOOKUP(MONTH(P1726),Hoja2!$A$1:$B$12,2,0)</f>
        <v>Sep</v>
      </c>
      <c r="T1726" s="4" t="s">
        <v>8365</v>
      </c>
      <c r="U1726" t="s">
        <v>8387</v>
      </c>
      <c r="V1726" s="4">
        <f t="shared" si="80"/>
        <v>2014</v>
      </c>
    </row>
    <row r="1727" spans="1:22" x14ac:dyDescent="0.3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8">
        <v>41875.968159722222</v>
      </c>
      <c r="P1727" s="8">
        <v>41845.968159722222</v>
      </c>
      <c r="Q1727" s="9">
        <f t="shared" si="78"/>
        <v>10.18</v>
      </c>
      <c r="R1727" s="9">
        <f t="shared" si="79"/>
        <v>62.222200000000001</v>
      </c>
      <c r="S1727" s="9" t="str">
        <f>VLOOKUP(MONTH(P1727),Hoja2!$A$1:$B$12,2,0)</f>
        <v>Jul</v>
      </c>
      <c r="T1727" s="4" t="s">
        <v>8365</v>
      </c>
      <c r="U1727" t="s">
        <v>8387</v>
      </c>
      <c r="V1727" s="4">
        <f t="shared" si="80"/>
        <v>2014</v>
      </c>
    </row>
    <row r="1728" spans="1:22" x14ac:dyDescent="0.3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8">
        <v>41817.919722222221</v>
      </c>
      <c r="P1728" s="8">
        <v>41788.919722222221</v>
      </c>
      <c r="Q1728" s="9">
        <f t="shared" si="78"/>
        <v>33.78</v>
      </c>
      <c r="R1728" s="9">
        <f t="shared" si="79"/>
        <v>137.25</v>
      </c>
      <c r="S1728" s="9" t="str">
        <f>VLOOKUP(MONTH(P1728),Hoja2!$A$1:$B$12,2,0)</f>
        <v>May</v>
      </c>
      <c r="T1728" s="4" t="s">
        <v>8365</v>
      </c>
      <c r="U1728" t="s">
        <v>8387</v>
      </c>
      <c r="V1728" s="4">
        <f t="shared" si="80"/>
        <v>2014</v>
      </c>
    </row>
    <row r="1729" spans="1:22" x14ac:dyDescent="0.3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8">
        <v>42099.458333333336</v>
      </c>
      <c r="P1729" s="8">
        <v>42044.927974537037</v>
      </c>
      <c r="Q1729" s="9">
        <f t="shared" si="78"/>
        <v>0.03</v>
      </c>
      <c r="R1729" s="9">
        <f t="shared" si="79"/>
        <v>1</v>
      </c>
      <c r="S1729" s="9" t="str">
        <f>VLOOKUP(MONTH(P1729),Hoja2!$A$1:$B$12,2,0)</f>
        <v>Feb</v>
      </c>
      <c r="T1729" s="4" t="s">
        <v>8365</v>
      </c>
      <c r="U1729" t="s">
        <v>8387</v>
      </c>
      <c r="V1729" s="4">
        <f t="shared" si="80"/>
        <v>2015</v>
      </c>
    </row>
    <row r="1730" spans="1:22" x14ac:dyDescent="0.3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8">
        <v>42298.625856481478</v>
      </c>
      <c r="P1730" s="8">
        <v>42268.625856481478</v>
      </c>
      <c r="Q1730" s="9">
        <f t="shared" si="78"/>
        <v>68.400000000000006</v>
      </c>
      <c r="R1730" s="9">
        <f t="shared" si="79"/>
        <v>122.1429</v>
      </c>
      <c r="S1730" s="9" t="str">
        <f>VLOOKUP(MONTH(P1730),Hoja2!$A$1:$B$12,2,0)</f>
        <v>Sep</v>
      </c>
      <c r="T1730" s="4" t="s">
        <v>8365</v>
      </c>
      <c r="U1730" t="s">
        <v>8387</v>
      </c>
      <c r="V1730" s="4">
        <f t="shared" si="80"/>
        <v>2015</v>
      </c>
    </row>
    <row r="1731" spans="1:22" x14ac:dyDescent="0.3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8">
        <v>42531.052152777775</v>
      </c>
      <c r="P1731" s="8">
        <v>42471.052152777775</v>
      </c>
      <c r="Q1731" s="9">
        <f t="shared" ref="Q1731:Q1794" si="81">ROUND(E1731/D1731*100,2)</f>
        <v>0</v>
      </c>
      <c r="R1731" s="9">
        <f t="shared" ref="R1731:R1794" si="82">IFERROR(ROUND(E1731/L1731,4),0)</f>
        <v>0</v>
      </c>
      <c r="S1731" s="9" t="str">
        <f>VLOOKUP(MONTH(P1731),Hoja2!$A$1:$B$12,2,0)</f>
        <v>Apr</v>
      </c>
      <c r="T1731" s="4" t="s">
        <v>8365</v>
      </c>
      <c r="U1731" t="s">
        <v>8387</v>
      </c>
      <c r="V1731" s="4">
        <f t="shared" ref="V1731:V1794" si="83">YEAR(P1731)</f>
        <v>2016</v>
      </c>
    </row>
    <row r="1732" spans="1:22" x14ac:dyDescent="0.3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8">
        <v>42302.087766203702</v>
      </c>
      <c r="P1732" s="8">
        <v>42272.087766203702</v>
      </c>
      <c r="Q1732" s="9">
        <f t="shared" si="81"/>
        <v>0</v>
      </c>
      <c r="R1732" s="9">
        <f t="shared" si="82"/>
        <v>0</v>
      </c>
      <c r="S1732" s="9" t="str">
        <f>VLOOKUP(MONTH(P1732),Hoja2!$A$1:$B$12,2,0)</f>
        <v>Sep</v>
      </c>
      <c r="T1732" s="4" t="s">
        <v>8365</v>
      </c>
      <c r="U1732" t="s">
        <v>8387</v>
      </c>
      <c r="V1732" s="4">
        <f t="shared" si="83"/>
        <v>2015</v>
      </c>
    </row>
    <row r="1733" spans="1:22" x14ac:dyDescent="0.3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8">
        <v>42166.625</v>
      </c>
      <c r="P1733" s="8">
        <v>42152.906851851854</v>
      </c>
      <c r="Q1733" s="9">
        <f t="shared" si="81"/>
        <v>0</v>
      </c>
      <c r="R1733" s="9">
        <f t="shared" si="82"/>
        <v>0</v>
      </c>
      <c r="S1733" s="9" t="str">
        <f>VLOOKUP(MONTH(P1733),Hoja2!$A$1:$B$12,2,0)</f>
        <v>May</v>
      </c>
      <c r="T1733" s="4" t="s">
        <v>8365</v>
      </c>
      <c r="U1733" t="s">
        <v>8387</v>
      </c>
      <c r="V1733" s="4">
        <f t="shared" si="83"/>
        <v>2015</v>
      </c>
    </row>
    <row r="1734" spans="1:22" x14ac:dyDescent="0.3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8">
        <v>42385.208333333336</v>
      </c>
      <c r="P1734" s="8">
        <v>42325.683807870373</v>
      </c>
      <c r="Q1734" s="9">
        <f t="shared" si="81"/>
        <v>0</v>
      </c>
      <c r="R1734" s="9">
        <f t="shared" si="82"/>
        <v>0</v>
      </c>
      <c r="S1734" s="9" t="str">
        <f>VLOOKUP(MONTH(P1734),Hoja2!$A$1:$B$12,2,0)</f>
        <v>Nov</v>
      </c>
      <c r="T1734" s="4" t="s">
        <v>8365</v>
      </c>
      <c r="U1734" t="s">
        <v>8387</v>
      </c>
      <c r="V1734" s="4">
        <f t="shared" si="83"/>
        <v>2015</v>
      </c>
    </row>
    <row r="1735" spans="1:22" x14ac:dyDescent="0.3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8">
        <v>42626.895833333336</v>
      </c>
      <c r="P1735" s="8">
        <v>42614.675625000003</v>
      </c>
      <c r="Q1735" s="9">
        <f t="shared" si="81"/>
        <v>0</v>
      </c>
      <c r="R1735" s="9">
        <f t="shared" si="82"/>
        <v>0</v>
      </c>
      <c r="S1735" s="9" t="str">
        <f>VLOOKUP(MONTH(P1735),Hoja2!$A$1:$B$12,2,0)</f>
        <v>Sep</v>
      </c>
      <c r="T1735" s="4" t="s">
        <v>8365</v>
      </c>
      <c r="U1735" t="s">
        <v>8387</v>
      </c>
      <c r="V1735" s="4">
        <f t="shared" si="83"/>
        <v>2016</v>
      </c>
    </row>
    <row r="1736" spans="1:22" x14ac:dyDescent="0.3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8">
        <v>42132.036527777775</v>
      </c>
      <c r="P1736" s="8">
        <v>42102.036527777775</v>
      </c>
      <c r="Q1736" s="9">
        <f t="shared" si="81"/>
        <v>0.02</v>
      </c>
      <c r="R1736" s="9">
        <f t="shared" si="82"/>
        <v>1</v>
      </c>
      <c r="S1736" s="9" t="str">
        <f>VLOOKUP(MONTH(P1736),Hoja2!$A$1:$B$12,2,0)</f>
        <v>Apr</v>
      </c>
      <c r="T1736" s="4" t="s">
        <v>8365</v>
      </c>
      <c r="U1736" t="s">
        <v>8387</v>
      </c>
      <c r="V1736" s="4">
        <f t="shared" si="83"/>
        <v>2015</v>
      </c>
    </row>
    <row r="1737" spans="1:22" x14ac:dyDescent="0.3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8">
        <v>42589.81417824074</v>
      </c>
      <c r="P1737" s="8">
        <v>42559.81417824074</v>
      </c>
      <c r="Q1737" s="9">
        <f t="shared" si="81"/>
        <v>11</v>
      </c>
      <c r="R1737" s="9">
        <f t="shared" si="82"/>
        <v>55</v>
      </c>
      <c r="S1737" s="9" t="str">
        <f>VLOOKUP(MONTH(P1737),Hoja2!$A$1:$B$12,2,0)</f>
        <v>Jul</v>
      </c>
      <c r="T1737" s="4" t="s">
        <v>8365</v>
      </c>
      <c r="U1737" t="s">
        <v>8387</v>
      </c>
      <c r="V1737" s="4">
        <f t="shared" si="83"/>
        <v>2016</v>
      </c>
    </row>
    <row r="1738" spans="1:22" x14ac:dyDescent="0.3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8">
        <v>42316.90315972222</v>
      </c>
      <c r="P1738" s="8">
        <v>42286.861493055556</v>
      </c>
      <c r="Q1738" s="9">
        <f t="shared" si="81"/>
        <v>0.73</v>
      </c>
      <c r="R1738" s="9">
        <f t="shared" si="82"/>
        <v>22</v>
      </c>
      <c r="S1738" s="9" t="str">
        <f>VLOOKUP(MONTH(P1738),Hoja2!$A$1:$B$12,2,0)</f>
        <v>Oct</v>
      </c>
      <c r="T1738" s="4" t="s">
        <v>8365</v>
      </c>
      <c r="U1738" t="s">
        <v>8387</v>
      </c>
      <c r="V1738" s="4">
        <f t="shared" si="83"/>
        <v>2015</v>
      </c>
    </row>
    <row r="1739" spans="1:22" x14ac:dyDescent="0.3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8">
        <v>42205.948981481481</v>
      </c>
      <c r="P1739" s="8">
        <v>42175.948981481481</v>
      </c>
      <c r="Q1739" s="9">
        <f t="shared" si="81"/>
        <v>21.25</v>
      </c>
      <c r="R1739" s="9">
        <f t="shared" si="82"/>
        <v>56.666699999999999</v>
      </c>
      <c r="S1739" s="9" t="str">
        <f>VLOOKUP(MONTH(P1739),Hoja2!$A$1:$B$12,2,0)</f>
        <v>Jun</v>
      </c>
      <c r="T1739" s="4" t="s">
        <v>8365</v>
      </c>
      <c r="U1739" t="s">
        <v>8387</v>
      </c>
      <c r="V1739" s="4">
        <f t="shared" si="83"/>
        <v>2015</v>
      </c>
    </row>
    <row r="1740" spans="1:22" x14ac:dyDescent="0.3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8">
        <v>41914.874328703707</v>
      </c>
      <c r="P1740" s="8">
        <v>41884.874328703707</v>
      </c>
      <c r="Q1740" s="9">
        <f t="shared" si="81"/>
        <v>0.4</v>
      </c>
      <c r="R1740" s="9">
        <f t="shared" si="82"/>
        <v>20</v>
      </c>
      <c r="S1740" s="9" t="str">
        <f>VLOOKUP(MONTH(P1740),Hoja2!$A$1:$B$12,2,0)</f>
        <v>Sep</v>
      </c>
      <c r="T1740" s="4" t="s">
        <v>8365</v>
      </c>
      <c r="U1740" t="s">
        <v>8387</v>
      </c>
      <c r="V1740" s="4">
        <f t="shared" si="83"/>
        <v>2014</v>
      </c>
    </row>
    <row r="1741" spans="1:22" x14ac:dyDescent="0.3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8">
        <v>42494.832546296297</v>
      </c>
      <c r="P1741" s="8">
        <v>42435.874212962961</v>
      </c>
      <c r="Q1741" s="9">
        <f t="shared" si="81"/>
        <v>0.1</v>
      </c>
      <c r="R1741" s="9">
        <f t="shared" si="82"/>
        <v>1</v>
      </c>
      <c r="S1741" s="9" t="str">
        <f>VLOOKUP(MONTH(P1741),Hoja2!$A$1:$B$12,2,0)</f>
        <v>Mar</v>
      </c>
      <c r="T1741" s="4" t="s">
        <v>8365</v>
      </c>
      <c r="U1741" t="s">
        <v>8387</v>
      </c>
      <c r="V1741" s="4">
        <f t="shared" si="83"/>
        <v>2016</v>
      </c>
    </row>
    <row r="1742" spans="1:22" x14ac:dyDescent="0.3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8">
        <v>42201.817384259259</v>
      </c>
      <c r="P1742" s="8">
        <v>42171.817384259259</v>
      </c>
      <c r="Q1742" s="9">
        <f t="shared" si="81"/>
        <v>0</v>
      </c>
      <c r="R1742" s="9">
        <f t="shared" si="82"/>
        <v>0</v>
      </c>
      <c r="S1742" s="9" t="str">
        <f>VLOOKUP(MONTH(P1742),Hoja2!$A$1:$B$12,2,0)</f>
        <v>Jun</v>
      </c>
      <c r="T1742" s="4" t="s">
        <v>8365</v>
      </c>
      <c r="U1742" t="s">
        <v>8387</v>
      </c>
      <c r="V1742" s="4">
        <f t="shared" si="83"/>
        <v>2015</v>
      </c>
    </row>
    <row r="1743" spans="1:22" x14ac:dyDescent="0.3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8">
        <v>42165.628136574072</v>
      </c>
      <c r="P1743" s="8">
        <v>42120.628136574072</v>
      </c>
      <c r="Q1743" s="9">
        <f t="shared" si="81"/>
        <v>110.83</v>
      </c>
      <c r="R1743" s="9">
        <f t="shared" si="82"/>
        <v>25.576899999999998</v>
      </c>
      <c r="S1743" s="9" t="str">
        <f>VLOOKUP(MONTH(P1743),Hoja2!$A$1:$B$12,2,0)</f>
        <v>Apr</v>
      </c>
      <c r="T1743" s="4" t="s">
        <v>8378</v>
      </c>
      <c r="U1743" t="s">
        <v>8379</v>
      </c>
      <c r="V1743" s="4">
        <f t="shared" si="83"/>
        <v>2015</v>
      </c>
    </row>
    <row r="1744" spans="1:22" x14ac:dyDescent="0.3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8">
        <v>42742.875</v>
      </c>
      <c r="P1744" s="8">
        <v>42710.876967592594</v>
      </c>
      <c r="Q1744" s="9">
        <f t="shared" si="81"/>
        <v>108.75</v>
      </c>
      <c r="R1744" s="9">
        <f t="shared" si="82"/>
        <v>63.970599999999997</v>
      </c>
      <c r="S1744" s="9" t="str">
        <f>VLOOKUP(MONTH(P1744),Hoja2!$A$1:$B$12,2,0)</f>
        <v>Dec</v>
      </c>
      <c r="T1744" s="4" t="s">
        <v>8378</v>
      </c>
      <c r="U1744" t="s">
        <v>8379</v>
      </c>
      <c r="V1744" s="4">
        <f t="shared" si="83"/>
        <v>2016</v>
      </c>
    </row>
    <row r="1745" spans="1:22" x14ac:dyDescent="0.3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8">
        <v>42609.165972222225</v>
      </c>
      <c r="P1745" s="8">
        <v>42586.925636574073</v>
      </c>
      <c r="Q1745" s="9">
        <f t="shared" si="81"/>
        <v>100.42</v>
      </c>
      <c r="R1745" s="9">
        <f t="shared" si="82"/>
        <v>89.925399999999996</v>
      </c>
      <c r="S1745" s="9" t="str">
        <f>VLOOKUP(MONTH(P1745),Hoja2!$A$1:$B$12,2,0)</f>
        <v>Aug</v>
      </c>
      <c r="T1745" s="4" t="s">
        <v>8378</v>
      </c>
      <c r="U1745" t="s">
        <v>8379</v>
      </c>
      <c r="V1745" s="4">
        <f t="shared" si="83"/>
        <v>2016</v>
      </c>
    </row>
    <row r="1746" spans="1:22" x14ac:dyDescent="0.3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8">
        <v>42071.563391203701</v>
      </c>
      <c r="P1746" s="8">
        <v>42026.605057870373</v>
      </c>
      <c r="Q1746" s="9">
        <f t="shared" si="81"/>
        <v>118.45</v>
      </c>
      <c r="R1746" s="9">
        <f t="shared" si="82"/>
        <v>93.071399999999997</v>
      </c>
      <c r="S1746" s="9" t="str">
        <f>VLOOKUP(MONTH(P1746),Hoja2!$A$1:$B$12,2,0)</f>
        <v>Jan</v>
      </c>
      <c r="T1746" s="4" t="s">
        <v>8378</v>
      </c>
      <c r="U1746" t="s">
        <v>8379</v>
      </c>
      <c r="V1746" s="4">
        <f t="shared" si="83"/>
        <v>2015</v>
      </c>
    </row>
    <row r="1747" spans="1:22" x14ac:dyDescent="0.3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8">
        <v>42726.083333333336</v>
      </c>
      <c r="P1747" s="8">
        <v>42690.259699074071</v>
      </c>
      <c r="Q1747" s="9">
        <f t="shared" si="81"/>
        <v>114.01</v>
      </c>
      <c r="R1747" s="9">
        <f t="shared" si="82"/>
        <v>89.674199999999999</v>
      </c>
      <c r="S1747" s="9" t="str">
        <f>VLOOKUP(MONTH(P1747),Hoja2!$A$1:$B$12,2,0)</f>
        <v>Nov</v>
      </c>
      <c r="T1747" s="4" t="s">
        <v>8378</v>
      </c>
      <c r="U1747" t="s">
        <v>8379</v>
      </c>
      <c r="V1747" s="4">
        <f t="shared" si="83"/>
        <v>2016</v>
      </c>
    </row>
    <row r="1748" spans="1:22" x14ac:dyDescent="0.3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8">
        <v>42698.083333333336</v>
      </c>
      <c r="P1748" s="8">
        <v>42668.176701388889</v>
      </c>
      <c r="Q1748" s="9">
        <f t="shared" si="81"/>
        <v>148.1</v>
      </c>
      <c r="R1748" s="9">
        <f t="shared" si="82"/>
        <v>207.61680000000001</v>
      </c>
      <c r="S1748" s="9" t="str">
        <f>VLOOKUP(MONTH(P1748),Hoja2!$A$1:$B$12,2,0)</f>
        <v>Oct</v>
      </c>
      <c r="T1748" s="4" t="s">
        <v>8378</v>
      </c>
      <c r="U1748" t="s">
        <v>8379</v>
      </c>
      <c r="V1748" s="4">
        <f t="shared" si="83"/>
        <v>2016</v>
      </c>
    </row>
    <row r="1749" spans="1:22" x14ac:dyDescent="0.3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8">
        <v>42321.625</v>
      </c>
      <c r="P1749" s="8">
        <v>42292.435532407406</v>
      </c>
      <c r="Q1749" s="9">
        <f t="shared" si="81"/>
        <v>104.96</v>
      </c>
      <c r="R1749" s="9">
        <f t="shared" si="82"/>
        <v>59.408799999999999</v>
      </c>
      <c r="S1749" s="9" t="str">
        <f>VLOOKUP(MONTH(P1749),Hoja2!$A$1:$B$12,2,0)</f>
        <v>Oct</v>
      </c>
      <c r="T1749" s="4" t="s">
        <v>8378</v>
      </c>
      <c r="U1749" t="s">
        <v>8379</v>
      </c>
      <c r="V1749" s="4">
        <f t="shared" si="83"/>
        <v>2015</v>
      </c>
    </row>
    <row r="1750" spans="1:22" x14ac:dyDescent="0.3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8">
        <v>42249.950729166667</v>
      </c>
      <c r="P1750" s="8">
        <v>42219.950729166667</v>
      </c>
      <c r="Q1750" s="9">
        <f t="shared" si="81"/>
        <v>129.94999999999999</v>
      </c>
      <c r="R1750" s="9">
        <f t="shared" si="82"/>
        <v>358.97239999999999</v>
      </c>
      <c r="S1750" s="9" t="str">
        <f>VLOOKUP(MONTH(P1750),Hoja2!$A$1:$B$12,2,0)</f>
        <v>Aug</v>
      </c>
      <c r="T1750" s="4" t="s">
        <v>8378</v>
      </c>
      <c r="U1750" t="s">
        <v>8379</v>
      </c>
      <c r="V1750" s="4">
        <f t="shared" si="83"/>
        <v>2015</v>
      </c>
    </row>
    <row r="1751" spans="1:22" x14ac:dyDescent="0.3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8">
        <v>42795.791666666664</v>
      </c>
      <c r="P1751" s="8">
        <v>42758.975937499999</v>
      </c>
      <c r="Q1751" s="9">
        <f t="shared" si="81"/>
        <v>123.49</v>
      </c>
      <c r="R1751" s="9">
        <f t="shared" si="82"/>
        <v>94.736599999999996</v>
      </c>
      <c r="S1751" s="9" t="str">
        <f>VLOOKUP(MONTH(P1751),Hoja2!$A$1:$B$12,2,0)</f>
        <v>Jan</v>
      </c>
      <c r="T1751" s="4" t="s">
        <v>8378</v>
      </c>
      <c r="U1751" t="s">
        <v>8379</v>
      </c>
      <c r="V1751" s="4">
        <f t="shared" si="83"/>
        <v>2017</v>
      </c>
    </row>
    <row r="1752" spans="1:22" x14ac:dyDescent="0.3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8">
        <v>42479.836851851855</v>
      </c>
      <c r="P1752" s="8">
        <v>42454.836851851855</v>
      </c>
      <c r="Q1752" s="9">
        <f t="shared" si="81"/>
        <v>201.62</v>
      </c>
      <c r="R1752" s="9">
        <f t="shared" si="82"/>
        <v>80.647999999999996</v>
      </c>
      <c r="S1752" s="9" t="str">
        <f>VLOOKUP(MONTH(P1752),Hoja2!$A$1:$B$12,2,0)</f>
        <v>Mar</v>
      </c>
      <c r="T1752" s="4" t="s">
        <v>8378</v>
      </c>
      <c r="U1752" t="s">
        <v>8379</v>
      </c>
      <c r="V1752" s="4">
        <f t="shared" si="83"/>
        <v>2016</v>
      </c>
    </row>
    <row r="1753" spans="1:22" x14ac:dyDescent="0.3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8">
        <v>42082.739849537036</v>
      </c>
      <c r="P1753" s="8">
        <v>42052.7815162037</v>
      </c>
      <c r="Q1753" s="9">
        <f t="shared" si="81"/>
        <v>102.9</v>
      </c>
      <c r="R1753" s="9">
        <f t="shared" si="82"/>
        <v>168.6885</v>
      </c>
      <c r="S1753" s="9" t="str">
        <f>VLOOKUP(MONTH(P1753),Hoja2!$A$1:$B$12,2,0)</f>
        <v>Feb</v>
      </c>
      <c r="T1753" s="4" t="s">
        <v>8378</v>
      </c>
      <c r="U1753" t="s">
        <v>8379</v>
      </c>
      <c r="V1753" s="4">
        <f t="shared" si="83"/>
        <v>2015</v>
      </c>
    </row>
    <row r="1754" spans="1:22" x14ac:dyDescent="0.3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8">
        <v>42657.253263888888</v>
      </c>
      <c r="P1754" s="8">
        <v>42627.253263888888</v>
      </c>
      <c r="Q1754" s="9">
        <f t="shared" si="81"/>
        <v>260.17</v>
      </c>
      <c r="R1754" s="9">
        <f t="shared" si="82"/>
        <v>34.688899999999997</v>
      </c>
      <c r="S1754" s="9" t="str">
        <f>VLOOKUP(MONTH(P1754),Hoja2!$A$1:$B$12,2,0)</f>
        <v>Sep</v>
      </c>
      <c r="T1754" s="4" t="s">
        <v>8378</v>
      </c>
      <c r="U1754" t="s">
        <v>8379</v>
      </c>
      <c r="V1754" s="4">
        <f t="shared" si="83"/>
        <v>2016</v>
      </c>
    </row>
    <row r="1755" spans="1:22" x14ac:dyDescent="0.3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8">
        <v>42450.707962962966</v>
      </c>
      <c r="P1755" s="8">
        <v>42420.74962962963</v>
      </c>
      <c r="Q1755" s="9">
        <f t="shared" si="81"/>
        <v>108</v>
      </c>
      <c r="R1755" s="9">
        <f t="shared" si="82"/>
        <v>462.8571</v>
      </c>
      <c r="S1755" s="9" t="str">
        <f>VLOOKUP(MONTH(P1755),Hoja2!$A$1:$B$12,2,0)</f>
        <v>Feb</v>
      </c>
      <c r="T1755" s="4" t="s">
        <v>8378</v>
      </c>
      <c r="U1755" t="s">
        <v>8379</v>
      </c>
      <c r="V1755" s="4">
        <f t="shared" si="83"/>
        <v>2016</v>
      </c>
    </row>
    <row r="1756" spans="1:22" x14ac:dyDescent="0.3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8">
        <v>42097.835104166668</v>
      </c>
      <c r="P1756" s="8">
        <v>42067.876770833333</v>
      </c>
      <c r="Q1756" s="9">
        <f t="shared" si="81"/>
        <v>110.53</v>
      </c>
      <c r="R1756" s="9">
        <f t="shared" si="82"/>
        <v>104.38890000000001</v>
      </c>
      <c r="S1756" s="9" t="str">
        <f>VLOOKUP(MONTH(P1756),Hoja2!$A$1:$B$12,2,0)</f>
        <v>Mar</v>
      </c>
      <c r="T1756" s="4" t="s">
        <v>8378</v>
      </c>
      <c r="U1756" t="s">
        <v>8379</v>
      </c>
      <c r="V1756" s="4">
        <f t="shared" si="83"/>
        <v>2015</v>
      </c>
    </row>
    <row r="1757" spans="1:22" x14ac:dyDescent="0.3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8">
        <v>42282.788900462961</v>
      </c>
      <c r="P1757" s="8">
        <v>42252.788900462961</v>
      </c>
      <c r="Q1757" s="9">
        <f t="shared" si="81"/>
        <v>120</v>
      </c>
      <c r="R1757" s="9">
        <f t="shared" si="82"/>
        <v>7.5</v>
      </c>
      <c r="S1757" s="9" t="str">
        <f>VLOOKUP(MONTH(P1757),Hoja2!$A$1:$B$12,2,0)</f>
        <v>Sep</v>
      </c>
      <c r="T1757" s="4" t="s">
        <v>8378</v>
      </c>
      <c r="U1757" t="s">
        <v>8379</v>
      </c>
      <c r="V1757" s="4">
        <f t="shared" si="83"/>
        <v>2015</v>
      </c>
    </row>
    <row r="1758" spans="1:22" x14ac:dyDescent="0.3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8">
        <v>42611.16746527778</v>
      </c>
      <c r="P1758" s="8">
        <v>42571.16746527778</v>
      </c>
      <c r="Q1758" s="9">
        <f t="shared" si="81"/>
        <v>102.83</v>
      </c>
      <c r="R1758" s="9">
        <f t="shared" si="82"/>
        <v>47.13</v>
      </c>
      <c r="S1758" s="9" t="str">
        <f>VLOOKUP(MONTH(P1758),Hoja2!$A$1:$B$12,2,0)</f>
        <v>Jul</v>
      </c>
      <c r="T1758" s="4" t="s">
        <v>8378</v>
      </c>
      <c r="U1758" t="s">
        <v>8379</v>
      </c>
      <c r="V1758" s="4">
        <f t="shared" si="83"/>
        <v>2016</v>
      </c>
    </row>
    <row r="1759" spans="1:22" x14ac:dyDescent="0.3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8">
        <v>42763.811805555553</v>
      </c>
      <c r="P1759" s="8">
        <v>42733.827349537038</v>
      </c>
      <c r="Q1759" s="9">
        <f t="shared" si="81"/>
        <v>116</v>
      </c>
      <c r="R1759" s="9">
        <f t="shared" si="82"/>
        <v>414.28570000000002</v>
      </c>
      <c r="S1759" s="9" t="str">
        <f>VLOOKUP(MONTH(P1759),Hoja2!$A$1:$B$12,2,0)</f>
        <v>Dec</v>
      </c>
      <c r="T1759" s="4" t="s">
        <v>8378</v>
      </c>
      <c r="U1759" t="s">
        <v>8379</v>
      </c>
      <c r="V1759" s="4">
        <f t="shared" si="83"/>
        <v>2016</v>
      </c>
    </row>
    <row r="1760" spans="1:22" x14ac:dyDescent="0.3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8">
        <v>42565.955925925926</v>
      </c>
      <c r="P1760" s="8">
        <v>42505.955925925926</v>
      </c>
      <c r="Q1760" s="9">
        <f t="shared" si="81"/>
        <v>114.7</v>
      </c>
      <c r="R1760" s="9">
        <f t="shared" si="82"/>
        <v>42.481499999999997</v>
      </c>
      <c r="S1760" s="9" t="str">
        <f>VLOOKUP(MONTH(P1760),Hoja2!$A$1:$B$12,2,0)</f>
        <v>May</v>
      </c>
      <c r="T1760" s="4" t="s">
        <v>8378</v>
      </c>
      <c r="U1760" t="s">
        <v>8379</v>
      </c>
      <c r="V1760" s="4">
        <f t="shared" si="83"/>
        <v>2016</v>
      </c>
    </row>
    <row r="1761" spans="1:22" x14ac:dyDescent="0.3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8">
        <v>42088.787372685183</v>
      </c>
      <c r="P1761" s="8">
        <v>42068.829039351855</v>
      </c>
      <c r="Q1761" s="9">
        <f t="shared" si="81"/>
        <v>106.6</v>
      </c>
      <c r="R1761" s="9">
        <f t="shared" si="82"/>
        <v>108.77549999999999</v>
      </c>
      <c r="S1761" s="9" t="str">
        <f>VLOOKUP(MONTH(P1761),Hoja2!$A$1:$B$12,2,0)</f>
        <v>Mar</v>
      </c>
      <c r="T1761" s="4" t="s">
        <v>8378</v>
      </c>
      <c r="U1761" t="s">
        <v>8379</v>
      </c>
      <c r="V1761" s="4">
        <f t="shared" si="83"/>
        <v>2015</v>
      </c>
    </row>
    <row r="1762" spans="1:22" x14ac:dyDescent="0.3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8">
        <v>42425.67260416667</v>
      </c>
      <c r="P1762" s="8">
        <v>42405.67260416667</v>
      </c>
      <c r="Q1762" s="9">
        <f t="shared" si="81"/>
        <v>165.44</v>
      </c>
      <c r="R1762" s="9">
        <f t="shared" si="82"/>
        <v>81.097999999999999</v>
      </c>
      <c r="S1762" s="9" t="str">
        <f>VLOOKUP(MONTH(P1762),Hoja2!$A$1:$B$12,2,0)</f>
        <v>Feb</v>
      </c>
      <c r="T1762" s="4" t="s">
        <v>8378</v>
      </c>
      <c r="U1762" t="s">
        <v>8379</v>
      </c>
      <c r="V1762" s="4">
        <f t="shared" si="83"/>
        <v>2016</v>
      </c>
    </row>
    <row r="1763" spans="1:22" x14ac:dyDescent="0.3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8">
        <v>42259.567824074074</v>
      </c>
      <c r="P1763" s="8">
        <v>42209.567824074074</v>
      </c>
      <c r="Q1763" s="9">
        <f t="shared" si="81"/>
        <v>155</v>
      </c>
      <c r="R1763" s="9">
        <f t="shared" si="82"/>
        <v>51.666699999999999</v>
      </c>
      <c r="S1763" s="9" t="str">
        <f>VLOOKUP(MONTH(P1763),Hoja2!$A$1:$B$12,2,0)</f>
        <v>Jul</v>
      </c>
      <c r="T1763" s="4" t="s">
        <v>8378</v>
      </c>
      <c r="U1763" t="s">
        <v>8379</v>
      </c>
      <c r="V1763" s="4">
        <f t="shared" si="83"/>
        <v>2015</v>
      </c>
    </row>
    <row r="1764" spans="1:22" x14ac:dyDescent="0.3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8">
        <v>42440.982002314813</v>
      </c>
      <c r="P1764" s="8">
        <v>42410.982002314813</v>
      </c>
      <c r="Q1764" s="9">
        <f t="shared" si="81"/>
        <v>885</v>
      </c>
      <c r="R1764" s="9">
        <f t="shared" si="82"/>
        <v>35.4</v>
      </c>
      <c r="S1764" s="9" t="str">
        <f>VLOOKUP(MONTH(P1764),Hoja2!$A$1:$B$12,2,0)</f>
        <v>Feb</v>
      </c>
      <c r="T1764" s="4" t="s">
        <v>8378</v>
      </c>
      <c r="U1764" t="s">
        <v>8379</v>
      </c>
      <c r="V1764" s="4">
        <f t="shared" si="83"/>
        <v>2016</v>
      </c>
    </row>
    <row r="1765" spans="1:22" x14ac:dyDescent="0.3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8">
        <v>42666.868518518517</v>
      </c>
      <c r="P1765" s="8">
        <v>42636.868518518517</v>
      </c>
      <c r="Q1765" s="9">
        <f t="shared" si="81"/>
        <v>101.91</v>
      </c>
      <c r="R1765" s="9">
        <f t="shared" si="82"/>
        <v>103.6356</v>
      </c>
      <c r="S1765" s="9" t="str">
        <f>VLOOKUP(MONTH(P1765),Hoja2!$A$1:$B$12,2,0)</f>
        <v>Sep</v>
      </c>
      <c r="T1765" s="4" t="s">
        <v>8378</v>
      </c>
      <c r="U1765" t="s">
        <v>8379</v>
      </c>
      <c r="V1765" s="4">
        <f t="shared" si="83"/>
        <v>2016</v>
      </c>
    </row>
    <row r="1766" spans="1:22" x14ac:dyDescent="0.3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8">
        <v>41854.485868055555</v>
      </c>
      <c r="P1766" s="8">
        <v>41825.485868055555</v>
      </c>
      <c r="Q1766" s="9">
        <f t="shared" si="81"/>
        <v>19.600000000000001</v>
      </c>
      <c r="R1766" s="9">
        <f t="shared" si="82"/>
        <v>55.2821</v>
      </c>
      <c r="S1766" s="9" t="str">
        <f>VLOOKUP(MONTH(P1766),Hoja2!$A$1:$B$12,2,0)</f>
        <v>Jul</v>
      </c>
      <c r="T1766" s="4" t="s">
        <v>8378</v>
      </c>
      <c r="U1766" t="s">
        <v>8379</v>
      </c>
      <c r="V1766" s="4">
        <f t="shared" si="83"/>
        <v>2014</v>
      </c>
    </row>
    <row r="1767" spans="1:22" x14ac:dyDescent="0.3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8">
        <v>41864.980462962965</v>
      </c>
      <c r="P1767" s="8">
        <v>41834.980462962965</v>
      </c>
      <c r="Q1767" s="9">
        <f t="shared" si="81"/>
        <v>59.47</v>
      </c>
      <c r="R1767" s="9">
        <f t="shared" si="82"/>
        <v>72.169700000000006</v>
      </c>
      <c r="S1767" s="9" t="str">
        <f>VLOOKUP(MONTH(P1767),Hoja2!$A$1:$B$12,2,0)</f>
        <v>Jul</v>
      </c>
      <c r="T1767" s="4" t="s">
        <v>8378</v>
      </c>
      <c r="U1767" t="s">
        <v>8379</v>
      </c>
      <c r="V1767" s="4">
        <f t="shared" si="83"/>
        <v>2014</v>
      </c>
    </row>
    <row r="1768" spans="1:22" x14ac:dyDescent="0.3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8">
        <v>41876.859814814816</v>
      </c>
      <c r="P1768" s="8">
        <v>41855.859814814816</v>
      </c>
      <c r="Q1768" s="9">
        <f t="shared" si="81"/>
        <v>0</v>
      </c>
      <c r="R1768" s="9">
        <f t="shared" si="82"/>
        <v>0</v>
      </c>
      <c r="S1768" s="9" t="str">
        <f>VLOOKUP(MONTH(P1768),Hoja2!$A$1:$B$12,2,0)</f>
        <v>Aug</v>
      </c>
      <c r="T1768" s="4" t="s">
        <v>8378</v>
      </c>
      <c r="U1768" t="s">
        <v>8379</v>
      </c>
      <c r="V1768" s="4">
        <f t="shared" si="83"/>
        <v>2014</v>
      </c>
    </row>
    <row r="1769" spans="1:22" x14ac:dyDescent="0.3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8">
        <v>41854.658379629633</v>
      </c>
      <c r="P1769" s="8">
        <v>41824.658379629633</v>
      </c>
      <c r="Q1769" s="9">
        <f t="shared" si="81"/>
        <v>45.72</v>
      </c>
      <c r="R1769" s="9">
        <f t="shared" si="82"/>
        <v>58.615400000000001</v>
      </c>
      <c r="S1769" s="9" t="str">
        <f>VLOOKUP(MONTH(P1769),Hoja2!$A$1:$B$12,2,0)</f>
        <v>Jul</v>
      </c>
      <c r="T1769" s="4" t="s">
        <v>8378</v>
      </c>
      <c r="U1769" t="s">
        <v>8379</v>
      </c>
      <c r="V1769" s="4">
        <f t="shared" si="83"/>
        <v>2014</v>
      </c>
    </row>
    <row r="1770" spans="1:22" x14ac:dyDescent="0.3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8">
        <v>41909.560694444444</v>
      </c>
      <c r="P1770" s="8">
        <v>41849.560694444444</v>
      </c>
      <c r="Q1770" s="9">
        <f t="shared" si="81"/>
        <v>3.74</v>
      </c>
      <c r="R1770" s="9">
        <f t="shared" si="82"/>
        <v>12.466699999999999</v>
      </c>
      <c r="S1770" s="9" t="str">
        <f>VLOOKUP(MONTH(P1770),Hoja2!$A$1:$B$12,2,0)</f>
        <v>Jul</v>
      </c>
      <c r="T1770" s="4" t="s">
        <v>8378</v>
      </c>
      <c r="U1770" t="s">
        <v>8379</v>
      </c>
      <c r="V1770" s="4">
        <f t="shared" si="83"/>
        <v>2014</v>
      </c>
    </row>
    <row r="1771" spans="1:22" x14ac:dyDescent="0.3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8">
        <v>42017.818969907406</v>
      </c>
      <c r="P1771" s="8">
        <v>41987.818969907406</v>
      </c>
      <c r="Q1771" s="9">
        <f t="shared" si="81"/>
        <v>2.7</v>
      </c>
      <c r="R1771" s="9">
        <f t="shared" si="82"/>
        <v>49.136400000000002</v>
      </c>
      <c r="S1771" s="9" t="str">
        <f>VLOOKUP(MONTH(P1771),Hoja2!$A$1:$B$12,2,0)</f>
        <v>Dec</v>
      </c>
      <c r="T1771" s="4" t="s">
        <v>8378</v>
      </c>
      <c r="U1771" t="s">
        <v>8379</v>
      </c>
      <c r="V1771" s="4">
        <f t="shared" si="83"/>
        <v>2014</v>
      </c>
    </row>
    <row r="1772" spans="1:22" x14ac:dyDescent="0.3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8">
        <v>41926.780023148145</v>
      </c>
      <c r="P1772" s="8">
        <v>41891.780023148145</v>
      </c>
      <c r="Q1772" s="9">
        <f t="shared" si="81"/>
        <v>56.51</v>
      </c>
      <c r="R1772" s="9">
        <f t="shared" si="82"/>
        <v>150.5</v>
      </c>
      <c r="S1772" s="9" t="str">
        <f>VLOOKUP(MONTH(P1772),Hoja2!$A$1:$B$12,2,0)</f>
        <v>Sep</v>
      </c>
      <c r="T1772" s="4" t="s">
        <v>8378</v>
      </c>
      <c r="U1772" t="s">
        <v>8379</v>
      </c>
      <c r="V1772" s="4">
        <f t="shared" si="83"/>
        <v>2014</v>
      </c>
    </row>
    <row r="1773" spans="1:22" x14ac:dyDescent="0.3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8">
        <v>41935.979629629626</v>
      </c>
      <c r="P1773" s="8">
        <v>41905.979629629626</v>
      </c>
      <c r="Q1773" s="9">
        <f t="shared" si="81"/>
        <v>21.31</v>
      </c>
      <c r="R1773" s="9">
        <f t="shared" si="82"/>
        <v>35.799999999999997</v>
      </c>
      <c r="S1773" s="9" t="str">
        <f>VLOOKUP(MONTH(P1773),Hoja2!$A$1:$B$12,2,0)</f>
        <v>Sep</v>
      </c>
      <c r="T1773" s="4" t="s">
        <v>8378</v>
      </c>
      <c r="U1773" t="s">
        <v>8379</v>
      </c>
      <c r="V1773" s="4">
        <f t="shared" si="83"/>
        <v>2014</v>
      </c>
    </row>
    <row r="1774" spans="1:22" x14ac:dyDescent="0.3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8">
        <v>41826.718009259261</v>
      </c>
      <c r="P1774" s="8">
        <v>41766.718009259261</v>
      </c>
      <c r="Q1774" s="9">
        <f t="shared" si="81"/>
        <v>15.6</v>
      </c>
      <c r="R1774" s="9">
        <f t="shared" si="82"/>
        <v>45.157899999999998</v>
      </c>
      <c r="S1774" s="9" t="str">
        <f>VLOOKUP(MONTH(P1774),Hoja2!$A$1:$B$12,2,0)</f>
        <v>May</v>
      </c>
      <c r="T1774" s="4" t="s">
        <v>8378</v>
      </c>
      <c r="U1774" t="s">
        <v>8379</v>
      </c>
      <c r="V1774" s="4">
        <f t="shared" si="83"/>
        <v>2014</v>
      </c>
    </row>
    <row r="1775" spans="1:22" x14ac:dyDescent="0.3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8">
        <v>42023.760393518518</v>
      </c>
      <c r="P1775" s="8">
        <v>41978.760393518518</v>
      </c>
      <c r="Q1775" s="9">
        <f t="shared" si="81"/>
        <v>6.26</v>
      </c>
      <c r="R1775" s="9">
        <f t="shared" si="82"/>
        <v>98.789500000000004</v>
      </c>
      <c r="S1775" s="9" t="str">
        <f>VLOOKUP(MONTH(P1775),Hoja2!$A$1:$B$12,2,0)</f>
        <v>Dec</v>
      </c>
      <c r="T1775" s="4" t="s">
        <v>8378</v>
      </c>
      <c r="U1775" t="s">
        <v>8379</v>
      </c>
      <c r="V1775" s="4">
        <f t="shared" si="83"/>
        <v>2014</v>
      </c>
    </row>
    <row r="1776" spans="1:22" x14ac:dyDescent="0.3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8">
        <v>41972.624305555553</v>
      </c>
      <c r="P1776" s="8">
        <v>41930.218657407408</v>
      </c>
      <c r="Q1776" s="9">
        <f t="shared" si="81"/>
        <v>45.92</v>
      </c>
      <c r="R1776" s="9">
        <f t="shared" si="82"/>
        <v>88.307699999999997</v>
      </c>
      <c r="S1776" s="9" t="str">
        <f>VLOOKUP(MONTH(P1776),Hoja2!$A$1:$B$12,2,0)</f>
        <v>Oct</v>
      </c>
      <c r="T1776" s="4" t="s">
        <v>8378</v>
      </c>
      <c r="U1776" t="s">
        <v>8379</v>
      </c>
      <c r="V1776" s="4">
        <f t="shared" si="83"/>
        <v>2014</v>
      </c>
    </row>
    <row r="1777" spans="1:22" x14ac:dyDescent="0.3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8">
        <v>41936.976388888892</v>
      </c>
      <c r="P1777" s="8">
        <v>41891.976388888892</v>
      </c>
      <c r="Q1777" s="9">
        <f t="shared" si="81"/>
        <v>65.099999999999994</v>
      </c>
      <c r="R1777" s="9">
        <f t="shared" si="82"/>
        <v>170.62899999999999</v>
      </c>
      <c r="S1777" s="9" t="str">
        <f>VLOOKUP(MONTH(P1777),Hoja2!$A$1:$B$12,2,0)</f>
        <v>Sep</v>
      </c>
      <c r="T1777" s="4" t="s">
        <v>8378</v>
      </c>
      <c r="U1777" t="s">
        <v>8379</v>
      </c>
      <c r="V1777" s="4">
        <f t="shared" si="83"/>
        <v>2014</v>
      </c>
    </row>
    <row r="1778" spans="1:22" x14ac:dyDescent="0.3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8">
        <v>41941.95684027778</v>
      </c>
      <c r="P1778" s="8">
        <v>41905.95684027778</v>
      </c>
      <c r="Q1778" s="9">
        <f t="shared" si="81"/>
        <v>6.7</v>
      </c>
      <c r="R1778" s="9">
        <f t="shared" si="82"/>
        <v>83.75</v>
      </c>
      <c r="S1778" s="9" t="str">
        <f>VLOOKUP(MONTH(P1778),Hoja2!$A$1:$B$12,2,0)</f>
        <v>Sep</v>
      </c>
      <c r="T1778" s="4" t="s">
        <v>8378</v>
      </c>
      <c r="U1778" t="s">
        <v>8379</v>
      </c>
      <c r="V1778" s="4">
        <f t="shared" si="83"/>
        <v>2014</v>
      </c>
    </row>
    <row r="1779" spans="1:22" x14ac:dyDescent="0.3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8">
        <v>42055.357094907406</v>
      </c>
      <c r="P1779" s="8">
        <v>42025.357094907406</v>
      </c>
      <c r="Q1779" s="9">
        <f t="shared" si="81"/>
        <v>13.56</v>
      </c>
      <c r="R1779" s="9">
        <f t="shared" si="82"/>
        <v>65.099999999999994</v>
      </c>
      <c r="S1779" s="9" t="str">
        <f>VLOOKUP(MONTH(P1779),Hoja2!$A$1:$B$12,2,0)</f>
        <v>Jan</v>
      </c>
      <c r="T1779" s="4" t="s">
        <v>8378</v>
      </c>
      <c r="U1779" t="s">
        <v>8379</v>
      </c>
      <c r="V1779" s="4">
        <f t="shared" si="83"/>
        <v>2015</v>
      </c>
    </row>
    <row r="1780" spans="1:22" x14ac:dyDescent="0.3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8">
        <v>42090.821701388886</v>
      </c>
      <c r="P1780" s="8">
        <v>42045.863368055558</v>
      </c>
      <c r="Q1780" s="9">
        <f t="shared" si="81"/>
        <v>1.99</v>
      </c>
      <c r="R1780" s="9">
        <f t="shared" si="82"/>
        <v>66.333299999999994</v>
      </c>
      <c r="S1780" s="9" t="str">
        <f>VLOOKUP(MONTH(P1780),Hoja2!$A$1:$B$12,2,0)</f>
        <v>Feb</v>
      </c>
      <c r="T1780" s="4" t="s">
        <v>8378</v>
      </c>
      <c r="U1780" t="s">
        <v>8379</v>
      </c>
      <c r="V1780" s="4">
        <f t="shared" si="83"/>
        <v>2015</v>
      </c>
    </row>
    <row r="1781" spans="1:22" x14ac:dyDescent="0.3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8">
        <v>42615.69189814815</v>
      </c>
      <c r="P1781" s="8">
        <v>42585.69189814815</v>
      </c>
      <c r="Q1781" s="9">
        <f t="shared" si="81"/>
        <v>36.24</v>
      </c>
      <c r="R1781" s="9">
        <f t="shared" si="82"/>
        <v>104.8947</v>
      </c>
      <c r="S1781" s="9" t="str">
        <f>VLOOKUP(MONTH(P1781),Hoja2!$A$1:$B$12,2,0)</f>
        <v>Aug</v>
      </c>
      <c r="T1781" s="4" t="s">
        <v>8378</v>
      </c>
      <c r="U1781" t="s">
        <v>8379</v>
      </c>
      <c r="V1781" s="4">
        <f t="shared" si="83"/>
        <v>2016</v>
      </c>
    </row>
    <row r="1782" spans="1:22" x14ac:dyDescent="0.3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8">
        <v>42553.600810185184</v>
      </c>
      <c r="P1782" s="8">
        <v>42493.600810185184</v>
      </c>
      <c r="Q1782" s="9">
        <f t="shared" si="81"/>
        <v>39.74</v>
      </c>
      <c r="R1782" s="9">
        <f t="shared" si="82"/>
        <v>78.440799999999996</v>
      </c>
      <c r="S1782" s="9" t="str">
        <f>VLOOKUP(MONTH(P1782),Hoja2!$A$1:$B$12,2,0)</f>
        <v>May</v>
      </c>
      <c r="T1782" s="4" t="s">
        <v>8378</v>
      </c>
      <c r="U1782" t="s">
        <v>8379</v>
      </c>
      <c r="V1782" s="4">
        <f t="shared" si="83"/>
        <v>2016</v>
      </c>
    </row>
    <row r="1783" spans="1:22" x14ac:dyDescent="0.3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8">
        <v>42628.617418981485</v>
      </c>
      <c r="P1783" s="8">
        <v>42597.617418981485</v>
      </c>
      <c r="Q1783" s="9">
        <f t="shared" si="81"/>
        <v>25.76</v>
      </c>
      <c r="R1783" s="9">
        <f t="shared" si="82"/>
        <v>59.041699999999999</v>
      </c>
      <c r="S1783" s="9" t="str">
        <f>VLOOKUP(MONTH(P1783),Hoja2!$A$1:$B$12,2,0)</f>
        <v>Aug</v>
      </c>
      <c r="T1783" s="4" t="s">
        <v>8378</v>
      </c>
      <c r="U1783" t="s">
        <v>8379</v>
      </c>
      <c r="V1783" s="4">
        <f t="shared" si="83"/>
        <v>2016</v>
      </c>
    </row>
    <row r="1784" spans="1:22" x14ac:dyDescent="0.3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8">
        <v>42421.575104166666</v>
      </c>
      <c r="P1784" s="8">
        <v>42388.575104166666</v>
      </c>
      <c r="Q1784" s="9">
        <f t="shared" si="81"/>
        <v>15.49</v>
      </c>
      <c r="R1784" s="9">
        <f t="shared" si="82"/>
        <v>71.342100000000002</v>
      </c>
      <c r="S1784" s="9" t="str">
        <f>VLOOKUP(MONTH(P1784),Hoja2!$A$1:$B$12,2,0)</f>
        <v>Jan</v>
      </c>
      <c r="T1784" s="4" t="s">
        <v>8378</v>
      </c>
      <c r="U1784" t="s">
        <v>8379</v>
      </c>
      <c r="V1784" s="4">
        <f t="shared" si="83"/>
        <v>2016</v>
      </c>
    </row>
    <row r="1785" spans="1:22" x14ac:dyDescent="0.3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8">
        <v>42145.949976851851</v>
      </c>
      <c r="P1785" s="8">
        <v>42115.949976851851</v>
      </c>
      <c r="Q1785" s="9">
        <f t="shared" si="81"/>
        <v>23.69</v>
      </c>
      <c r="R1785" s="9">
        <f t="shared" si="82"/>
        <v>51.226999999999997</v>
      </c>
      <c r="S1785" s="9" t="str">
        <f>VLOOKUP(MONTH(P1785),Hoja2!$A$1:$B$12,2,0)</f>
        <v>Apr</v>
      </c>
      <c r="T1785" s="4" t="s">
        <v>8378</v>
      </c>
      <c r="U1785" t="s">
        <v>8379</v>
      </c>
      <c r="V1785" s="4">
        <f t="shared" si="83"/>
        <v>2015</v>
      </c>
    </row>
    <row r="1786" spans="1:22" x14ac:dyDescent="0.3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8">
        <v>42035.142361111109</v>
      </c>
      <c r="P1786" s="8">
        <v>42003.655555555553</v>
      </c>
      <c r="Q1786" s="9">
        <f t="shared" si="81"/>
        <v>39.76</v>
      </c>
      <c r="R1786" s="9">
        <f t="shared" si="82"/>
        <v>60.242400000000004</v>
      </c>
      <c r="S1786" s="9" t="str">
        <f>VLOOKUP(MONTH(P1786),Hoja2!$A$1:$B$12,2,0)</f>
        <v>Dec</v>
      </c>
      <c r="T1786" s="4" t="s">
        <v>8378</v>
      </c>
      <c r="U1786" t="s">
        <v>8379</v>
      </c>
      <c r="V1786" s="4">
        <f t="shared" si="83"/>
        <v>2014</v>
      </c>
    </row>
    <row r="1787" spans="1:22" x14ac:dyDescent="0.3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8">
        <v>41928</v>
      </c>
      <c r="P1787" s="8">
        <v>41897.134895833333</v>
      </c>
      <c r="Q1787" s="9">
        <f t="shared" si="81"/>
        <v>20.22</v>
      </c>
      <c r="R1787" s="9">
        <f t="shared" si="82"/>
        <v>44.935200000000002</v>
      </c>
      <c r="S1787" s="9" t="str">
        <f>VLOOKUP(MONTH(P1787),Hoja2!$A$1:$B$12,2,0)</f>
        <v>Sep</v>
      </c>
      <c r="T1787" s="4" t="s">
        <v>8378</v>
      </c>
      <c r="U1787" t="s">
        <v>8379</v>
      </c>
      <c r="V1787" s="4">
        <f t="shared" si="83"/>
        <v>2014</v>
      </c>
    </row>
    <row r="1788" spans="1:22" x14ac:dyDescent="0.3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8">
        <v>41988.550659722219</v>
      </c>
      <c r="P1788" s="8">
        <v>41958.550659722219</v>
      </c>
      <c r="Q1788" s="9">
        <f t="shared" si="81"/>
        <v>47.63</v>
      </c>
      <c r="R1788" s="9">
        <f t="shared" si="82"/>
        <v>31.206900000000001</v>
      </c>
      <c r="S1788" s="9" t="str">
        <f>VLOOKUP(MONTH(P1788),Hoja2!$A$1:$B$12,2,0)</f>
        <v>Nov</v>
      </c>
      <c r="T1788" s="4" t="s">
        <v>8378</v>
      </c>
      <c r="U1788" t="s">
        <v>8379</v>
      </c>
      <c r="V1788" s="4">
        <f t="shared" si="83"/>
        <v>2014</v>
      </c>
    </row>
    <row r="1789" spans="1:22" x14ac:dyDescent="0.3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8">
        <v>42098.613854166666</v>
      </c>
      <c r="P1789" s="8">
        <v>42068.65552083333</v>
      </c>
      <c r="Q1789" s="9">
        <f t="shared" si="81"/>
        <v>15.33</v>
      </c>
      <c r="R1789" s="9">
        <f t="shared" si="82"/>
        <v>63.875</v>
      </c>
      <c r="S1789" s="9" t="str">
        <f>VLOOKUP(MONTH(P1789),Hoja2!$A$1:$B$12,2,0)</f>
        <v>Mar</v>
      </c>
      <c r="T1789" s="4" t="s">
        <v>8378</v>
      </c>
      <c r="U1789" t="s">
        <v>8379</v>
      </c>
      <c r="V1789" s="4">
        <f t="shared" si="83"/>
        <v>2015</v>
      </c>
    </row>
    <row r="1790" spans="1:22" x14ac:dyDescent="0.3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8">
        <v>41943.94840277778</v>
      </c>
      <c r="P1790" s="8">
        <v>41913.94840277778</v>
      </c>
      <c r="Q1790" s="9">
        <f t="shared" si="81"/>
        <v>1.38</v>
      </c>
      <c r="R1790" s="9">
        <f t="shared" si="82"/>
        <v>19</v>
      </c>
      <c r="S1790" s="9" t="str">
        <f>VLOOKUP(MONTH(P1790),Hoja2!$A$1:$B$12,2,0)</f>
        <v>Oct</v>
      </c>
      <c r="T1790" s="4" t="s">
        <v>8378</v>
      </c>
      <c r="U1790" t="s">
        <v>8379</v>
      </c>
      <c r="V1790" s="4">
        <f t="shared" si="83"/>
        <v>2014</v>
      </c>
    </row>
    <row r="1791" spans="1:22" x14ac:dyDescent="0.3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8">
        <v>42016.250034722223</v>
      </c>
      <c r="P1791" s="8">
        <v>41956.250034722223</v>
      </c>
      <c r="Q1791" s="9">
        <f t="shared" si="81"/>
        <v>0.5</v>
      </c>
      <c r="R1791" s="9">
        <f t="shared" si="82"/>
        <v>10</v>
      </c>
      <c r="S1791" s="9" t="str">
        <f>VLOOKUP(MONTH(P1791),Hoja2!$A$1:$B$12,2,0)</f>
        <v>Nov</v>
      </c>
      <c r="T1791" s="4" t="s">
        <v>8378</v>
      </c>
      <c r="U1791" t="s">
        <v>8379</v>
      </c>
      <c r="V1791" s="4">
        <f t="shared" si="83"/>
        <v>2014</v>
      </c>
    </row>
    <row r="1792" spans="1:22" x14ac:dyDescent="0.3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8">
        <v>42040.674513888887</v>
      </c>
      <c r="P1792" s="8">
        <v>42010.674513888887</v>
      </c>
      <c r="Q1792" s="9">
        <f t="shared" si="81"/>
        <v>4.96</v>
      </c>
      <c r="R1792" s="9">
        <f t="shared" si="82"/>
        <v>109.0667</v>
      </c>
      <c r="S1792" s="9" t="str">
        <f>VLOOKUP(MONTH(P1792),Hoja2!$A$1:$B$12,2,0)</f>
        <v>Jan</v>
      </c>
      <c r="T1792" s="4" t="s">
        <v>8378</v>
      </c>
      <c r="U1792" t="s">
        <v>8379</v>
      </c>
      <c r="V1792" s="4">
        <f t="shared" si="83"/>
        <v>2015</v>
      </c>
    </row>
    <row r="1793" spans="1:22" x14ac:dyDescent="0.3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8">
        <v>42033.740335648145</v>
      </c>
      <c r="P1793" s="8">
        <v>41973.740335648145</v>
      </c>
      <c r="Q1793" s="9">
        <f t="shared" si="81"/>
        <v>3.57</v>
      </c>
      <c r="R1793" s="9">
        <f t="shared" si="82"/>
        <v>26.75</v>
      </c>
      <c r="S1793" s="9" t="str">
        <f>VLOOKUP(MONTH(P1793),Hoja2!$A$1:$B$12,2,0)</f>
        <v>Nov</v>
      </c>
      <c r="T1793" s="4" t="s">
        <v>8378</v>
      </c>
      <c r="U1793" t="s">
        <v>8379</v>
      </c>
      <c r="V1793" s="4">
        <f t="shared" si="83"/>
        <v>2014</v>
      </c>
    </row>
    <row r="1794" spans="1:22" x14ac:dyDescent="0.3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8">
        <v>42226.290972222225</v>
      </c>
      <c r="P1794" s="8">
        <v>42189.031041666669</v>
      </c>
      <c r="Q1794" s="9">
        <f t="shared" si="81"/>
        <v>61.12</v>
      </c>
      <c r="R1794" s="9">
        <f t="shared" si="82"/>
        <v>109.9353</v>
      </c>
      <c r="S1794" s="9" t="str">
        <f>VLOOKUP(MONTH(P1794),Hoja2!$A$1:$B$12,2,0)</f>
        <v>Jul</v>
      </c>
      <c r="T1794" s="4" t="s">
        <v>8378</v>
      </c>
      <c r="U1794" t="s">
        <v>8379</v>
      </c>
      <c r="V1794" s="4">
        <f t="shared" si="83"/>
        <v>2015</v>
      </c>
    </row>
    <row r="1795" spans="1:22" x14ac:dyDescent="0.3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8">
        <v>41970.933333333334</v>
      </c>
      <c r="P1795" s="8">
        <v>41940.89166666667</v>
      </c>
      <c r="Q1795" s="9">
        <f t="shared" ref="Q1795:Q1858" si="84">ROUND(E1795/D1795*100,2)</f>
        <v>1.33</v>
      </c>
      <c r="R1795" s="9">
        <f t="shared" ref="R1795:R1858" si="85">IFERROR(ROUND(E1795/L1795,4),0)</f>
        <v>20</v>
      </c>
      <c r="S1795" s="9" t="str">
        <f>VLOOKUP(MONTH(P1795),Hoja2!$A$1:$B$12,2,0)</f>
        <v>Oct</v>
      </c>
      <c r="T1795" s="4" t="s">
        <v>8378</v>
      </c>
      <c r="U1795" t="s">
        <v>8379</v>
      </c>
      <c r="V1795" s="4">
        <f t="shared" ref="V1795:V1858" si="86">YEAR(P1795)</f>
        <v>2014</v>
      </c>
    </row>
    <row r="1796" spans="1:22" x14ac:dyDescent="0.3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8">
        <v>42046.551180555558</v>
      </c>
      <c r="P1796" s="8">
        <v>42011.551180555558</v>
      </c>
      <c r="Q1796" s="9">
        <f t="shared" si="84"/>
        <v>11.08</v>
      </c>
      <c r="R1796" s="9">
        <f t="shared" si="85"/>
        <v>55.3889</v>
      </c>
      <c r="S1796" s="9" t="str">
        <f>VLOOKUP(MONTH(P1796),Hoja2!$A$1:$B$12,2,0)</f>
        <v>Jan</v>
      </c>
      <c r="T1796" s="4" t="s">
        <v>8378</v>
      </c>
      <c r="U1796" t="s">
        <v>8379</v>
      </c>
      <c r="V1796" s="4">
        <f t="shared" si="86"/>
        <v>2015</v>
      </c>
    </row>
    <row r="1797" spans="1:22" x14ac:dyDescent="0.3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8">
        <v>42657.666666666664</v>
      </c>
      <c r="P1797" s="8">
        <v>42628.288668981484</v>
      </c>
      <c r="Q1797" s="9">
        <f t="shared" si="84"/>
        <v>38.74</v>
      </c>
      <c r="R1797" s="9">
        <f t="shared" si="85"/>
        <v>133.90119999999999</v>
      </c>
      <c r="S1797" s="9" t="str">
        <f>VLOOKUP(MONTH(P1797),Hoja2!$A$1:$B$12,2,0)</f>
        <v>Sep</v>
      </c>
      <c r="T1797" s="4" t="s">
        <v>8378</v>
      </c>
      <c r="U1797" t="s">
        <v>8379</v>
      </c>
      <c r="V1797" s="4">
        <f t="shared" si="86"/>
        <v>2016</v>
      </c>
    </row>
    <row r="1798" spans="1:22" x14ac:dyDescent="0.3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8">
        <v>42575.439421296294</v>
      </c>
      <c r="P1798" s="8">
        <v>42515.439421296294</v>
      </c>
      <c r="Q1798" s="9">
        <f t="shared" si="84"/>
        <v>22.05</v>
      </c>
      <c r="R1798" s="9">
        <f t="shared" si="85"/>
        <v>48.7209</v>
      </c>
      <c r="S1798" s="9" t="str">
        <f>VLOOKUP(MONTH(P1798),Hoja2!$A$1:$B$12,2,0)</f>
        <v>May</v>
      </c>
      <c r="T1798" s="4" t="s">
        <v>8378</v>
      </c>
      <c r="U1798" t="s">
        <v>8379</v>
      </c>
      <c r="V1798" s="4">
        <f t="shared" si="86"/>
        <v>2016</v>
      </c>
    </row>
    <row r="1799" spans="1:22" x14ac:dyDescent="0.3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8">
        <v>42719.56931712963</v>
      </c>
      <c r="P1799" s="8">
        <v>42689.56931712963</v>
      </c>
      <c r="Q1799" s="9">
        <f t="shared" si="84"/>
        <v>67.55</v>
      </c>
      <c r="R1799" s="9">
        <f t="shared" si="85"/>
        <v>48.25</v>
      </c>
      <c r="S1799" s="9" t="str">
        <f>VLOOKUP(MONTH(P1799),Hoja2!$A$1:$B$12,2,0)</f>
        <v>Nov</v>
      </c>
      <c r="T1799" s="4" t="s">
        <v>8378</v>
      </c>
      <c r="U1799" t="s">
        <v>8379</v>
      </c>
      <c r="V1799" s="4">
        <f t="shared" si="86"/>
        <v>2016</v>
      </c>
    </row>
    <row r="1800" spans="1:22" x14ac:dyDescent="0.3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8">
        <v>42404.326770833337</v>
      </c>
      <c r="P1800" s="8">
        <v>42344.326770833337</v>
      </c>
      <c r="Q1800" s="9">
        <f t="shared" si="84"/>
        <v>13.64</v>
      </c>
      <c r="R1800" s="9">
        <f t="shared" si="85"/>
        <v>58.972999999999999</v>
      </c>
      <c r="S1800" s="9" t="str">
        <f>VLOOKUP(MONTH(P1800),Hoja2!$A$1:$B$12,2,0)</f>
        <v>Dec</v>
      </c>
      <c r="T1800" s="4" t="s">
        <v>8378</v>
      </c>
      <c r="U1800" t="s">
        <v>8379</v>
      </c>
      <c r="V1800" s="4">
        <f t="shared" si="86"/>
        <v>2015</v>
      </c>
    </row>
    <row r="1801" spans="1:22" x14ac:dyDescent="0.3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8">
        <v>41954.884351851855</v>
      </c>
      <c r="P1801" s="8">
        <v>41934.842685185184</v>
      </c>
      <c r="Q1801" s="9">
        <f t="shared" si="84"/>
        <v>1.75</v>
      </c>
      <c r="R1801" s="9">
        <f t="shared" si="85"/>
        <v>11.638299999999999</v>
      </c>
      <c r="S1801" s="9" t="str">
        <f>VLOOKUP(MONTH(P1801),Hoja2!$A$1:$B$12,2,0)</f>
        <v>Oct</v>
      </c>
      <c r="T1801" s="4" t="s">
        <v>8378</v>
      </c>
      <c r="U1801" t="s">
        <v>8379</v>
      </c>
      <c r="V1801" s="4">
        <f t="shared" si="86"/>
        <v>2014</v>
      </c>
    </row>
    <row r="1802" spans="1:22" x14ac:dyDescent="0.3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8">
        <v>42653.606134259258</v>
      </c>
      <c r="P1802" s="8">
        <v>42623.606134259258</v>
      </c>
      <c r="Q1802" s="9">
        <f t="shared" si="84"/>
        <v>20.45</v>
      </c>
      <c r="R1802" s="9">
        <f t="shared" si="85"/>
        <v>83.716800000000006</v>
      </c>
      <c r="S1802" s="9" t="str">
        <f>VLOOKUP(MONTH(P1802),Hoja2!$A$1:$B$12,2,0)</f>
        <v>Sep</v>
      </c>
      <c r="T1802" s="4" t="s">
        <v>8378</v>
      </c>
      <c r="U1802" t="s">
        <v>8379</v>
      </c>
      <c r="V1802" s="4">
        <f t="shared" si="86"/>
        <v>2016</v>
      </c>
    </row>
    <row r="1803" spans="1:22" x14ac:dyDescent="0.3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8">
        <v>42353.506944444445</v>
      </c>
      <c r="P1803" s="8">
        <v>42321.660509259258</v>
      </c>
      <c r="Q1803" s="9">
        <f t="shared" si="84"/>
        <v>13.85</v>
      </c>
      <c r="R1803" s="9">
        <f t="shared" si="85"/>
        <v>63.648600000000002</v>
      </c>
      <c r="S1803" s="9" t="str">
        <f>VLOOKUP(MONTH(P1803),Hoja2!$A$1:$B$12,2,0)</f>
        <v>Nov</v>
      </c>
      <c r="T1803" s="4" t="s">
        <v>8378</v>
      </c>
      <c r="U1803" t="s">
        <v>8379</v>
      </c>
      <c r="V1803" s="4">
        <f t="shared" si="86"/>
        <v>2015</v>
      </c>
    </row>
    <row r="1804" spans="1:22" x14ac:dyDescent="0.3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8">
        <v>42182.915972222225</v>
      </c>
      <c r="P1804" s="8">
        <v>42159.472569444442</v>
      </c>
      <c r="Q1804" s="9">
        <f t="shared" si="84"/>
        <v>48.49</v>
      </c>
      <c r="R1804" s="9">
        <f t="shared" si="85"/>
        <v>94.277799999999999</v>
      </c>
      <c r="S1804" s="9" t="str">
        <f>VLOOKUP(MONTH(P1804),Hoja2!$A$1:$B$12,2,0)</f>
        <v>Jun</v>
      </c>
      <c r="T1804" s="4" t="s">
        <v>8378</v>
      </c>
      <c r="U1804" t="s">
        <v>8379</v>
      </c>
      <c r="V1804" s="4">
        <f t="shared" si="86"/>
        <v>2015</v>
      </c>
    </row>
    <row r="1805" spans="1:22" x14ac:dyDescent="0.3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8">
        <v>42049.071550925924</v>
      </c>
      <c r="P1805" s="8">
        <v>42018.071550925924</v>
      </c>
      <c r="Q1805" s="9">
        <f t="shared" si="84"/>
        <v>30.8</v>
      </c>
      <c r="R1805" s="9">
        <f t="shared" si="85"/>
        <v>71.866699999999994</v>
      </c>
      <c r="S1805" s="9" t="str">
        <f>VLOOKUP(MONTH(P1805),Hoja2!$A$1:$B$12,2,0)</f>
        <v>Jan</v>
      </c>
      <c r="T1805" s="4" t="s">
        <v>8378</v>
      </c>
      <c r="U1805" t="s">
        <v>8379</v>
      </c>
      <c r="V1805" s="4">
        <f t="shared" si="86"/>
        <v>2015</v>
      </c>
    </row>
    <row r="1806" spans="1:22" x14ac:dyDescent="0.3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8">
        <v>42322.719953703701</v>
      </c>
      <c r="P1806" s="8">
        <v>42282.678287037037</v>
      </c>
      <c r="Q1806" s="9">
        <f t="shared" si="84"/>
        <v>35.17</v>
      </c>
      <c r="R1806" s="9">
        <f t="shared" si="85"/>
        <v>104.8462</v>
      </c>
      <c r="S1806" s="9" t="str">
        <f>VLOOKUP(MONTH(P1806),Hoja2!$A$1:$B$12,2,0)</f>
        <v>Oct</v>
      </c>
      <c r="T1806" s="4" t="s">
        <v>8378</v>
      </c>
      <c r="U1806" t="s">
        <v>8379</v>
      </c>
      <c r="V1806" s="4">
        <f t="shared" si="86"/>
        <v>2015</v>
      </c>
    </row>
    <row r="1807" spans="1:22" x14ac:dyDescent="0.3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8">
        <v>42279.75</v>
      </c>
      <c r="P1807" s="8">
        <v>42247.803912037038</v>
      </c>
      <c r="Q1807" s="9">
        <f t="shared" si="84"/>
        <v>36.4</v>
      </c>
      <c r="R1807" s="9">
        <f t="shared" si="85"/>
        <v>67.139300000000006</v>
      </c>
      <c r="S1807" s="9" t="str">
        <f>VLOOKUP(MONTH(P1807),Hoja2!$A$1:$B$12,2,0)</f>
        <v>Aug</v>
      </c>
      <c r="T1807" s="4" t="s">
        <v>8378</v>
      </c>
      <c r="U1807" t="s">
        <v>8379</v>
      </c>
      <c r="V1807" s="4">
        <f t="shared" si="86"/>
        <v>2015</v>
      </c>
    </row>
    <row r="1808" spans="1:22" x14ac:dyDescent="0.3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8">
        <v>41912.638298611113</v>
      </c>
      <c r="P1808" s="8">
        <v>41877.638298611113</v>
      </c>
      <c r="Q1808" s="9">
        <f t="shared" si="84"/>
        <v>2.96</v>
      </c>
      <c r="R1808" s="9">
        <f t="shared" si="85"/>
        <v>73.875</v>
      </c>
      <c r="S1808" s="9" t="str">
        <f>VLOOKUP(MONTH(P1808),Hoja2!$A$1:$B$12,2,0)</f>
        <v>Aug</v>
      </c>
      <c r="T1808" s="4" t="s">
        <v>8378</v>
      </c>
      <c r="U1808" t="s">
        <v>8379</v>
      </c>
      <c r="V1808" s="4">
        <f t="shared" si="86"/>
        <v>2014</v>
      </c>
    </row>
    <row r="1809" spans="1:22" x14ac:dyDescent="0.3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8">
        <v>41910.068437499998</v>
      </c>
      <c r="P1809" s="8">
        <v>41880.068437499998</v>
      </c>
      <c r="Q1809" s="9">
        <f t="shared" si="84"/>
        <v>11.06</v>
      </c>
      <c r="R1809" s="9">
        <f t="shared" si="85"/>
        <v>69.125</v>
      </c>
      <c r="S1809" s="9" t="str">
        <f>VLOOKUP(MONTH(P1809),Hoja2!$A$1:$B$12,2,0)</f>
        <v>Aug</v>
      </c>
      <c r="T1809" s="4" t="s">
        <v>8378</v>
      </c>
      <c r="U1809" t="s">
        <v>8379</v>
      </c>
      <c r="V1809" s="4">
        <f t="shared" si="86"/>
        <v>2014</v>
      </c>
    </row>
    <row r="1810" spans="1:22" x14ac:dyDescent="0.3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8">
        <v>42777.680902777778</v>
      </c>
      <c r="P1810" s="8">
        <v>42742.680902777778</v>
      </c>
      <c r="Q1810" s="9">
        <f t="shared" si="84"/>
        <v>41.41</v>
      </c>
      <c r="R1810" s="9">
        <f t="shared" si="85"/>
        <v>120.77079999999999</v>
      </c>
      <c r="S1810" s="9" t="str">
        <f>VLOOKUP(MONTH(P1810),Hoja2!$A$1:$B$12,2,0)</f>
        <v>Jan</v>
      </c>
      <c r="T1810" s="4" t="s">
        <v>8378</v>
      </c>
      <c r="U1810" t="s">
        <v>8379</v>
      </c>
      <c r="V1810" s="4">
        <f t="shared" si="86"/>
        <v>2017</v>
      </c>
    </row>
    <row r="1811" spans="1:22" x14ac:dyDescent="0.3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8">
        <v>42064.907858796294</v>
      </c>
      <c r="P1811" s="8">
        <v>42029.907858796294</v>
      </c>
      <c r="Q1811" s="9">
        <f t="shared" si="84"/>
        <v>10.86</v>
      </c>
      <c r="R1811" s="9">
        <f t="shared" si="85"/>
        <v>42.222200000000001</v>
      </c>
      <c r="S1811" s="9" t="str">
        <f>VLOOKUP(MONTH(P1811),Hoja2!$A$1:$B$12,2,0)</f>
        <v>Jan</v>
      </c>
      <c r="T1811" s="4" t="s">
        <v>8378</v>
      </c>
      <c r="U1811" t="s">
        <v>8379</v>
      </c>
      <c r="V1811" s="4">
        <f t="shared" si="86"/>
        <v>2015</v>
      </c>
    </row>
    <row r="1812" spans="1:22" x14ac:dyDescent="0.3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8">
        <v>41872.91002314815</v>
      </c>
      <c r="P1812" s="8">
        <v>41860.91002314815</v>
      </c>
      <c r="Q1812" s="9">
        <f t="shared" si="84"/>
        <v>3.33</v>
      </c>
      <c r="R1812" s="9">
        <f t="shared" si="85"/>
        <v>7.5</v>
      </c>
      <c r="S1812" s="9" t="str">
        <f>VLOOKUP(MONTH(P1812),Hoja2!$A$1:$B$12,2,0)</f>
        <v>Aug</v>
      </c>
      <c r="T1812" s="4" t="s">
        <v>8378</v>
      </c>
      <c r="U1812" t="s">
        <v>8379</v>
      </c>
      <c r="V1812" s="4">
        <f t="shared" si="86"/>
        <v>2014</v>
      </c>
    </row>
    <row r="1813" spans="1:22" x14ac:dyDescent="0.3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8">
        <v>41936.166666666664</v>
      </c>
      <c r="P1813" s="8">
        <v>41876.433680555558</v>
      </c>
      <c r="Q1813" s="9">
        <f t="shared" si="84"/>
        <v>7.0000000000000007E-2</v>
      </c>
      <c r="R1813" s="9">
        <f t="shared" si="85"/>
        <v>1.5385</v>
      </c>
      <c r="S1813" s="9" t="str">
        <f>VLOOKUP(MONTH(P1813),Hoja2!$A$1:$B$12,2,0)</f>
        <v>Aug</v>
      </c>
      <c r="T1813" s="4" t="s">
        <v>8378</v>
      </c>
      <c r="U1813" t="s">
        <v>8379</v>
      </c>
      <c r="V1813" s="4">
        <f t="shared" si="86"/>
        <v>2014</v>
      </c>
    </row>
    <row r="1814" spans="1:22" x14ac:dyDescent="0.3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8">
        <v>42554.318703703706</v>
      </c>
      <c r="P1814" s="8">
        <v>42524.318703703706</v>
      </c>
      <c r="Q1814" s="9">
        <f t="shared" si="84"/>
        <v>13.31</v>
      </c>
      <c r="R1814" s="9">
        <f t="shared" si="85"/>
        <v>37.608699999999999</v>
      </c>
      <c r="S1814" s="9" t="str">
        <f>VLOOKUP(MONTH(P1814),Hoja2!$A$1:$B$12,2,0)</f>
        <v>Jun</v>
      </c>
      <c r="T1814" s="4" t="s">
        <v>8378</v>
      </c>
      <c r="U1814" t="s">
        <v>8379</v>
      </c>
      <c r="V1814" s="4">
        <f t="shared" si="86"/>
        <v>2016</v>
      </c>
    </row>
    <row r="1815" spans="1:22" x14ac:dyDescent="0.3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8">
        <v>41859.889027777775</v>
      </c>
      <c r="P1815" s="8">
        <v>41829.889027777775</v>
      </c>
      <c r="Q1815" s="9">
        <f t="shared" si="84"/>
        <v>0</v>
      </c>
      <c r="R1815" s="9">
        <f t="shared" si="85"/>
        <v>0</v>
      </c>
      <c r="S1815" s="9" t="str">
        <f>VLOOKUP(MONTH(P1815),Hoja2!$A$1:$B$12,2,0)</f>
        <v>Jul</v>
      </c>
      <c r="T1815" s="4" t="s">
        <v>8378</v>
      </c>
      <c r="U1815" t="s">
        <v>8379</v>
      </c>
      <c r="V1815" s="4">
        <f t="shared" si="86"/>
        <v>2014</v>
      </c>
    </row>
    <row r="1816" spans="1:22" x14ac:dyDescent="0.3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8">
        <v>42063.314074074071</v>
      </c>
      <c r="P1816" s="8">
        <v>42033.314074074071</v>
      </c>
      <c r="Q1816" s="9">
        <f t="shared" si="84"/>
        <v>49.18</v>
      </c>
      <c r="R1816" s="9">
        <f t="shared" si="85"/>
        <v>42.1571</v>
      </c>
      <c r="S1816" s="9" t="str">
        <f>VLOOKUP(MONTH(P1816),Hoja2!$A$1:$B$12,2,0)</f>
        <v>Jan</v>
      </c>
      <c r="T1816" s="4" t="s">
        <v>8378</v>
      </c>
      <c r="U1816" t="s">
        <v>8379</v>
      </c>
      <c r="V1816" s="4">
        <f t="shared" si="86"/>
        <v>2015</v>
      </c>
    </row>
    <row r="1817" spans="1:22" x14ac:dyDescent="0.3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8">
        <v>42186.906678240739</v>
      </c>
      <c r="P1817" s="8">
        <v>42172.906678240739</v>
      </c>
      <c r="Q1817" s="9">
        <f t="shared" si="84"/>
        <v>0</v>
      </c>
      <c r="R1817" s="9">
        <f t="shared" si="85"/>
        <v>0</v>
      </c>
      <c r="S1817" s="9" t="str">
        <f>VLOOKUP(MONTH(P1817),Hoja2!$A$1:$B$12,2,0)</f>
        <v>Jun</v>
      </c>
      <c r="T1817" s="4" t="s">
        <v>8378</v>
      </c>
      <c r="U1817" t="s">
        <v>8379</v>
      </c>
      <c r="V1817" s="4">
        <f t="shared" si="86"/>
        <v>2015</v>
      </c>
    </row>
    <row r="1818" spans="1:22" x14ac:dyDescent="0.3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8">
        <v>42576.791666666664</v>
      </c>
      <c r="P1818" s="8">
        <v>42548.876192129632</v>
      </c>
      <c r="Q1818" s="9">
        <f t="shared" si="84"/>
        <v>2.04</v>
      </c>
      <c r="R1818" s="9">
        <f t="shared" si="85"/>
        <v>84.833299999999994</v>
      </c>
      <c r="S1818" s="9" t="str">
        <f>VLOOKUP(MONTH(P1818),Hoja2!$A$1:$B$12,2,0)</f>
        <v>Jun</v>
      </c>
      <c r="T1818" s="4" t="s">
        <v>8378</v>
      </c>
      <c r="U1818" t="s">
        <v>8379</v>
      </c>
      <c r="V1818" s="4">
        <f t="shared" si="86"/>
        <v>2016</v>
      </c>
    </row>
    <row r="1819" spans="1:22" x14ac:dyDescent="0.3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8">
        <v>42765.290972222225</v>
      </c>
      <c r="P1819" s="8">
        <v>42705.662118055552</v>
      </c>
      <c r="Q1819" s="9">
        <f t="shared" si="84"/>
        <v>52.33</v>
      </c>
      <c r="R1819" s="9">
        <f t="shared" si="85"/>
        <v>94.19</v>
      </c>
      <c r="S1819" s="9" t="str">
        <f>VLOOKUP(MONTH(P1819),Hoja2!$A$1:$B$12,2,0)</f>
        <v>Dec</v>
      </c>
      <c r="T1819" s="4" t="s">
        <v>8378</v>
      </c>
      <c r="U1819" t="s">
        <v>8379</v>
      </c>
      <c r="V1819" s="4">
        <f t="shared" si="86"/>
        <v>2016</v>
      </c>
    </row>
    <row r="1820" spans="1:22" x14ac:dyDescent="0.3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8">
        <v>42097.192708333336</v>
      </c>
      <c r="P1820" s="8">
        <v>42067.234375</v>
      </c>
      <c r="Q1820" s="9">
        <f t="shared" si="84"/>
        <v>0</v>
      </c>
      <c r="R1820" s="9">
        <f t="shared" si="85"/>
        <v>0</v>
      </c>
      <c r="S1820" s="9" t="str">
        <f>VLOOKUP(MONTH(P1820),Hoja2!$A$1:$B$12,2,0)</f>
        <v>Mar</v>
      </c>
      <c r="T1820" s="4" t="s">
        <v>8378</v>
      </c>
      <c r="U1820" t="s">
        <v>8379</v>
      </c>
      <c r="V1820" s="4">
        <f t="shared" si="86"/>
        <v>2015</v>
      </c>
    </row>
    <row r="1821" spans="1:22" x14ac:dyDescent="0.3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8">
        <v>41850.752268518518</v>
      </c>
      <c r="P1821" s="8">
        <v>41820.752268518518</v>
      </c>
      <c r="Q1821" s="9">
        <f t="shared" si="84"/>
        <v>2.08</v>
      </c>
      <c r="R1821" s="9">
        <f t="shared" si="85"/>
        <v>6.25</v>
      </c>
      <c r="S1821" s="9" t="str">
        <f>VLOOKUP(MONTH(P1821),Hoja2!$A$1:$B$12,2,0)</f>
        <v>Jun</v>
      </c>
      <c r="T1821" s="4" t="s">
        <v>8378</v>
      </c>
      <c r="U1821" t="s">
        <v>8379</v>
      </c>
      <c r="V1821" s="4">
        <f t="shared" si="86"/>
        <v>2014</v>
      </c>
    </row>
    <row r="1822" spans="1:22" x14ac:dyDescent="0.3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8">
        <v>42095.042708333334</v>
      </c>
      <c r="P1822" s="8">
        <v>42065.084374999999</v>
      </c>
      <c r="Q1822" s="9">
        <f t="shared" si="84"/>
        <v>6.57</v>
      </c>
      <c r="R1822" s="9">
        <f t="shared" si="85"/>
        <v>213.375</v>
      </c>
      <c r="S1822" s="9" t="str">
        <f>VLOOKUP(MONTH(P1822),Hoja2!$A$1:$B$12,2,0)</f>
        <v>Mar</v>
      </c>
      <c r="T1822" s="4" t="s">
        <v>8378</v>
      </c>
      <c r="U1822" t="s">
        <v>8379</v>
      </c>
      <c r="V1822" s="4">
        <f t="shared" si="86"/>
        <v>2015</v>
      </c>
    </row>
    <row r="1823" spans="1:22" x14ac:dyDescent="0.3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8">
        <v>40971.319062499999</v>
      </c>
      <c r="P1823" s="8">
        <v>40926.319062499999</v>
      </c>
      <c r="Q1823" s="9">
        <f t="shared" si="84"/>
        <v>134.88999999999999</v>
      </c>
      <c r="R1823" s="9">
        <f t="shared" si="85"/>
        <v>59.162300000000002</v>
      </c>
      <c r="S1823" s="9" t="str">
        <f>VLOOKUP(MONTH(P1823),Hoja2!$A$1:$B$12,2,0)</f>
        <v>Jan</v>
      </c>
      <c r="T1823" s="4" t="s">
        <v>8365</v>
      </c>
      <c r="U1823" t="s">
        <v>8366</v>
      </c>
      <c r="V1823" s="4">
        <f t="shared" si="86"/>
        <v>2012</v>
      </c>
    </row>
    <row r="1824" spans="1:22" x14ac:dyDescent="0.3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8">
        <v>41670.792361111111</v>
      </c>
      <c r="P1824" s="8">
        <v>41634.797013888892</v>
      </c>
      <c r="Q1824" s="9">
        <f t="shared" si="84"/>
        <v>100</v>
      </c>
      <c r="R1824" s="9">
        <f t="shared" si="85"/>
        <v>27.2727</v>
      </c>
      <c r="S1824" s="9" t="str">
        <f>VLOOKUP(MONTH(P1824),Hoja2!$A$1:$B$12,2,0)</f>
        <v>Dec</v>
      </c>
      <c r="T1824" s="4" t="s">
        <v>8365</v>
      </c>
      <c r="U1824" t="s">
        <v>8366</v>
      </c>
      <c r="V1824" s="4">
        <f t="shared" si="86"/>
        <v>2013</v>
      </c>
    </row>
    <row r="1825" spans="1:22" x14ac:dyDescent="0.3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8">
        <v>41206.684907407405</v>
      </c>
      <c r="P1825" s="8">
        <v>41176.684907407405</v>
      </c>
      <c r="Q1825" s="9">
        <f t="shared" si="84"/>
        <v>115.86</v>
      </c>
      <c r="R1825" s="9">
        <f t="shared" si="85"/>
        <v>24.575800000000001</v>
      </c>
      <c r="S1825" s="9" t="str">
        <f>VLOOKUP(MONTH(P1825),Hoja2!$A$1:$B$12,2,0)</f>
        <v>Sep</v>
      </c>
      <c r="T1825" s="4" t="s">
        <v>8365</v>
      </c>
      <c r="U1825" t="s">
        <v>8366</v>
      </c>
      <c r="V1825" s="4">
        <f t="shared" si="86"/>
        <v>2012</v>
      </c>
    </row>
    <row r="1826" spans="1:22" x14ac:dyDescent="0.3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8">
        <v>41647.088888888888</v>
      </c>
      <c r="P1826" s="8">
        <v>41626.916284722225</v>
      </c>
      <c r="Q1826" s="9">
        <f t="shared" si="84"/>
        <v>100.07</v>
      </c>
      <c r="R1826" s="9">
        <f t="shared" si="85"/>
        <v>75.05</v>
      </c>
      <c r="S1826" s="9" t="str">
        <f>VLOOKUP(MONTH(P1826),Hoja2!$A$1:$B$12,2,0)</f>
        <v>Dec</v>
      </c>
      <c r="T1826" s="4" t="s">
        <v>8365</v>
      </c>
      <c r="U1826" t="s">
        <v>8366</v>
      </c>
      <c r="V1826" s="4">
        <f t="shared" si="86"/>
        <v>2013</v>
      </c>
    </row>
    <row r="1827" spans="1:22" x14ac:dyDescent="0.3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8">
        <v>41466.83452546296</v>
      </c>
      <c r="P1827" s="8">
        <v>41443.83452546296</v>
      </c>
      <c r="Q1827" s="9">
        <f t="shared" si="84"/>
        <v>105.05</v>
      </c>
      <c r="R1827" s="9">
        <f t="shared" si="85"/>
        <v>42.02</v>
      </c>
      <c r="S1827" s="9" t="str">
        <f>VLOOKUP(MONTH(P1827),Hoja2!$A$1:$B$12,2,0)</f>
        <v>Jun</v>
      </c>
      <c r="T1827" s="4" t="s">
        <v>8365</v>
      </c>
      <c r="U1827" t="s">
        <v>8366</v>
      </c>
      <c r="V1827" s="4">
        <f t="shared" si="86"/>
        <v>2013</v>
      </c>
    </row>
    <row r="1828" spans="1:22" x14ac:dyDescent="0.3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8">
        <v>41687.923807870371</v>
      </c>
      <c r="P1828" s="8">
        <v>41657.923807870371</v>
      </c>
      <c r="Q1828" s="9">
        <f t="shared" si="84"/>
        <v>101</v>
      </c>
      <c r="R1828" s="9">
        <f t="shared" si="85"/>
        <v>53.157899999999998</v>
      </c>
      <c r="S1828" s="9" t="str">
        <f>VLOOKUP(MONTH(P1828),Hoja2!$A$1:$B$12,2,0)</f>
        <v>Jan</v>
      </c>
      <c r="T1828" s="4" t="s">
        <v>8365</v>
      </c>
      <c r="U1828" t="s">
        <v>8366</v>
      </c>
      <c r="V1828" s="4">
        <f t="shared" si="86"/>
        <v>2014</v>
      </c>
    </row>
    <row r="1829" spans="1:22" x14ac:dyDescent="0.3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8">
        <v>40605.325937499998</v>
      </c>
      <c r="P1829" s="8">
        <v>40555.325937499998</v>
      </c>
      <c r="Q1829" s="9">
        <f t="shared" si="84"/>
        <v>100.66</v>
      </c>
      <c r="R1829" s="9">
        <f t="shared" si="85"/>
        <v>83.885400000000004</v>
      </c>
      <c r="S1829" s="9" t="str">
        <f>VLOOKUP(MONTH(P1829),Hoja2!$A$1:$B$12,2,0)</f>
        <v>Jan</v>
      </c>
      <c r="T1829" s="4" t="s">
        <v>8365</v>
      </c>
      <c r="U1829" t="s">
        <v>8366</v>
      </c>
      <c r="V1829" s="4">
        <f t="shared" si="86"/>
        <v>2011</v>
      </c>
    </row>
    <row r="1830" spans="1:22" x14ac:dyDescent="0.3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8">
        <v>41768.916666666664</v>
      </c>
      <c r="P1830" s="8">
        <v>41736.899652777778</v>
      </c>
      <c r="Q1830" s="9">
        <f t="shared" si="84"/>
        <v>100.16</v>
      </c>
      <c r="R1830" s="9">
        <f t="shared" si="85"/>
        <v>417.33330000000001</v>
      </c>
      <c r="S1830" s="9" t="str">
        <f>VLOOKUP(MONTH(P1830),Hoja2!$A$1:$B$12,2,0)</f>
        <v>Apr</v>
      </c>
      <c r="T1830" s="4" t="s">
        <v>8365</v>
      </c>
      <c r="U1830" t="s">
        <v>8366</v>
      </c>
      <c r="V1830" s="4">
        <f t="shared" si="86"/>
        <v>2014</v>
      </c>
    </row>
    <row r="1831" spans="1:22" x14ac:dyDescent="0.3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8">
        <v>40564.916666666664</v>
      </c>
      <c r="P1831" s="8">
        <v>40516.087627314817</v>
      </c>
      <c r="Q1831" s="9">
        <f t="shared" si="84"/>
        <v>166.68</v>
      </c>
      <c r="R1831" s="9">
        <f t="shared" si="85"/>
        <v>75.765199999999993</v>
      </c>
      <c r="S1831" s="9" t="str">
        <f>VLOOKUP(MONTH(P1831),Hoja2!$A$1:$B$12,2,0)</f>
        <v>Dec</v>
      </c>
      <c r="T1831" s="4" t="s">
        <v>8365</v>
      </c>
      <c r="U1831" t="s">
        <v>8366</v>
      </c>
      <c r="V1831" s="4">
        <f t="shared" si="86"/>
        <v>2010</v>
      </c>
    </row>
    <row r="1832" spans="1:22" x14ac:dyDescent="0.3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8">
        <v>41694.684108796297</v>
      </c>
      <c r="P1832" s="8">
        <v>41664.684108796297</v>
      </c>
      <c r="Q1832" s="9">
        <f t="shared" si="84"/>
        <v>101.53</v>
      </c>
      <c r="R1832" s="9">
        <f t="shared" si="85"/>
        <v>67.389399999999995</v>
      </c>
      <c r="S1832" s="9" t="str">
        <f>VLOOKUP(MONTH(P1832),Hoja2!$A$1:$B$12,2,0)</f>
        <v>Jan</v>
      </c>
      <c r="T1832" s="4" t="s">
        <v>8365</v>
      </c>
      <c r="U1832" t="s">
        <v>8366</v>
      </c>
      <c r="V1832" s="4">
        <f t="shared" si="86"/>
        <v>2014</v>
      </c>
    </row>
    <row r="1833" spans="1:22" x14ac:dyDescent="0.3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8">
        <v>41041.996099537035</v>
      </c>
      <c r="P1833" s="8">
        <v>41026.996099537035</v>
      </c>
      <c r="Q1833" s="9">
        <f t="shared" si="84"/>
        <v>103</v>
      </c>
      <c r="R1833" s="9">
        <f t="shared" si="85"/>
        <v>73.571399999999997</v>
      </c>
      <c r="S1833" s="9" t="str">
        <f>VLOOKUP(MONTH(P1833),Hoja2!$A$1:$B$12,2,0)</f>
        <v>Apr</v>
      </c>
      <c r="T1833" s="4" t="s">
        <v>8365</v>
      </c>
      <c r="U1833" t="s">
        <v>8366</v>
      </c>
      <c r="V1833" s="4">
        <f t="shared" si="86"/>
        <v>2012</v>
      </c>
    </row>
    <row r="1834" spans="1:22" x14ac:dyDescent="0.3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8">
        <v>40606.539664351854</v>
      </c>
      <c r="P1834" s="8">
        <v>40576.539664351854</v>
      </c>
      <c r="Q1834" s="9">
        <f t="shared" si="84"/>
        <v>142.86000000000001</v>
      </c>
      <c r="R1834" s="9">
        <f t="shared" si="85"/>
        <v>25</v>
      </c>
      <c r="S1834" s="9" t="str">
        <f>VLOOKUP(MONTH(P1834),Hoja2!$A$1:$B$12,2,0)</f>
        <v>Feb</v>
      </c>
      <c r="T1834" s="4" t="s">
        <v>8365</v>
      </c>
      <c r="U1834" t="s">
        <v>8366</v>
      </c>
      <c r="V1834" s="4">
        <f t="shared" si="86"/>
        <v>2011</v>
      </c>
    </row>
    <row r="1835" spans="1:22" x14ac:dyDescent="0.3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8">
        <v>41335.332638888889</v>
      </c>
      <c r="P1835" s="8">
        <v>41303.044016203705</v>
      </c>
      <c r="Q1835" s="9">
        <f t="shared" si="84"/>
        <v>262.5</v>
      </c>
      <c r="R1835" s="9">
        <f t="shared" si="85"/>
        <v>42</v>
      </c>
      <c r="S1835" s="9" t="str">
        <f>VLOOKUP(MONTH(P1835),Hoja2!$A$1:$B$12,2,0)</f>
        <v>Jan</v>
      </c>
      <c r="T1835" s="4" t="s">
        <v>8365</v>
      </c>
      <c r="U1835" t="s">
        <v>8366</v>
      </c>
      <c r="V1835" s="4">
        <f t="shared" si="86"/>
        <v>2013</v>
      </c>
    </row>
    <row r="1836" spans="1:22" x14ac:dyDescent="0.3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8">
        <v>42028.964062500003</v>
      </c>
      <c r="P1836" s="8">
        <v>41988.964062500003</v>
      </c>
      <c r="Q1836" s="9">
        <f t="shared" si="84"/>
        <v>118.05</v>
      </c>
      <c r="R1836" s="9">
        <f t="shared" si="85"/>
        <v>131.16669999999999</v>
      </c>
      <c r="S1836" s="9" t="str">
        <f>VLOOKUP(MONTH(P1836),Hoja2!$A$1:$B$12,2,0)</f>
        <v>Dec</v>
      </c>
      <c r="T1836" s="4" t="s">
        <v>8365</v>
      </c>
      <c r="U1836" t="s">
        <v>8366</v>
      </c>
      <c r="V1836" s="4">
        <f t="shared" si="86"/>
        <v>2014</v>
      </c>
    </row>
    <row r="1837" spans="1:22" x14ac:dyDescent="0.3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8">
        <v>42460.660543981481</v>
      </c>
      <c r="P1837" s="8">
        <v>42430.702210648145</v>
      </c>
      <c r="Q1837" s="9">
        <f t="shared" si="84"/>
        <v>104</v>
      </c>
      <c r="R1837" s="9">
        <f t="shared" si="85"/>
        <v>47.2727</v>
      </c>
      <c r="S1837" s="9" t="str">
        <f>VLOOKUP(MONTH(P1837),Hoja2!$A$1:$B$12,2,0)</f>
        <v>Mar</v>
      </c>
      <c r="T1837" s="4" t="s">
        <v>8365</v>
      </c>
      <c r="U1837" t="s">
        <v>8366</v>
      </c>
      <c r="V1837" s="4">
        <f t="shared" si="86"/>
        <v>2016</v>
      </c>
    </row>
    <row r="1838" spans="1:22" x14ac:dyDescent="0.3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8">
        <v>41322.809363425928</v>
      </c>
      <c r="P1838" s="8">
        <v>41305.809363425928</v>
      </c>
      <c r="Q1838" s="9">
        <f t="shared" si="84"/>
        <v>200.34</v>
      </c>
      <c r="R1838" s="9">
        <f t="shared" si="85"/>
        <v>182.12729999999999</v>
      </c>
      <c r="S1838" s="9" t="str">
        <f>VLOOKUP(MONTH(P1838),Hoja2!$A$1:$B$12,2,0)</f>
        <v>Jan</v>
      </c>
      <c r="T1838" s="4" t="s">
        <v>8365</v>
      </c>
      <c r="U1838" t="s">
        <v>8366</v>
      </c>
      <c r="V1838" s="4">
        <f t="shared" si="86"/>
        <v>2013</v>
      </c>
    </row>
    <row r="1839" spans="1:22" x14ac:dyDescent="0.3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8">
        <v>40986.006192129629</v>
      </c>
      <c r="P1839" s="8">
        <v>40926.047858796293</v>
      </c>
      <c r="Q1839" s="9">
        <f t="shared" si="84"/>
        <v>306.83</v>
      </c>
      <c r="R1839" s="9">
        <f t="shared" si="85"/>
        <v>61.366700000000002</v>
      </c>
      <c r="S1839" s="9" t="str">
        <f>VLOOKUP(MONTH(P1839),Hoja2!$A$1:$B$12,2,0)</f>
        <v>Jan</v>
      </c>
      <c r="T1839" s="4" t="s">
        <v>8365</v>
      </c>
      <c r="U1839" t="s">
        <v>8366</v>
      </c>
      <c r="V1839" s="4">
        <f t="shared" si="86"/>
        <v>2012</v>
      </c>
    </row>
    <row r="1840" spans="1:22" x14ac:dyDescent="0.3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8">
        <v>40817.125</v>
      </c>
      <c r="P1840" s="8">
        <v>40788.786539351851</v>
      </c>
      <c r="Q1840" s="9">
        <f t="shared" si="84"/>
        <v>100.15</v>
      </c>
      <c r="R1840" s="9">
        <f t="shared" si="85"/>
        <v>35.767499999999998</v>
      </c>
      <c r="S1840" s="9" t="str">
        <f>VLOOKUP(MONTH(P1840),Hoja2!$A$1:$B$12,2,0)</f>
        <v>Sep</v>
      </c>
      <c r="T1840" s="4" t="s">
        <v>8365</v>
      </c>
      <c r="U1840" t="s">
        <v>8366</v>
      </c>
      <c r="V1840" s="4">
        <f t="shared" si="86"/>
        <v>2011</v>
      </c>
    </row>
    <row r="1841" spans="1:22" x14ac:dyDescent="0.3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8">
        <v>42644.722013888888</v>
      </c>
      <c r="P1841" s="8">
        <v>42614.722013888888</v>
      </c>
      <c r="Q1841" s="9">
        <f t="shared" si="84"/>
        <v>205.3</v>
      </c>
      <c r="R1841" s="9">
        <f t="shared" si="85"/>
        <v>45.622199999999999</v>
      </c>
      <c r="S1841" s="9" t="str">
        <f>VLOOKUP(MONTH(P1841),Hoja2!$A$1:$B$12,2,0)</f>
        <v>Sep</v>
      </c>
      <c r="T1841" s="4" t="s">
        <v>8365</v>
      </c>
      <c r="U1841" t="s">
        <v>8366</v>
      </c>
      <c r="V1841" s="4">
        <f t="shared" si="86"/>
        <v>2016</v>
      </c>
    </row>
    <row r="1842" spans="1:22" x14ac:dyDescent="0.3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8">
        <v>41401.207638888889</v>
      </c>
      <c r="P1842" s="8">
        <v>41382.096180555556</v>
      </c>
      <c r="Q1842" s="9">
        <f t="shared" si="84"/>
        <v>108.89</v>
      </c>
      <c r="R1842" s="9">
        <f t="shared" si="85"/>
        <v>75.384600000000006</v>
      </c>
      <c r="S1842" s="9" t="str">
        <f>VLOOKUP(MONTH(P1842),Hoja2!$A$1:$B$12,2,0)</f>
        <v>Apr</v>
      </c>
      <c r="T1842" s="4" t="s">
        <v>8365</v>
      </c>
      <c r="U1842" t="s">
        <v>8366</v>
      </c>
      <c r="V1842" s="4">
        <f t="shared" si="86"/>
        <v>2013</v>
      </c>
    </row>
    <row r="1843" spans="1:22" x14ac:dyDescent="0.3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8">
        <v>41779.207638888889</v>
      </c>
      <c r="P1843" s="8">
        <v>41745.84542824074</v>
      </c>
      <c r="Q1843" s="9">
        <f t="shared" si="84"/>
        <v>101.75</v>
      </c>
      <c r="R1843" s="9">
        <f t="shared" si="85"/>
        <v>50.875</v>
      </c>
      <c r="S1843" s="9" t="str">
        <f>VLOOKUP(MONTH(P1843),Hoja2!$A$1:$B$12,2,0)</f>
        <v>Apr</v>
      </c>
      <c r="T1843" s="4" t="s">
        <v>8365</v>
      </c>
      <c r="U1843" t="s">
        <v>8366</v>
      </c>
      <c r="V1843" s="4">
        <f t="shared" si="86"/>
        <v>2014</v>
      </c>
    </row>
    <row r="1844" spans="1:22" x14ac:dyDescent="0.3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8">
        <v>42065.249305555553</v>
      </c>
      <c r="P1844" s="8">
        <v>42031.631724537037</v>
      </c>
      <c r="Q1844" s="9">
        <f t="shared" si="84"/>
        <v>125.25</v>
      </c>
      <c r="R1844" s="9">
        <f t="shared" si="85"/>
        <v>119.28570000000001</v>
      </c>
      <c r="S1844" s="9" t="str">
        <f>VLOOKUP(MONTH(P1844),Hoja2!$A$1:$B$12,2,0)</f>
        <v>Jan</v>
      </c>
      <c r="T1844" s="4" t="s">
        <v>8365</v>
      </c>
      <c r="U1844" t="s">
        <v>8366</v>
      </c>
      <c r="V1844" s="4">
        <f t="shared" si="86"/>
        <v>2015</v>
      </c>
    </row>
    <row r="1845" spans="1:22" x14ac:dyDescent="0.3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8">
        <v>40594.994837962964</v>
      </c>
      <c r="P1845" s="8">
        <v>40564.994837962964</v>
      </c>
      <c r="Q1845" s="9">
        <f t="shared" si="84"/>
        <v>124.01</v>
      </c>
      <c r="R1845" s="9">
        <f t="shared" si="85"/>
        <v>92.541899999999998</v>
      </c>
      <c r="S1845" s="9" t="str">
        <f>VLOOKUP(MONTH(P1845),Hoja2!$A$1:$B$12,2,0)</f>
        <v>Jan</v>
      </c>
      <c r="T1845" s="4" t="s">
        <v>8365</v>
      </c>
      <c r="U1845" t="s">
        <v>8366</v>
      </c>
      <c r="V1845" s="4">
        <f t="shared" si="86"/>
        <v>2011</v>
      </c>
    </row>
    <row r="1846" spans="1:22" x14ac:dyDescent="0.3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8">
        <v>40705.125</v>
      </c>
      <c r="P1846" s="8">
        <v>40666.973541666666</v>
      </c>
      <c r="Q1846" s="9">
        <f t="shared" si="84"/>
        <v>101.4</v>
      </c>
      <c r="R1846" s="9">
        <f t="shared" si="85"/>
        <v>76.05</v>
      </c>
      <c r="S1846" s="9" t="str">
        <f>VLOOKUP(MONTH(P1846),Hoja2!$A$1:$B$12,2,0)</f>
        <v>May</v>
      </c>
      <c r="T1846" s="4" t="s">
        <v>8365</v>
      </c>
      <c r="U1846" t="s">
        <v>8366</v>
      </c>
      <c r="V1846" s="4">
        <f t="shared" si="86"/>
        <v>2011</v>
      </c>
    </row>
    <row r="1847" spans="1:22" x14ac:dyDescent="0.3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8">
        <v>42538.204861111109</v>
      </c>
      <c r="P1847" s="8">
        <v>42523.333310185182</v>
      </c>
      <c r="Q1847" s="9">
        <f t="shared" si="84"/>
        <v>100</v>
      </c>
      <c r="R1847" s="9">
        <f t="shared" si="85"/>
        <v>52.631599999999999</v>
      </c>
      <c r="S1847" s="9" t="str">
        <f>VLOOKUP(MONTH(P1847),Hoja2!$A$1:$B$12,2,0)</f>
        <v>Jun</v>
      </c>
      <c r="T1847" s="4" t="s">
        <v>8365</v>
      </c>
      <c r="U1847" t="s">
        <v>8366</v>
      </c>
      <c r="V1847" s="4">
        <f t="shared" si="86"/>
        <v>2016</v>
      </c>
    </row>
    <row r="1848" spans="1:22" x14ac:dyDescent="0.3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8">
        <v>41258.650196759256</v>
      </c>
      <c r="P1848" s="8">
        <v>41228.650196759256</v>
      </c>
      <c r="Q1848" s="9">
        <f t="shared" si="84"/>
        <v>137.93</v>
      </c>
      <c r="R1848" s="9">
        <f t="shared" si="85"/>
        <v>98.990399999999994</v>
      </c>
      <c r="S1848" s="9" t="str">
        <f>VLOOKUP(MONTH(P1848),Hoja2!$A$1:$B$12,2,0)</f>
        <v>Nov</v>
      </c>
      <c r="T1848" s="4" t="s">
        <v>8365</v>
      </c>
      <c r="U1848" t="s">
        <v>8366</v>
      </c>
      <c r="V1848" s="4">
        <f t="shared" si="86"/>
        <v>2012</v>
      </c>
    </row>
    <row r="1849" spans="1:22" x14ac:dyDescent="0.3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8">
        <v>42115.236481481479</v>
      </c>
      <c r="P1849" s="8">
        <v>42094.236481481479</v>
      </c>
      <c r="Q1849" s="9">
        <f t="shared" si="84"/>
        <v>120.88</v>
      </c>
      <c r="R1849" s="9">
        <f t="shared" si="85"/>
        <v>79.526300000000006</v>
      </c>
      <c r="S1849" s="9" t="str">
        <f>VLOOKUP(MONTH(P1849),Hoja2!$A$1:$B$12,2,0)</f>
        <v>Mar</v>
      </c>
      <c r="T1849" s="4" t="s">
        <v>8365</v>
      </c>
      <c r="U1849" t="s">
        <v>8366</v>
      </c>
      <c r="V1849" s="4">
        <f t="shared" si="86"/>
        <v>2015</v>
      </c>
    </row>
    <row r="1850" spans="1:22" x14ac:dyDescent="0.3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8">
        <v>40755.290972222225</v>
      </c>
      <c r="P1850" s="8">
        <v>40691.788055555553</v>
      </c>
      <c r="Q1850" s="9">
        <f t="shared" si="84"/>
        <v>107.37</v>
      </c>
      <c r="R1850" s="9">
        <f t="shared" si="85"/>
        <v>134.20830000000001</v>
      </c>
      <c r="S1850" s="9" t="str">
        <f>VLOOKUP(MONTH(P1850),Hoja2!$A$1:$B$12,2,0)</f>
        <v>May</v>
      </c>
      <c r="T1850" s="4" t="s">
        <v>8365</v>
      </c>
      <c r="U1850" t="s">
        <v>8366</v>
      </c>
      <c r="V1850" s="4">
        <f t="shared" si="86"/>
        <v>2011</v>
      </c>
    </row>
    <row r="1851" spans="1:22" x14ac:dyDescent="0.3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8">
        <v>41199.845590277779</v>
      </c>
      <c r="P1851" s="8">
        <v>41169.845590277779</v>
      </c>
      <c r="Q1851" s="9">
        <f t="shared" si="84"/>
        <v>100.33</v>
      </c>
      <c r="R1851" s="9">
        <f t="shared" si="85"/>
        <v>37.625</v>
      </c>
      <c r="S1851" s="9" t="str">
        <f>VLOOKUP(MONTH(P1851),Hoja2!$A$1:$B$12,2,0)</f>
        <v>Sep</v>
      </c>
      <c r="T1851" s="4" t="s">
        <v>8365</v>
      </c>
      <c r="U1851" t="s">
        <v>8366</v>
      </c>
      <c r="V1851" s="4">
        <f t="shared" si="86"/>
        <v>2012</v>
      </c>
    </row>
    <row r="1852" spans="1:22" x14ac:dyDescent="0.3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8">
        <v>41830.959490740737</v>
      </c>
      <c r="P1852" s="8">
        <v>41800.959490740737</v>
      </c>
      <c r="Q1852" s="9">
        <f t="shared" si="84"/>
        <v>101.52</v>
      </c>
      <c r="R1852" s="9">
        <f t="shared" si="85"/>
        <v>51.044699999999999</v>
      </c>
      <c r="S1852" s="9" t="str">
        <f>VLOOKUP(MONTH(P1852),Hoja2!$A$1:$B$12,2,0)</f>
        <v>Jun</v>
      </c>
      <c r="T1852" s="4" t="s">
        <v>8365</v>
      </c>
      <c r="U1852" t="s">
        <v>8366</v>
      </c>
      <c r="V1852" s="4">
        <f t="shared" si="86"/>
        <v>2014</v>
      </c>
    </row>
    <row r="1853" spans="1:22" x14ac:dyDescent="0.3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8">
        <v>41848.041666666664</v>
      </c>
      <c r="P1853" s="8">
        <v>41827.906689814816</v>
      </c>
      <c r="Q1853" s="9">
        <f t="shared" si="84"/>
        <v>100.08</v>
      </c>
      <c r="R1853" s="9">
        <f t="shared" si="85"/>
        <v>50.038499999999999</v>
      </c>
      <c r="S1853" s="9" t="str">
        <f>VLOOKUP(MONTH(P1853),Hoja2!$A$1:$B$12,2,0)</f>
        <v>Jul</v>
      </c>
      <c r="T1853" s="4" t="s">
        <v>8365</v>
      </c>
      <c r="U1853" t="s">
        <v>8366</v>
      </c>
      <c r="V1853" s="4">
        <f t="shared" si="86"/>
        <v>2014</v>
      </c>
    </row>
    <row r="1854" spans="1:22" x14ac:dyDescent="0.3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8">
        <v>42119</v>
      </c>
      <c r="P1854" s="8">
        <v>42081.771435185183</v>
      </c>
      <c r="Q1854" s="9">
        <f t="shared" si="84"/>
        <v>116.97</v>
      </c>
      <c r="R1854" s="9">
        <f t="shared" si="85"/>
        <v>133.93129999999999</v>
      </c>
      <c r="S1854" s="9" t="str">
        <f>VLOOKUP(MONTH(P1854),Hoja2!$A$1:$B$12,2,0)</f>
        <v>Mar</v>
      </c>
      <c r="T1854" s="4" t="s">
        <v>8365</v>
      </c>
      <c r="U1854" t="s">
        <v>8366</v>
      </c>
      <c r="V1854" s="4">
        <f t="shared" si="86"/>
        <v>2015</v>
      </c>
    </row>
    <row r="1855" spans="1:22" x14ac:dyDescent="0.3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8">
        <v>41227.102048611108</v>
      </c>
      <c r="P1855" s="8">
        <v>41177.060381944444</v>
      </c>
      <c r="Q1855" s="9">
        <f t="shared" si="84"/>
        <v>101.88</v>
      </c>
      <c r="R1855" s="9">
        <f t="shared" si="85"/>
        <v>58.214300000000001</v>
      </c>
      <c r="S1855" s="9" t="str">
        <f>VLOOKUP(MONTH(P1855),Hoja2!$A$1:$B$12,2,0)</f>
        <v>Sep</v>
      </c>
      <c r="T1855" s="4" t="s">
        <v>8365</v>
      </c>
      <c r="U1855" t="s">
        <v>8366</v>
      </c>
      <c r="V1855" s="4">
        <f t="shared" si="86"/>
        <v>2012</v>
      </c>
    </row>
    <row r="1856" spans="1:22" x14ac:dyDescent="0.3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8">
        <v>41418.021261574075</v>
      </c>
      <c r="P1856" s="8">
        <v>41388.021261574075</v>
      </c>
      <c r="Q1856" s="9">
        <f t="shared" si="84"/>
        <v>102.12</v>
      </c>
      <c r="R1856" s="9">
        <f t="shared" si="85"/>
        <v>88.037599999999998</v>
      </c>
      <c r="S1856" s="9" t="str">
        <f>VLOOKUP(MONTH(P1856),Hoja2!$A$1:$B$12,2,0)</f>
        <v>Apr</v>
      </c>
      <c r="T1856" s="4" t="s">
        <v>8365</v>
      </c>
      <c r="U1856" t="s">
        <v>8366</v>
      </c>
      <c r="V1856" s="4">
        <f t="shared" si="86"/>
        <v>2013</v>
      </c>
    </row>
    <row r="1857" spans="1:22" x14ac:dyDescent="0.3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8">
        <v>41645.538657407407</v>
      </c>
      <c r="P1857" s="8">
        <v>41600.538657407407</v>
      </c>
      <c r="Q1857" s="9">
        <f t="shared" si="84"/>
        <v>154.06</v>
      </c>
      <c r="R1857" s="9">
        <f t="shared" si="85"/>
        <v>70.576800000000006</v>
      </c>
      <c r="S1857" s="9" t="str">
        <f>VLOOKUP(MONTH(P1857),Hoja2!$A$1:$B$12,2,0)</f>
        <v>Nov</v>
      </c>
      <c r="T1857" s="4" t="s">
        <v>8365</v>
      </c>
      <c r="U1857" t="s">
        <v>8366</v>
      </c>
      <c r="V1857" s="4">
        <f t="shared" si="86"/>
        <v>2013</v>
      </c>
    </row>
    <row r="1858" spans="1:22" x14ac:dyDescent="0.3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8">
        <v>41838.855000000003</v>
      </c>
      <c r="P1858" s="8">
        <v>41817.855000000003</v>
      </c>
      <c r="Q1858" s="9">
        <f t="shared" si="84"/>
        <v>101.25</v>
      </c>
      <c r="R1858" s="9">
        <f t="shared" si="85"/>
        <v>53.289499999999997</v>
      </c>
      <c r="S1858" s="9" t="str">
        <f>VLOOKUP(MONTH(P1858),Hoja2!$A$1:$B$12,2,0)</f>
        <v>Jun</v>
      </c>
      <c r="T1858" s="4" t="s">
        <v>8365</v>
      </c>
      <c r="U1858" t="s">
        <v>8366</v>
      </c>
      <c r="V1858" s="4">
        <f t="shared" si="86"/>
        <v>2014</v>
      </c>
    </row>
    <row r="1859" spans="1:22" x14ac:dyDescent="0.3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8">
        <v>41894.76866898148</v>
      </c>
      <c r="P1859" s="8">
        <v>41864.76866898148</v>
      </c>
      <c r="Q1859" s="9">
        <f t="shared" ref="Q1859:Q1922" si="87">ROUND(E1859/D1859*100,2)</f>
        <v>100</v>
      </c>
      <c r="R1859" s="9">
        <f t="shared" ref="R1859:R1922" si="88">IFERROR(ROUND(E1859/L1859,4),0)</f>
        <v>136.36359999999999</v>
      </c>
      <c r="S1859" s="9" t="str">
        <f>VLOOKUP(MONTH(P1859),Hoja2!$A$1:$B$12,2,0)</f>
        <v>Aug</v>
      </c>
      <c r="T1859" s="4" t="s">
        <v>8365</v>
      </c>
      <c r="U1859" t="s">
        <v>8366</v>
      </c>
      <c r="V1859" s="4">
        <f t="shared" ref="V1859:V1922" si="89">YEAR(P1859)</f>
        <v>2014</v>
      </c>
    </row>
    <row r="1860" spans="1:22" x14ac:dyDescent="0.3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8">
        <v>40893.2421412037</v>
      </c>
      <c r="P1860" s="8">
        <v>40833.200474537036</v>
      </c>
      <c r="Q1860" s="9">
        <f t="shared" si="87"/>
        <v>108.75</v>
      </c>
      <c r="R1860" s="9">
        <f t="shared" si="88"/>
        <v>40.5473</v>
      </c>
      <c r="S1860" s="9" t="str">
        <f>VLOOKUP(MONTH(P1860),Hoja2!$A$1:$B$12,2,0)</f>
        <v>Oct</v>
      </c>
      <c r="T1860" s="4" t="s">
        <v>8365</v>
      </c>
      <c r="U1860" t="s">
        <v>8366</v>
      </c>
      <c r="V1860" s="4">
        <f t="shared" si="89"/>
        <v>2011</v>
      </c>
    </row>
    <row r="1861" spans="1:22" x14ac:dyDescent="0.3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8">
        <v>40808.770011574074</v>
      </c>
      <c r="P1861" s="8">
        <v>40778.770011574074</v>
      </c>
      <c r="Q1861" s="9">
        <f t="shared" si="87"/>
        <v>131.83000000000001</v>
      </c>
      <c r="R1861" s="9">
        <f t="shared" si="88"/>
        <v>70.625</v>
      </c>
      <c r="S1861" s="9" t="str">
        <f>VLOOKUP(MONTH(P1861),Hoja2!$A$1:$B$12,2,0)</f>
        <v>Aug</v>
      </c>
      <c r="T1861" s="4" t="s">
        <v>8365</v>
      </c>
      <c r="U1861" t="s">
        <v>8366</v>
      </c>
      <c r="V1861" s="4">
        <f t="shared" si="89"/>
        <v>2011</v>
      </c>
    </row>
    <row r="1862" spans="1:22" x14ac:dyDescent="0.3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8">
        <v>41676.709305555552</v>
      </c>
      <c r="P1862" s="8">
        <v>41655.709305555552</v>
      </c>
      <c r="Q1862" s="9">
        <f t="shared" si="87"/>
        <v>133.47</v>
      </c>
      <c r="R1862" s="9">
        <f t="shared" si="88"/>
        <v>52.684199999999997</v>
      </c>
      <c r="S1862" s="9" t="str">
        <f>VLOOKUP(MONTH(P1862),Hoja2!$A$1:$B$12,2,0)</f>
        <v>Jan</v>
      </c>
      <c r="T1862" s="4" t="s">
        <v>8365</v>
      </c>
      <c r="U1862" t="s">
        <v>8366</v>
      </c>
      <c r="V1862" s="4">
        <f t="shared" si="89"/>
        <v>2014</v>
      </c>
    </row>
    <row r="1863" spans="1:22" x14ac:dyDescent="0.3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8">
        <v>42030.300243055557</v>
      </c>
      <c r="P1863" s="8">
        <v>42000.300243055557</v>
      </c>
      <c r="Q1863" s="9">
        <f t="shared" si="87"/>
        <v>0</v>
      </c>
      <c r="R1863" s="9">
        <f t="shared" si="88"/>
        <v>0</v>
      </c>
      <c r="S1863" s="9" t="str">
        <f>VLOOKUP(MONTH(P1863),Hoja2!$A$1:$B$12,2,0)</f>
        <v>Dec</v>
      </c>
      <c r="T1863" s="4" t="s">
        <v>8373</v>
      </c>
      <c r="U1863" t="s">
        <v>8375</v>
      </c>
      <c r="V1863" s="4">
        <f t="shared" si="89"/>
        <v>2014</v>
      </c>
    </row>
    <row r="1864" spans="1:22" x14ac:dyDescent="0.3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8">
        <v>42802.3125</v>
      </c>
      <c r="P1864" s="8">
        <v>42755.492754629631</v>
      </c>
      <c r="Q1864" s="9">
        <f t="shared" si="87"/>
        <v>8.08</v>
      </c>
      <c r="R1864" s="9">
        <f t="shared" si="88"/>
        <v>90.9375</v>
      </c>
      <c r="S1864" s="9" t="str">
        <f>VLOOKUP(MONTH(P1864),Hoja2!$A$1:$B$12,2,0)</f>
        <v>Jan</v>
      </c>
      <c r="T1864" s="4" t="s">
        <v>8373</v>
      </c>
      <c r="U1864" t="s">
        <v>8375</v>
      </c>
      <c r="V1864" s="4">
        <f t="shared" si="89"/>
        <v>2017</v>
      </c>
    </row>
    <row r="1865" spans="1:22" x14ac:dyDescent="0.3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8">
        <v>41802.797280092593</v>
      </c>
      <c r="P1865" s="8">
        <v>41772.797280092593</v>
      </c>
      <c r="Q1865" s="9">
        <f t="shared" si="87"/>
        <v>0.4</v>
      </c>
      <c r="R1865" s="9">
        <f t="shared" si="88"/>
        <v>5</v>
      </c>
      <c r="S1865" s="9" t="str">
        <f>VLOOKUP(MONTH(P1865),Hoja2!$A$1:$B$12,2,0)</f>
        <v>May</v>
      </c>
      <c r="T1865" s="4" t="s">
        <v>8373</v>
      </c>
      <c r="U1865" t="s">
        <v>8375</v>
      </c>
      <c r="V1865" s="4">
        <f t="shared" si="89"/>
        <v>2014</v>
      </c>
    </row>
    <row r="1866" spans="1:22" x14ac:dyDescent="0.3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8">
        <v>41763.716435185182</v>
      </c>
      <c r="P1866" s="8">
        <v>41733.716435185182</v>
      </c>
      <c r="Q1866" s="9">
        <f t="shared" si="87"/>
        <v>42.89</v>
      </c>
      <c r="R1866" s="9">
        <f t="shared" si="88"/>
        <v>58.083300000000001</v>
      </c>
      <c r="S1866" s="9" t="str">
        <f>VLOOKUP(MONTH(P1866),Hoja2!$A$1:$B$12,2,0)</f>
        <v>Apr</v>
      </c>
      <c r="T1866" s="4" t="s">
        <v>8373</v>
      </c>
      <c r="U1866" t="s">
        <v>8375</v>
      </c>
      <c r="V1866" s="4">
        <f t="shared" si="89"/>
        <v>2014</v>
      </c>
    </row>
    <row r="1867" spans="1:22" x14ac:dyDescent="0.3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8">
        <v>42680.409108796295</v>
      </c>
      <c r="P1867" s="8">
        <v>42645.367442129631</v>
      </c>
      <c r="Q1867" s="9">
        <f t="shared" si="87"/>
        <v>0</v>
      </c>
      <c r="R1867" s="9">
        <f t="shared" si="88"/>
        <v>2</v>
      </c>
      <c r="S1867" s="9" t="str">
        <f>VLOOKUP(MONTH(P1867),Hoja2!$A$1:$B$12,2,0)</f>
        <v>Oct</v>
      </c>
      <c r="T1867" s="4" t="s">
        <v>8373</v>
      </c>
      <c r="U1867" t="s">
        <v>8375</v>
      </c>
      <c r="V1867" s="4">
        <f t="shared" si="89"/>
        <v>2016</v>
      </c>
    </row>
    <row r="1868" spans="1:22" x14ac:dyDescent="0.3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8">
        <v>42795.166666666664</v>
      </c>
      <c r="P1868" s="8">
        <v>42742.246493055558</v>
      </c>
      <c r="Q1868" s="9">
        <f t="shared" si="87"/>
        <v>0.5</v>
      </c>
      <c r="R1868" s="9">
        <f t="shared" si="88"/>
        <v>62.5</v>
      </c>
      <c r="S1868" s="9" t="str">
        <f>VLOOKUP(MONTH(P1868),Hoja2!$A$1:$B$12,2,0)</f>
        <v>Jan</v>
      </c>
      <c r="T1868" s="4" t="s">
        <v>8373</v>
      </c>
      <c r="U1868" t="s">
        <v>8375</v>
      </c>
      <c r="V1868" s="4">
        <f t="shared" si="89"/>
        <v>2017</v>
      </c>
    </row>
    <row r="1869" spans="1:22" x14ac:dyDescent="0.3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8">
        <v>42679.924907407411</v>
      </c>
      <c r="P1869" s="8">
        <v>42649.924907407411</v>
      </c>
      <c r="Q1869" s="9">
        <f t="shared" si="87"/>
        <v>0.05</v>
      </c>
      <c r="R1869" s="9">
        <f t="shared" si="88"/>
        <v>10</v>
      </c>
      <c r="S1869" s="9" t="str">
        <f>VLOOKUP(MONTH(P1869),Hoja2!$A$1:$B$12,2,0)</f>
        <v>Oct</v>
      </c>
      <c r="T1869" s="4" t="s">
        <v>8373</v>
      </c>
      <c r="U1869" t="s">
        <v>8375</v>
      </c>
      <c r="V1869" s="4">
        <f t="shared" si="89"/>
        <v>2016</v>
      </c>
    </row>
    <row r="1870" spans="1:22" x14ac:dyDescent="0.3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8">
        <v>42353.332638888889</v>
      </c>
      <c r="P1870" s="8">
        <v>42328.779224537036</v>
      </c>
      <c r="Q1870" s="9">
        <f t="shared" si="87"/>
        <v>4.87</v>
      </c>
      <c r="R1870" s="9">
        <f t="shared" si="88"/>
        <v>71.588200000000001</v>
      </c>
      <c r="S1870" s="9" t="str">
        <f>VLOOKUP(MONTH(P1870),Hoja2!$A$1:$B$12,2,0)</f>
        <v>Nov</v>
      </c>
      <c r="T1870" s="4" t="s">
        <v>8373</v>
      </c>
      <c r="U1870" t="s">
        <v>8375</v>
      </c>
      <c r="V1870" s="4">
        <f t="shared" si="89"/>
        <v>2015</v>
      </c>
    </row>
    <row r="1871" spans="1:22" x14ac:dyDescent="0.3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8">
        <v>42739.002881944441</v>
      </c>
      <c r="P1871" s="8">
        <v>42709.002881944441</v>
      </c>
      <c r="Q1871" s="9">
        <f t="shared" si="87"/>
        <v>0</v>
      </c>
      <c r="R1871" s="9">
        <f t="shared" si="88"/>
        <v>0</v>
      </c>
      <c r="S1871" s="9" t="str">
        <f>VLOOKUP(MONTH(P1871),Hoja2!$A$1:$B$12,2,0)</f>
        <v>Dec</v>
      </c>
      <c r="T1871" s="4" t="s">
        <v>8373</v>
      </c>
      <c r="U1871" t="s">
        <v>8375</v>
      </c>
      <c r="V1871" s="4">
        <f t="shared" si="89"/>
        <v>2016</v>
      </c>
    </row>
    <row r="1872" spans="1:22" x14ac:dyDescent="0.3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8">
        <v>42400.178472222222</v>
      </c>
      <c r="P1872" s="8">
        <v>42371.355729166666</v>
      </c>
      <c r="Q1872" s="9">
        <f t="shared" si="87"/>
        <v>10.31</v>
      </c>
      <c r="R1872" s="9">
        <f t="shared" si="88"/>
        <v>32.818199999999997</v>
      </c>
      <c r="S1872" s="9" t="str">
        <f>VLOOKUP(MONTH(P1872),Hoja2!$A$1:$B$12,2,0)</f>
        <v>Jan</v>
      </c>
      <c r="T1872" s="4" t="s">
        <v>8373</v>
      </c>
      <c r="U1872" t="s">
        <v>8375</v>
      </c>
      <c r="V1872" s="4">
        <f t="shared" si="89"/>
        <v>2016</v>
      </c>
    </row>
    <row r="1873" spans="1:22" x14ac:dyDescent="0.3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8">
        <v>41963.825243055559</v>
      </c>
      <c r="P1873" s="8">
        <v>41923.783576388887</v>
      </c>
      <c r="Q1873" s="9">
        <f t="shared" si="87"/>
        <v>71.78</v>
      </c>
      <c r="R1873" s="9">
        <f t="shared" si="88"/>
        <v>49.1158</v>
      </c>
      <c r="S1873" s="9" t="str">
        <f>VLOOKUP(MONTH(P1873),Hoja2!$A$1:$B$12,2,0)</f>
        <v>Oct</v>
      </c>
      <c r="T1873" s="4" t="s">
        <v>8373</v>
      </c>
      <c r="U1873" t="s">
        <v>8375</v>
      </c>
      <c r="V1873" s="4">
        <f t="shared" si="89"/>
        <v>2014</v>
      </c>
    </row>
    <row r="1874" spans="1:22" x14ac:dyDescent="0.3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8">
        <v>42185.129652777781</v>
      </c>
      <c r="P1874" s="8">
        <v>42155.129652777781</v>
      </c>
      <c r="Q1874" s="9">
        <f t="shared" si="87"/>
        <v>1.06</v>
      </c>
      <c r="R1874" s="9">
        <f t="shared" si="88"/>
        <v>16.307700000000001</v>
      </c>
      <c r="S1874" s="9" t="str">
        <f>VLOOKUP(MONTH(P1874),Hoja2!$A$1:$B$12,2,0)</f>
        <v>May</v>
      </c>
      <c r="T1874" s="4" t="s">
        <v>8373</v>
      </c>
      <c r="U1874" t="s">
        <v>8375</v>
      </c>
      <c r="V1874" s="4">
        <f t="shared" si="89"/>
        <v>2015</v>
      </c>
    </row>
    <row r="1875" spans="1:22" x14ac:dyDescent="0.3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8">
        <v>42193.697916666664</v>
      </c>
      <c r="P1875" s="8">
        <v>42164.615856481483</v>
      </c>
      <c r="Q1875" s="9">
        <f t="shared" si="87"/>
        <v>0.45</v>
      </c>
      <c r="R1875" s="9">
        <f t="shared" si="88"/>
        <v>18</v>
      </c>
      <c r="S1875" s="9" t="str">
        <f>VLOOKUP(MONTH(P1875),Hoja2!$A$1:$B$12,2,0)</f>
        <v>Jun</v>
      </c>
      <c r="T1875" s="4" t="s">
        <v>8373</v>
      </c>
      <c r="U1875" t="s">
        <v>8375</v>
      </c>
      <c r="V1875" s="4">
        <f t="shared" si="89"/>
        <v>2015</v>
      </c>
    </row>
    <row r="1876" spans="1:22" x14ac:dyDescent="0.3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8">
        <v>42549.969131944446</v>
      </c>
      <c r="P1876" s="8">
        <v>42529.969131944446</v>
      </c>
      <c r="Q1876" s="9">
        <f t="shared" si="87"/>
        <v>0.02</v>
      </c>
      <c r="R1876" s="9">
        <f t="shared" si="88"/>
        <v>13</v>
      </c>
      <c r="S1876" s="9" t="str">
        <f>VLOOKUP(MONTH(P1876),Hoja2!$A$1:$B$12,2,0)</f>
        <v>Jun</v>
      </c>
      <c r="T1876" s="4" t="s">
        <v>8373</v>
      </c>
      <c r="U1876" t="s">
        <v>8375</v>
      </c>
      <c r="V1876" s="4">
        <f t="shared" si="89"/>
        <v>2016</v>
      </c>
    </row>
    <row r="1877" spans="1:22" x14ac:dyDescent="0.3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8">
        <v>42588.899398148147</v>
      </c>
      <c r="P1877" s="8">
        <v>42528.899398148147</v>
      </c>
      <c r="Q1877" s="9">
        <f t="shared" si="87"/>
        <v>0.51</v>
      </c>
      <c r="R1877" s="9">
        <f t="shared" si="88"/>
        <v>17</v>
      </c>
      <c r="S1877" s="9" t="str">
        <f>VLOOKUP(MONTH(P1877),Hoja2!$A$1:$B$12,2,0)</f>
        <v>Jun</v>
      </c>
      <c r="T1877" s="4" t="s">
        <v>8373</v>
      </c>
      <c r="U1877" t="s">
        <v>8375</v>
      </c>
      <c r="V1877" s="4">
        <f t="shared" si="89"/>
        <v>2016</v>
      </c>
    </row>
    <row r="1878" spans="1:22" x14ac:dyDescent="0.3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8">
        <v>41806.284780092596</v>
      </c>
      <c r="P1878" s="8">
        <v>41776.284780092596</v>
      </c>
      <c r="Q1878" s="9">
        <f t="shared" si="87"/>
        <v>0</v>
      </c>
      <c r="R1878" s="9">
        <f t="shared" si="88"/>
        <v>0</v>
      </c>
      <c r="S1878" s="9" t="str">
        <f>VLOOKUP(MONTH(P1878),Hoja2!$A$1:$B$12,2,0)</f>
        <v>May</v>
      </c>
      <c r="T1878" s="4" t="s">
        <v>8373</v>
      </c>
      <c r="U1878" t="s">
        <v>8375</v>
      </c>
      <c r="V1878" s="4">
        <f t="shared" si="89"/>
        <v>2014</v>
      </c>
    </row>
    <row r="1879" spans="1:22" x14ac:dyDescent="0.3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8">
        <v>42064.029224537036</v>
      </c>
      <c r="P1879" s="8">
        <v>42035.029224537036</v>
      </c>
      <c r="Q1879" s="9">
        <f t="shared" si="87"/>
        <v>0</v>
      </c>
      <c r="R1879" s="9">
        <f t="shared" si="88"/>
        <v>0</v>
      </c>
      <c r="S1879" s="9" t="str">
        <f>VLOOKUP(MONTH(P1879),Hoja2!$A$1:$B$12,2,0)</f>
        <v>Jan</v>
      </c>
      <c r="T1879" s="4" t="s">
        <v>8373</v>
      </c>
      <c r="U1879" t="s">
        <v>8375</v>
      </c>
      <c r="V1879" s="4">
        <f t="shared" si="89"/>
        <v>2015</v>
      </c>
    </row>
    <row r="1880" spans="1:22" x14ac:dyDescent="0.3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8">
        <v>41803.008738425924</v>
      </c>
      <c r="P1880" s="8">
        <v>41773.008738425924</v>
      </c>
      <c r="Q1880" s="9">
        <f t="shared" si="87"/>
        <v>0</v>
      </c>
      <c r="R1880" s="9">
        <f t="shared" si="88"/>
        <v>0</v>
      </c>
      <c r="S1880" s="9" t="str">
        <f>VLOOKUP(MONTH(P1880),Hoja2!$A$1:$B$12,2,0)</f>
        <v>May</v>
      </c>
      <c r="T1880" s="4" t="s">
        <v>8373</v>
      </c>
      <c r="U1880" t="s">
        <v>8375</v>
      </c>
      <c r="V1880" s="4">
        <f t="shared" si="89"/>
        <v>2014</v>
      </c>
    </row>
    <row r="1881" spans="1:22" x14ac:dyDescent="0.3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8">
        <v>42443.607974537037</v>
      </c>
      <c r="P1881" s="8">
        <v>42413.649641203701</v>
      </c>
      <c r="Q1881" s="9">
        <f t="shared" si="87"/>
        <v>0.12</v>
      </c>
      <c r="R1881" s="9">
        <f t="shared" si="88"/>
        <v>3</v>
      </c>
      <c r="S1881" s="9" t="str">
        <f>VLOOKUP(MONTH(P1881),Hoja2!$A$1:$B$12,2,0)</f>
        <v>Feb</v>
      </c>
      <c r="T1881" s="4" t="s">
        <v>8373</v>
      </c>
      <c r="U1881" t="s">
        <v>8375</v>
      </c>
      <c r="V1881" s="4">
        <f t="shared" si="89"/>
        <v>2016</v>
      </c>
    </row>
    <row r="1882" spans="1:22" x14ac:dyDescent="0.3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8">
        <v>42459.525231481479</v>
      </c>
      <c r="P1882" s="8">
        <v>42430.56689814815</v>
      </c>
      <c r="Q1882" s="9">
        <f t="shared" si="87"/>
        <v>20.079999999999998</v>
      </c>
      <c r="R1882" s="9">
        <f t="shared" si="88"/>
        <v>41.833300000000001</v>
      </c>
      <c r="S1882" s="9" t="str">
        <f>VLOOKUP(MONTH(P1882),Hoja2!$A$1:$B$12,2,0)</f>
        <v>Mar</v>
      </c>
      <c r="T1882" s="4" t="s">
        <v>8373</v>
      </c>
      <c r="U1882" t="s">
        <v>8375</v>
      </c>
      <c r="V1882" s="4">
        <f t="shared" si="89"/>
        <v>2016</v>
      </c>
    </row>
    <row r="1883" spans="1:22" x14ac:dyDescent="0.3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8">
        <v>42073.110983796294</v>
      </c>
      <c r="P1883" s="8">
        <v>42043.152650462966</v>
      </c>
      <c r="Q1883" s="9">
        <f t="shared" si="87"/>
        <v>172.68</v>
      </c>
      <c r="R1883" s="9">
        <f t="shared" si="88"/>
        <v>49.3384</v>
      </c>
      <c r="S1883" s="9" t="str">
        <f>VLOOKUP(MONTH(P1883),Hoja2!$A$1:$B$12,2,0)</f>
        <v>Feb</v>
      </c>
      <c r="T1883" s="4" t="s">
        <v>8365</v>
      </c>
      <c r="U1883" t="s">
        <v>8369</v>
      </c>
      <c r="V1883" s="4">
        <f t="shared" si="89"/>
        <v>2015</v>
      </c>
    </row>
    <row r="1884" spans="1:22" x14ac:dyDescent="0.3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8">
        <v>41100.991666666669</v>
      </c>
      <c r="P1884" s="8">
        <v>41067.949212962965</v>
      </c>
      <c r="Q1884" s="9">
        <f t="shared" si="87"/>
        <v>100.9</v>
      </c>
      <c r="R1884" s="9">
        <f t="shared" si="88"/>
        <v>41.728400000000001</v>
      </c>
      <c r="S1884" s="9" t="str">
        <f>VLOOKUP(MONTH(P1884),Hoja2!$A$1:$B$12,2,0)</f>
        <v>Jun</v>
      </c>
      <c r="T1884" s="4" t="s">
        <v>8365</v>
      </c>
      <c r="U1884" t="s">
        <v>8369</v>
      </c>
      <c r="V1884" s="4">
        <f t="shared" si="89"/>
        <v>2012</v>
      </c>
    </row>
    <row r="1885" spans="1:22" x14ac:dyDescent="0.3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8">
        <v>41007.906342592592</v>
      </c>
      <c r="P1885" s="8">
        <v>40977.948009259257</v>
      </c>
      <c r="Q1885" s="9">
        <f t="shared" si="87"/>
        <v>104.8</v>
      </c>
      <c r="R1885" s="9">
        <f t="shared" si="88"/>
        <v>32.718800000000002</v>
      </c>
      <c r="S1885" s="9" t="str">
        <f>VLOOKUP(MONTH(P1885),Hoja2!$A$1:$B$12,2,0)</f>
        <v>Mar</v>
      </c>
      <c r="T1885" s="4" t="s">
        <v>8365</v>
      </c>
      <c r="U1885" t="s">
        <v>8369</v>
      </c>
      <c r="V1885" s="4">
        <f t="shared" si="89"/>
        <v>2012</v>
      </c>
    </row>
    <row r="1886" spans="1:22" x14ac:dyDescent="0.3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8">
        <v>41240.5</v>
      </c>
      <c r="P1886" s="8">
        <v>41205.198321759257</v>
      </c>
      <c r="Q1886" s="9">
        <f t="shared" si="87"/>
        <v>135.1</v>
      </c>
      <c r="R1886" s="9">
        <f t="shared" si="88"/>
        <v>51.961500000000001</v>
      </c>
      <c r="S1886" s="9" t="str">
        <f>VLOOKUP(MONTH(P1886),Hoja2!$A$1:$B$12,2,0)</f>
        <v>Oct</v>
      </c>
      <c r="T1886" s="4" t="s">
        <v>8365</v>
      </c>
      <c r="U1886" t="s">
        <v>8369</v>
      </c>
      <c r="V1886" s="4">
        <f t="shared" si="89"/>
        <v>2012</v>
      </c>
    </row>
    <row r="1887" spans="1:22" x14ac:dyDescent="0.3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8">
        <v>41131.916666666664</v>
      </c>
      <c r="P1887" s="8">
        <v>41099.093865740739</v>
      </c>
      <c r="Q1887" s="9">
        <f t="shared" si="87"/>
        <v>116.33</v>
      </c>
      <c r="R1887" s="9">
        <f t="shared" si="88"/>
        <v>50.685699999999997</v>
      </c>
      <c r="S1887" s="9" t="str">
        <f>VLOOKUP(MONTH(P1887),Hoja2!$A$1:$B$12,2,0)</f>
        <v>Jul</v>
      </c>
      <c r="T1887" s="4" t="s">
        <v>8365</v>
      </c>
      <c r="U1887" t="s">
        <v>8369</v>
      </c>
      <c r="V1887" s="4">
        <f t="shared" si="89"/>
        <v>2012</v>
      </c>
    </row>
    <row r="1888" spans="1:22" x14ac:dyDescent="0.3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8">
        <v>41955.94835648148</v>
      </c>
      <c r="P1888" s="8">
        <v>41925.906689814816</v>
      </c>
      <c r="Q1888" s="9">
        <f t="shared" si="87"/>
        <v>102.08</v>
      </c>
      <c r="R1888" s="9">
        <f t="shared" si="88"/>
        <v>42.241399999999999</v>
      </c>
      <c r="S1888" s="9" t="str">
        <f>VLOOKUP(MONTH(P1888),Hoja2!$A$1:$B$12,2,0)</f>
        <v>Oct</v>
      </c>
      <c r="T1888" s="4" t="s">
        <v>8365</v>
      </c>
      <c r="U1888" t="s">
        <v>8369</v>
      </c>
      <c r="V1888" s="4">
        <f t="shared" si="89"/>
        <v>2014</v>
      </c>
    </row>
    <row r="1889" spans="1:22" x14ac:dyDescent="0.3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8">
        <v>42341.895833333336</v>
      </c>
      <c r="P1889" s="8">
        <v>42323.800138888888</v>
      </c>
      <c r="Q1889" s="9">
        <f t="shared" si="87"/>
        <v>111.17</v>
      </c>
      <c r="R1889" s="9">
        <f t="shared" si="88"/>
        <v>416.875</v>
      </c>
      <c r="S1889" s="9" t="str">
        <f>VLOOKUP(MONTH(P1889),Hoja2!$A$1:$B$12,2,0)</f>
        <v>Nov</v>
      </c>
      <c r="T1889" s="4" t="s">
        <v>8365</v>
      </c>
      <c r="U1889" t="s">
        <v>8369</v>
      </c>
      <c r="V1889" s="4">
        <f t="shared" si="89"/>
        <v>2015</v>
      </c>
    </row>
    <row r="1890" spans="1:22" x14ac:dyDescent="0.3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8">
        <v>40330.207638888889</v>
      </c>
      <c r="P1890" s="8">
        <v>40299.239953703705</v>
      </c>
      <c r="Q1890" s="9">
        <f t="shared" si="87"/>
        <v>166.08</v>
      </c>
      <c r="R1890" s="9">
        <f t="shared" si="88"/>
        <v>46.651699999999998</v>
      </c>
      <c r="S1890" s="9" t="str">
        <f>VLOOKUP(MONTH(P1890),Hoja2!$A$1:$B$12,2,0)</f>
        <v>May</v>
      </c>
      <c r="T1890" s="4" t="s">
        <v>8365</v>
      </c>
      <c r="U1890" t="s">
        <v>8369</v>
      </c>
      <c r="V1890" s="4">
        <f t="shared" si="89"/>
        <v>2010</v>
      </c>
    </row>
    <row r="1891" spans="1:22" x14ac:dyDescent="0.3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8">
        <v>41344.751689814817</v>
      </c>
      <c r="P1891" s="8">
        <v>41299.793356481481</v>
      </c>
      <c r="Q1891" s="9">
        <f t="shared" si="87"/>
        <v>106.6</v>
      </c>
      <c r="R1891" s="9">
        <f t="shared" si="88"/>
        <v>48.454500000000003</v>
      </c>
      <c r="S1891" s="9" t="str">
        <f>VLOOKUP(MONTH(P1891),Hoja2!$A$1:$B$12,2,0)</f>
        <v>Jan</v>
      </c>
      <c r="T1891" s="4" t="s">
        <v>8365</v>
      </c>
      <c r="U1891" t="s">
        <v>8369</v>
      </c>
      <c r="V1891" s="4">
        <f t="shared" si="89"/>
        <v>2013</v>
      </c>
    </row>
    <row r="1892" spans="1:22" x14ac:dyDescent="0.3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8">
        <v>41258.786203703705</v>
      </c>
      <c r="P1892" s="8">
        <v>41228.786203703705</v>
      </c>
      <c r="Q1892" s="9">
        <f t="shared" si="87"/>
        <v>144.58000000000001</v>
      </c>
      <c r="R1892" s="9">
        <f t="shared" si="88"/>
        <v>70.528999999999996</v>
      </c>
      <c r="S1892" s="9" t="str">
        <f>VLOOKUP(MONTH(P1892),Hoja2!$A$1:$B$12,2,0)</f>
        <v>Nov</v>
      </c>
      <c r="T1892" s="4" t="s">
        <v>8365</v>
      </c>
      <c r="U1892" t="s">
        <v>8369</v>
      </c>
      <c r="V1892" s="4">
        <f t="shared" si="89"/>
        <v>2012</v>
      </c>
    </row>
    <row r="1893" spans="1:22" x14ac:dyDescent="0.3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8">
        <v>40381.25</v>
      </c>
      <c r="P1893" s="8">
        <v>40335.798078703701</v>
      </c>
      <c r="Q1893" s="9">
        <f t="shared" si="87"/>
        <v>105.55</v>
      </c>
      <c r="R1893" s="9">
        <f t="shared" si="88"/>
        <v>87.958299999999994</v>
      </c>
      <c r="S1893" s="9" t="str">
        <f>VLOOKUP(MONTH(P1893),Hoja2!$A$1:$B$12,2,0)</f>
        <v>Jun</v>
      </c>
      <c r="T1893" s="4" t="s">
        <v>8365</v>
      </c>
      <c r="U1893" t="s">
        <v>8369</v>
      </c>
      <c r="V1893" s="4">
        <f t="shared" si="89"/>
        <v>2010</v>
      </c>
    </row>
    <row r="1894" spans="1:22" x14ac:dyDescent="0.3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8">
        <v>40701.637511574074</v>
      </c>
      <c r="P1894" s="8">
        <v>40671.637511574074</v>
      </c>
      <c r="Q1894" s="9">
        <f t="shared" si="87"/>
        <v>136.6</v>
      </c>
      <c r="R1894" s="9">
        <f t="shared" si="88"/>
        <v>26.269200000000001</v>
      </c>
      <c r="S1894" s="9" t="str">
        <f>VLOOKUP(MONTH(P1894),Hoja2!$A$1:$B$12,2,0)</f>
        <v>May</v>
      </c>
      <c r="T1894" s="4" t="s">
        <v>8365</v>
      </c>
      <c r="U1894" t="s">
        <v>8369</v>
      </c>
      <c r="V1894" s="4">
        <f t="shared" si="89"/>
        <v>2011</v>
      </c>
    </row>
    <row r="1895" spans="1:22" x14ac:dyDescent="0.3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8">
        <v>40649.165972222225</v>
      </c>
      <c r="P1895" s="8">
        <v>40632.94195601852</v>
      </c>
      <c r="Q1895" s="9">
        <f t="shared" si="87"/>
        <v>104</v>
      </c>
      <c r="R1895" s="9">
        <f t="shared" si="88"/>
        <v>57.777799999999999</v>
      </c>
      <c r="S1895" s="9" t="str">
        <f>VLOOKUP(MONTH(P1895),Hoja2!$A$1:$B$12,2,0)</f>
        <v>Mar</v>
      </c>
      <c r="T1895" s="4" t="s">
        <v>8365</v>
      </c>
      <c r="U1895" t="s">
        <v>8369</v>
      </c>
      <c r="V1895" s="4">
        <f t="shared" si="89"/>
        <v>2011</v>
      </c>
    </row>
    <row r="1896" spans="1:22" x14ac:dyDescent="0.3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8">
        <v>40951.904895833337</v>
      </c>
      <c r="P1896" s="8">
        <v>40920.904895833337</v>
      </c>
      <c r="Q1896" s="9">
        <f t="shared" si="87"/>
        <v>114.5</v>
      </c>
      <c r="R1896" s="9">
        <f t="shared" si="88"/>
        <v>57.25</v>
      </c>
      <c r="S1896" s="9" t="str">
        <f>VLOOKUP(MONTH(P1896),Hoja2!$A$1:$B$12,2,0)</f>
        <v>Jan</v>
      </c>
      <c r="T1896" s="4" t="s">
        <v>8365</v>
      </c>
      <c r="U1896" t="s">
        <v>8369</v>
      </c>
      <c r="V1896" s="4">
        <f t="shared" si="89"/>
        <v>2012</v>
      </c>
    </row>
    <row r="1897" spans="1:22" x14ac:dyDescent="0.3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8">
        <v>42297.746782407405</v>
      </c>
      <c r="P1897" s="8">
        <v>42267.746782407405</v>
      </c>
      <c r="Q1897" s="9">
        <f t="shared" si="87"/>
        <v>101.72</v>
      </c>
      <c r="R1897" s="9">
        <f t="shared" si="88"/>
        <v>196.34039999999999</v>
      </c>
      <c r="S1897" s="9" t="str">
        <f>VLOOKUP(MONTH(P1897),Hoja2!$A$1:$B$12,2,0)</f>
        <v>Sep</v>
      </c>
      <c r="T1897" s="4" t="s">
        <v>8365</v>
      </c>
      <c r="U1897" t="s">
        <v>8369</v>
      </c>
      <c r="V1897" s="4">
        <f t="shared" si="89"/>
        <v>2015</v>
      </c>
    </row>
    <row r="1898" spans="1:22" x14ac:dyDescent="0.3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8">
        <v>41011.710243055553</v>
      </c>
      <c r="P1898" s="8">
        <v>40981.710243055553</v>
      </c>
      <c r="Q1898" s="9">
        <f t="shared" si="87"/>
        <v>123.95</v>
      </c>
      <c r="R1898" s="9">
        <f t="shared" si="88"/>
        <v>43</v>
      </c>
      <c r="S1898" s="9" t="str">
        <f>VLOOKUP(MONTH(P1898),Hoja2!$A$1:$B$12,2,0)</f>
        <v>Mar</v>
      </c>
      <c r="T1898" s="4" t="s">
        <v>8365</v>
      </c>
      <c r="U1898" t="s">
        <v>8369</v>
      </c>
      <c r="V1898" s="4">
        <f t="shared" si="89"/>
        <v>2012</v>
      </c>
    </row>
    <row r="1899" spans="1:22" x14ac:dyDescent="0.3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8">
        <v>41702.875</v>
      </c>
      <c r="P1899" s="8">
        <v>41680.583402777775</v>
      </c>
      <c r="Q1899" s="9">
        <f t="shared" si="87"/>
        <v>102.46</v>
      </c>
      <c r="R1899" s="9">
        <f t="shared" si="88"/>
        <v>35.551900000000003</v>
      </c>
      <c r="S1899" s="9" t="str">
        <f>VLOOKUP(MONTH(P1899),Hoja2!$A$1:$B$12,2,0)</f>
        <v>Feb</v>
      </c>
      <c r="T1899" s="4" t="s">
        <v>8365</v>
      </c>
      <c r="U1899" t="s">
        <v>8369</v>
      </c>
      <c r="V1899" s="4">
        <f t="shared" si="89"/>
        <v>2014</v>
      </c>
    </row>
    <row r="1900" spans="1:22" x14ac:dyDescent="0.3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8">
        <v>42401.75</v>
      </c>
      <c r="P1900" s="8">
        <v>42366.192974537036</v>
      </c>
      <c r="Q1900" s="9">
        <f t="shared" si="87"/>
        <v>144.5</v>
      </c>
      <c r="R1900" s="9">
        <f t="shared" si="88"/>
        <v>68.8095</v>
      </c>
      <c r="S1900" s="9" t="str">
        <f>VLOOKUP(MONTH(P1900),Hoja2!$A$1:$B$12,2,0)</f>
        <v>Dec</v>
      </c>
      <c r="T1900" s="4" t="s">
        <v>8365</v>
      </c>
      <c r="U1900" t="s">
        <v>8369</v>
      </c>
      <c r="V1900" s="4">
        <f t="shared" si="89"/>
        <v>2015</v>
      </c>
    </row>
    <row r="1901" spans="1:22" x14ac:dyDescent="0.3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8">
        <v>42088.900069444448</v>
      </c>
      <c r="P1901" s="8">
        <v>42058.941736111112</v>
      </c>
      <c r="Q1901" s="9">
        <f t="shared" si="87"/>
        <v>133.33000000000001</v>
      </c>
      <c r="R1901" s="9">
        <f t="shared" si="88"/>
        <v>28.571400000000001</v>
      </c>
      <c r="S1901" s="9" t="str">
        <f>VLOOKUP(MONTH(P1901),Hoja2!$A$1:$B$12,2,0)</f>
        <v>Feb</v>
      </c>
      <c r="T1901" s="4" t="s">
        <v>8365</v>
      </c>
      <c r="U1901" t="s">
        <v>8369</v>
      </c>
      <c r="V1901" s="4">
        <f t="shared" si="89"/>
        <v>2015</v>
      </c>
    </row>
    <row r="1902" spans="1:22" x14ac:dyDescent="0.3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8">
        <v>41188.415972222225</v>
      </c>
      <c r="P1902" s="8">
        <v>41160.871886574074</v>
      </c>
      <c r="Q1902" s="9">
        <f t="shared" si="87"/>
        <v>109.36</v>
      </c>
      <c r="R1902" s="9">
        <f t="shared" si="88"/>
        <v>50.631700000000002</v>
      </c>
      <c r="S1902" s="9" t="str">
        <f>VLOOKUP(MONTH(P1902),Hoja2!$A$1:$B$12,2,0)</f>
        <v>Sep</v>
      </c>
      <c r="T1902" s="4" t="s">
        <v>8365</v>
      </c>
      <c r="U1902" t="s">
        <v>8369</v>
      </c>
      <c r="V1902" s="4">
        <f t="shared" si="89"/>
        <v>2012</v>
      </c>
    </row>
    <row r="1903" spans="1:22" x14ac:dyDescent="0.3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8">
        <v>42146.541666666664</v>
      </c>
      <c r="P1903" s="8">
        <v>42116.54315972222</v>
      </c>
      <c r="Q1903" s="9">
        <f t="shared" si="87"/>
        <v>2.7</v>
      </c>
      <c r="R1903" s="9">
        <f t="shared" si="88"/>
        <v>106.8</v>
      </c>
      <c r="S1903" s="9" t="str">
        <f>VLOOKUP(MONTH(P1903),Hoja2!$A$1:$B$12,2,0)</f>
        <v>Apr</v>
      </c>
      <c r="T1903" s="4" t="s">
        <v>8359</v>
      </c>
      <c r="U1903" t="s">
        <v>8388</v>
      </c>
      <c r="V1903" s="4">
        <f t="shared" si="89"/>
        <v>2015</v>
      </c>
    </row>
    <row r="1904" spans="1:22" x14ac:dyDescent="0.3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8">
        <v>42067.789895833332</v>
      </c>
      <c r="P1904" s="8">
        <v>42037.789895833332</v>
      </c>
      <c r="Q1904" s="9">
        <f t="shared" si="87"/>
        <v>1.2</v>
      </c>
      <c r="R1904" s="9">
        <f t="shared" si="88"/>
        <v>4</v>
      </c>
      <c r="S1904" s="9" t="str">
        <f>VLOOKUP(MONTH(P1904),Hoja2!$A$1:$B$12,2,0)</f>
        <v>Feb</v>
      </c>
      <c r="T1904" s="4" t="s">
        <v>8359</v>
      </c>
      <c r="U1904" t="s">
        <v>8388</v>
      </c>
      <c r="V1904" s="4">
        <f t="shared" si="89"/>
        <v>2015</v>
      </c>
    </row>
    <row r="1905" spans="1:22" x14ac:dyDescent="0.3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8">
        <v>42762.770729166667</v>
      </c>
      <c r="P1905" s="8">
        <v>42702.770729166667</v>
      </c>
      <c r="Q1905" s="9">
        <f t="shared" si="87"/>
        <v>46.6</v>
      </c>
      <c r="R1905" s="9">
        <f t="shared" si="88"/>
        <v>34.0976</v>
      </c>
      <c r="S1905" s="9" t="str">
        <f>VLOOKUP(MONTH(P1905),Hoja2!$A$1:$B$12,2,0)</f>
        <v>Nov</v>
      </c>
      <c r="T1905" s="4" t="s">
        <v>8359</v>
      </c>
      <c r="U1905" t="s">
        <v>8388</v>
      </c>
      <c r="V1905" s="4">
        <f t="shared" si="89"/>
        <v>2016</v>
      </c>
    </row>
    <row r="1906" spans="1:22" x14ac:dyDescent="0.3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8">
        <v>42371.685428240744</v>
      </c>
      <c r="P1906" s="8">
        <v>42326.685428240744</v>
      </c>
      <c r="Q1906" s="9">
        <f t="shared" si="87"/>
        <v>0.1</v>
      </c>
      <c r="R1906" s="9">
        <f t="shared" si="88"/>
        <v>25</v>
      </c>
      <c r="S1906" s="9" t="str">
        <f>VLOOKUP(MONTH(P1906),Hoja2!$A$1:$B$12,2,0)</f>
        <v>Nov</v>
      </c>
      <c r="T1906" s="4" t="s">
        <v>8359</v>
      </c>
      <c r="U1906" t="s">
        <v>8388</v>
      </c>
      <c r="V1906" s="4">
        <f t="shared" si="89"/>
        <v>2015</v>
      </c>
    </row>
    <row r="1907" spans="1:22" x14ac:dyDescent="0.3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8">
        <v>41889.925856481481</v>
      </c>
      <c r="P1907" s="8">
        <v>41859.925856481481</v>
      </c>
      <c r="Q1907" s="9">
        <f t="shared" si="87"/>
        <v>0.17</v>
      </c>
      <c r="R1907" s="9">
        <f t="shared" si="88"/>
        <v>10.5</v>
      </c>
      <c r="S1907" s="9" t="str">
        <f>VLOOKUP(MONTH(P1907),Hoja2!$A$1:$B$12,2,0)</f>
        <v>Aug</v>
      </c>
      <c r="T1907" s="4" t="s">
        <v>8359</v>
      </c>
      <c r="U1907" t="s">
        <v>8388</v>
      </c>
      <c r="V1907" s="4">
        <f t="shared" si="89"/>
        <v>2014</v>
      </c>
    </row>
    <row r="1908" spans="1:22" x14ac:dyDescent="0.3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8">
        <v>42544.671099537038</v>
      </c>
      <c r="P1908" s="8">
        <v>42514.671099537038</v>
      </c>
      <c r="Q1908" s="9">
        <f t="shared" si="87"/>
        <v>42.76</v>
      </c>
      <c r="R1908" s="9">
        <f t="shared" si="88"/>
        <v>215.95959999999999</v>
      </c>
      <c r="S1908" s="9" t="str">
        <f>VLOOKUP(MONTH(P1908),Hoja2!$A$1:$B$12,2,0)</f>
        <v>May</v>
      </c>
      <c r="T1908" s="4" t="s">
        <v>8359</v>
      </c>
      <c r="U1908" t="s">
        <v>8388</v>
      </c>
      <c r="V1908" s="4">
        <f t="shared" si="89"/>
        <v>2016</v>
      </c>
    </row>
    <row r="1909" spans="1:22" x14ac:dyDescent="0.3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8">
        <v>41782.587094907409</v>
      </c>
      <c r="P1909" s="8">
        <v>41767.587094907409</v>
      </c>
      <c r="Q1909" s="9">
        <f t="shared" si="87"/>
        <v>0.28000000000000003</v>
      </c>
      <c r="R1909" s="9">
        <f t="shared" si="88"/>
        <v>21.25</v>
      </c>
      <c r="S1909" s="9" t="str">
        <f>VLOOKUP(MONTH(P1909),Hoja2!$A$1:$B$12,2,0)</f>
        <v>May</v>
      </c>
      <c r="T1909" s="4" t="s">
        <v>8359</v>
      </c>
      <c r="U1909" t="s">
        <v>8388</v>
      </c>
      <c r="V1909" s="4">
        <f t="shared" si="89"/>
        <v>2014</v>
      </c>
    </row>
    <row r="1910" spans="1:22" x14ac:dyDescent="0.3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8">
        <v>42733.917824074073</v>
      </c>
      <c r="P1910" s="8">
        <v>42703.917824074073</v>
      </c>
      <c r="Q1910" s="9">
        <f t="shared" si="87"/>
        <v>1.73</v>
      </c>
      <c r="R1910" s="9">
        <f t="shared" si="88"/>
        <v>108.25</v>
      </c>
      <c r="S1910" s="9" t="str">
        <f>VLOOKUP(MONTH(P1910),Hoja2!$A$1:$B$12,2,0)</f>
        <v>Nov</v>
      </c>
      <c r="T1910" s="4" t="s">
        <v>8359</v>
      </c>
      <c r="U1910" t="s">
        <v>8388</v>
      </c>
      <c r="V1910" s="4">
        <f t="shared" si="89"/>
        <v>2016</v>
      </c>
    </row>
    <row r="1911" spans="1:22" x14ac:dyDescent="0.3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8">
        <v>41935.429155092592</v>
      </c>
      <c r="P1911" s="8">
        <v>41905.429155092592</v>
      </c>
      <c r="Q1911" s="9">
        <f t="shared" si="87"/>
        <v>14.11</v>
      </c>
      <c r="R1911" s="9">
        <f t="shared" si="88"/>
        <v>129.97370000000001</v>
      </c>
      <c r="S1911" s="9" t="str">
        <f>VLOOKUP(MONTH(P1911),Hoja2!$A$1:$B$12,2,0)</f>
        <v>Sep</v>
      </c>
      <c r="T1911" s="4" t="s">
        <v>8359</v>
      </c>
      <c r="U1911" t="s">
        <v>8388</v>
      </c>
      <c r="V1911" s="4">
        <f t="shared" si="89"/>
        <v>2014</v>
      </c>
    </row>
    <row r="1912" spans="1:22" x14ac:dyDescent="0.3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8">
        <v>42308.947916666664</v>
      </c>
      <c r="P1912" s="8">
        <v>42264.963159722225</v>
      </c>
      <c r="Q1912" s="9">
        <f t="shared" si="87"/>
        <v>39.4</v>
      </c>
      <c r="R1912" s="9">
        <f t="shared" si="88"/>
        <v>117.49469999999999</v>
      </c>
      <c r="S1912" s="9" t="str">
        <f>VLOOKUP(MONTH(P1912),Hoja2!$A$1:$B$12,2,0)</f>
        <v>Sep</v>
      </c>
      <c r="T1912" s="4" t="s">
        <v>8359</v>
      </c>
      <c r="U1912" t="s">
        <v>8388</v>
      </c>
      <c r="V1912" s="4">
        <f t="shared" si="89"/>
        <v>2015</v>
      </c>
    </row>
    <row r="1913" spans="1:22" x14ac:dyDescent="0.3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8">
        <v>41860.033958333333</v>
      </c>
      <c r="P1913" s="8">
        <v>41830.033958333333</v>
      </c>
      <c r="Q1913" s="9">
        <f t="shared" si="87"/>
        <v>0.02</v>
      </c>
      <c r="R1913" s="9">
        <f t="shared" si="88"/>
        <v>10</v>
      </c>
      <c r="S1913" s="9" t="str">
        <f>VLOOKUP(MONTH(P1913),Hoja2!$A$1:$B$12,2,0)</f>
        <v>Jul</v>
      </c>
      <c r="T1913" s="4" t="s">
        <v>8359</v>
      </c>
      <c r="U1913" t="s">
        <v>8388</v>
      </c>
      <c r="V1913" s="4">
        <f t="shared" si="89"/>
        <v>2014</v>
      </c>
    </row>
    <row r="1914" spans="1:22" x14ac:dyDescent="0.3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8">
        <v>42159.226388888892</v>
      </c>
      <c r="P1914" s="8">
        <v>42129.226388888892</v>
      </c>
      <c r="Q1914" s="9">
        <f t="shared" si="87"/>
        <v>59.3</v>
      </c>
      <c r="R1914" s="9">
        <f t="shared" si="88"/>
        <v>70.595200000000006</v>
      </c>
      <c r="S1914" s="9" t="str">
        <f>VLOOKUP(MONTH(P1914),Hoja2!$A$1:$B$12,2,0)</f>
        <v>May</v>
      </c>
      <c r="T1914" s="4" t="s">
        <v>8359</v>
      </c>
      <c r="U1914" t="s">
        <v>8388</v>
      </c>
      <c r="V1914" s="4">
        <f t="shared" si="89"/>
        <v>2015</v>
      </c>
    </row>
    <row r="1915" spans="1:22" x14ac:dyDescent="0.3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8">
        <v>41920.511319444442</v>
      </c>
      <c r="P1915" s="8">
        <v>41890.511319444442</v>
      </c>
      <c r="Q1915" s="9">
        <f t="shared" si="87"/>
        <v>1.33</v>
      </c>
      <c r="R1915" s="9">
        <f t="shared" si="88"/>
        <v>24.5</v>
      </c>
      <c r="S1915" s="9" t="str">
        <f>VLOOKUP(MONTH(P1915),Hoja2!$A$1:$B$12,2,0)</f>
        <v>Sep</v>
      </c>
      <c r="T1915" s="4" t="s">
        <v>8359</v>
      </c>
      <c r="U1915" t="s">
        <v>8388</v>
      </c>
      <c r="V1915" s="4">
        <f t="shared" si="89"/>
        <v>2014</v>
      </c>
    </row>
    <row r="1916" spans="1:22" x14ac:dyDescent="0.3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8">
        <v>41944.165972222225</v>
      </c>
      <c r="P1916" s="8">
        <v>41929.174456018518</v>
      </c>
      <c r="Q1916" s="9">
        <f t="shared" si="87"/>
        <v>9.01</v>
      </c>
      <c r="R1916" s="9">
        <f t="shared" si="88"/>
        <v>30</v>
      </c>
      <c r="S1916" s="9" t="str">
        <f>VLOOKUP(MONTH(P1916),Hoja2!$A$1:$B$12,2,0)</f>
        <v>Oct</v>
      </c>
      <c r="T1916" s="4" t="s">
        <v>8359</v>
      </c>
      <c r="U1916" t="s">
        <v>8388</v>
      </c>
      <c r="V1916" s="4">
        <f t="shared" si="89"/>
        <v>2014</v>
      </c>
    </row>
    <row r="1917" spans="1:22" x14ac:dyDescent="0.3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8">
        <v>41884.04886574074</v>
      </c>
      <c r="P1917" s="8">
        <v>41864.04886574074</v>
      </c>
      <c r="Q1917" s="9">
        <f t="shared" si="87"/>
        <v>1.6</v>
      </c>
      <c r="R1917" s="9">
        <f t="shared" si="88"/>
        <v>2</v>
      </c>
      <c r="S1917" s="9" t="str">
        <f>VLOOKUP(MONTH(P1917),Hoja2!$A$1:$B$12,2,0)</f>
        <v>Aug</v>
      </c>
      <c r="T1917" s="4" t="s">
        <v>8359</v>
      </c>
      <c r="U1917" t="s">
        <v>8388</v>
      </c>
      <c r="V1917" s="4">
        <f t="shared" si="89"/>
        <v>2014</v>
      </c>
    </row>
    <row r="1918" spans="1:22" x14ac:dyDescent="0.3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8">
        <v>42681.758969907409</v>
      </c>
      <c r="P1918" s="8">
        <v>42656.717303240737</v>
      </c>
      <c r="Q1918" s="9">
        <f t="shared" si="87"/>
        <v>0.51</v>
      </c>
      <c r="R1918" s="9">
        <f t="shared" si="88"/>
        <v>17</v>
      </c>
      <c r="S1918" s="9" t="str">
        <f>VLOOKUP(MONTH(P1918),Hoja2!$A$1:$B$12,2,0)</f>
        <v>Oct</v>
      </c>
      <c r="T1918" s="4" t="s">
        <v>8359</v>
      </c>
      <c r="U1918" t="s">
        <v>8388</v>
      </c>
      <c r="V1918" s="4">
        <f t="shared" si="89"/>
        <v>2016</v>
      </c>
    </row>
    <row r="1919" spans="1:22" x14ac:dyDescent="0.3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8">
        <v>42776.270057870373</v>
      </c>
      <c r="P1919" s="8">
        <v>42746.270057870373</v>
      </c>
      <c r="Q1919" s="9">
        <f t="shared" si="87"/>
        <v>52.57</v>
      </c>
      <c r="R1919" s="9">
        <f t="shared" si="88"/>
        <v>2928.9286000000002</v>
      </c>
      <c r="S1919" s="9" t="str">
        <f>VLOOKUP(MONTH(P1919),Hoja2!$A$1:$B$12,2,0)</f>
        <v>Jan</v>
      </c>
      <c r="T1919" s="4" t="s">
        <v>8359</v>
      </c>
      <c r="U1919" t="s">
        <v>8388</v>
      </c>
      <c r="V1919" s="4">
        <f t="shared" si="89"/>
        <v>2017</v>
      </c>
    </row>
    <row r="1920" spans="1:22" x14ac:dyDescent="0.3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8">
        <v>41863.789942129632</v>
      </c>
      <c r="P1920" s="8">
        <v>41828.789942129632</v>
      </c>
      <c r="Q1920" s="9">
        <f t="shared" si="87"/>
        <v>1.04</v>
      </c>
      <c r="R1920" s="9">
        <f t="shared" si="88"/>
        <v>28.8889</v>
      </c>
      <c r="S1920" s="9" t="str">
        <f>VLOOKUP(MONTH(P1920),Hoja2!$A$1:$B$12,2,0)</f>
        <v>Jul</v>
      </c>
      <c r="T1920" s="4" t="s">
        <v>8359</v>
      </c>
      <c r="U1920" t="s">
        <v>8388</v>
      </c>
      <c r="V1920" s="4">
        <f t="shared" si="89"/>
        <v>2014</v>
      </c>
    </row>
    <row r="1921" spans="1:22" x14ac:dyDescent="0.3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8">
        <v>42143.875567129631</v>
      </c>
      <c r="P1921" s="8">
        <v>42113.875567129631</v>
      </c>
      <c r="Q1921" s="9">
        <f t="shared" si="87"/>
        <v>47.4</v>
      </c>
      <c r="R1921" s="9">
        <f t="shared" si="88"/>
        <v>29.625</v>
      </c>
      <c r="S1921" s="9" t="str">
        <f>VLOOKUP(MONTH(P1921),Hoja2!$A$1:$B$12,2,0)</f>
        <v>Apr</v>
      </c>
      <c r="T1921" s="4" t="s">
        <v>8359</v>
      </c>
      <c r="U1921" t="s">
        <v>8388</v>
      </c>
      <c r="V1921" s="4">
        <f t="shared" si="89"/>
        <v>2015</v>
      </c>
    </row>
    <row r="1922" spans="1:22" x14ac:dyDescent="0.3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8">
        <v>42298.958333333336</v>
      </c>
      <c r="P1922" s="8">
        <v>42270.875706018516</v>
      </c>
      <c r="Q1922" s="9">
        <f t="shared" si="87"/>
        <v>43.03</v>
      </c>
      <c r="R1922" s="9">
        <f t="shared" si="88"/>
        <v>40.981000000000002</v>
      </c>
      <c r="S1922" s="9" t="str">
        <f>VLOOKUP(MONTH(P1922),Hoja2!$A$1:$B$12,2,0)</f>
        <v>Sep</v>
      </c>
      <c r="T1922" s="4" t="s">
        <v>8359</v>
      </c>
      <c r="U1922" t="s">
        <v>8388</v>
      </c>
      <c r="V1922" s="4">
        <f t="shared" si="89"/>
        <v>2015</v>
      </c>
    </row>
    <row r="1923" spans="1:22" x14ac:dyDescent="0.3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8">
        <v>41104.221562500003</v>
      </c>
      <c r="P1923" s="8">
        <v>41074.221562500003</v>
      </c>
      <c r="Q1923" s="9">
        <f t="shared" ref="Q1923:Q1986" si="90">ROUND(E1923/D1923*100,2)</f>
        <v>136.80000000000001</v>
      </c>
      <c r="R1923" s="9">
        <f t="shared" ref="R1923:R1986" si="91">IFERROR(ROUND(E1923/L1923,4),0)</f>
        <v>54</v>
      </c>
      <c r="S1923" s="9" t="str">
        <f>VLOOKUP(MONTH(P1923),Hoja2!$A$1:$B$12,2,0)</f>
        <v>Jun</v>
      </c>
      <c r="T1923" s="4" t="s">
        <v>8365</v>
      </c>
      <c r="U1923" t="s">
        <v>8369</v>
      </c>
      <c r="V1923" s="4">
        <f t="shared" ref="V1923:V1986" si="92">YEAR(P1923)</f>
        <v>2012</v>
      </c>
    </row>
    <row r="1924" spans="1:22" x14ac:dyDescent="0.3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8">
        <v>41620.255868055552</v>
      </c>
      <c r="P1924" s="8">
        <v>41590.255868055552</v>
      </c>
      <c r="Q1924" s="9">
        <f t="shared" si="90"/>
        <v>115.55</v>
      </c>
      <c r="R1924" s="9">
        <f t="shared" si="91"/>
        <v>36.109400000000001</v>
      </c>
      <c r="S1924" s="9" t="str">
        <f>VLOOKUP(MONTH(P1924),Hoja2!$A$1:$B$12,2,0)</f>
        <v>Nov</v>
      </c>
      <c r="T1924" s="4" t="s">
        <v>8365</v>
      </c>
      <c r="U1924" t="s">
        <v>8369</v>
      </c>
      <c r="V1924" s="4">
        <f t="shared" si="92"/>
        <v>2013</v>
      </c>
    </row>
    <row r="1925" spans="1:22" x14ac:dyDescent="0.3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8">
        <v>40813.207638888889</v>
      </c>
      <c r="P1925" s="8">
        <v>40772.848749999997</v>
      </c>
      <c r="Q1925" s="9">
        <f t="shared" si="90"/>
        <v>240.8</v>
      </c>
      <c r="R1925" s="9">
        <f t="shared" si="91"/>
        <v>23.1538</v>
      </c>
      <c r="S1925" s="9" t="str">
        <f>VLOOKUP(MONTH(P1925),Hoja2!$A$1:$B$12,2,0)</f>
        <v>Aug</v>
      </c>
      <c r="T1925" s="4" t="s">
        <v>8365</v>
      </c>
      <c r="U1925" t="s">
        <v>8369</v>
      </c>
      <c r="V1925" s="4">
        <f t="shared" si="92"/>
        <v>2011</v>
      </c>
    </row>
    <row r="1926" spans="1:22" x14ac:dyDescent="0.3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8">
        <v>41654.814583333333</v>
      </c>
      <c r="P1926" s="8">
        <v>41626.761053240742</v>
      </c>
      <c r="Q1926" s="9">
        <f t="shared" si="90"/>
        <v>114.4</v>
      </c>
      <c r="R1926" s="9">
        <f t="shared" si="91"/>
        <v>104</v>
      </c>
      <c r="S1926" s="9" t="str">
        <f>VLOOKUP(MONTH(P1926),Hoja2!$A$1:$B$12,2,0)</f>
        <v>Dec</v>
      </c>
      <c r="T1926" s="4" t="s">
        <v>8365</v>
      </c>
      <c r="U1926" t="s">
        <v>8369</v>
      </c>
      <c r="V1926" s="4">
        <f t="shared" si="92"/>
        <v>2013</v>
      </c>
    </row>
    <row r="1927" spans="1:22" x14ac:dyDescent="0.3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8">
        <v>41558</v>
      </c>
      <c r="P1927" s="8">
        <v>41535.90148148148</v>
      </c>
      <c r="Q1927" s="9">
        <f t="shared" si="90"/>
        <v>110.33</v>
      </c>
      <c r="R1927" s="9">
        <f t="shared" si="91"/>
        <v>31.826899999999998</v>
      </c>
      <c r="S1927" s="9" t="str">
        <f>VLOOKUP(MONTH(P1927),Hoja2!$A$1:$B$12,2,0)</f>
        <v>Sep</v>
      </c>
      <c r="T1927" s="4" t="s">
        <v>8365</v>
      </c>
      <c r="U1927" t="s">
        <v>8369</v>
      </c>
      <c r="V1927" s="4">
        <f t="shared" si="92"/>
        <v>2013</v>
      </c>
    </row>
    <row r="1928" spans="1:22" x14ac:dyDescent="0.3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8">
        <v>40484.018055555556</v>
      </c>
      <c r="P1928" s="8">
        <v>40456.954351851855</v>
      </c>
      <c r="Q1928" s="9">
        <f t="shared" si="90"/>
        <v>195.38</v>
      </c>
      <c r="R1928" s="9">
        <f t="shared" si="91"/>
        <v>27.389600000000002</v>
      </c>
      <c r="S1928" s="9" t="str">
        <f>VLOOKUP(MONTH(P1928),Hoja2!$A$1:$B$12,2,0)</f>
        <v>Oct</v>
      </c>
      <c r="T1928" s="4" t="s">
        <v>8365</v>
      </c>
      <c r="U1928" t="s">
        <v>8369</v>
      </c>
      <c r="V1928" s="4">
        <f t="shared" si="92"/>
        <v>2010</v>
      </c>
    </row>
    <row r="1929" spans="1:22" x14ac:dyDescent="0.3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8">
        <v>40976.207638888889</v>
      </c>
      <c r="P1929" s="8">
        <v>40960.861562500002</v>
      </c>
      <c r="Q1929" s="9">
        <f t="shared" si="90"/>
        <v>103.33</v>
      </c>
      <c r="R1929" s="9">
        <f t="shared" si="91"/>
        <v>56.363599999999998</v>
      </c>
      <c r="S1929" s="9" t="str">
        <f>VLOOKUP(MONTH(P1929),Hoja2!$A$1:$B$12,2,0)</f>
        <v>Feb</v>
      </c>
      <c r="T1929" s="4" t="s">
        <v>8365</v>
      </c>
      <c r="U1929" t="s">
        <v>8369</v>
      </c>
      <c r="V1929" s="4">
        <f t="shared" si="92"/>
        <v>2012</v>
      </c>
    </row>
    <row r="1930" spans="1:22" x14ac:dyDescent="0.3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8">
        <v>41401.648078703707</v>
      </c>
      <c r="P1930" s="8">
        <v>41371.648078703707</v>
      </c>
      <c r="Q1930" s="9">
        <f t="shared" si="90"/>
        <v>103.14</v>
      </c>
      <c r="R1930" s="9">
        <f t="shared" si="91"/>
        <v>77.352900000000005</v>
      </c>
      <c r="S1930" s="9" t="str">
        <f>VLOOKUP(MONTH(P1930),Hoja2!$A$1:$B$12,2,0)</f>
        <v>Apr</v>
      </c>
      <c r="T1930" s="4" t="s">
        <v>8365</v>
      </c>
      <c r="U1930" t="s">
        <v>8369</v>
      </c>
      <c r="V1930" s="4">
        <f t="shared" si="92"/>
        <v>2013</v>
      </c>
    </row>
    <row r="1931" spans="1:22" x14ac:dyDescent="0.3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8">
        <v>40729.021597222221</v>
      </c>
      <c r="P1931" s="8">
        <v>40687.021597222221</v>
      </c>
      <c r="Q1931" s="9">
        <f t="shared" si="90"/>
        <v>100.31</v>
      </c>
      <c r="R1931" s="9">
        <f t="shared" si="91"/>
        <v>42.8</v>
      </c>
      <c r="S1931" s="9" t="str">
        <f>VLOOKUP(MONTH(P1931),Hoja2!$A$1:$B$12,2,0)</f>
        <v>May</v>
      </c>
      <c r="T1931" s="4" t="s">
        <v>8365</v>
      </c>
      <c r="U1931" t="s">
        <v>8369</v>
      </c>
      <c r="V1931" s="4">
        <f t="shared" si="92"/>
        <v>2011</v>
      </c>
    </row>
    <row r="1932" spans="1:22" x14ac:dyDescent="0.3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8">
        <v>41462.558819444443</v>
      </c>
      <c r="P1932" s="8">
        <v>41402.558819444443</v>
      </c>
      <c r="Q1932" s="9">
        <f t="shared" si="90"/>
        <v>127</v>
      </c>
      <c r="R1932" s="9">
        <f t="shared" si="91"/>
        <v>48.846200000000003</v>
      </c>
      <c r="S1932" s="9" t="str">
        <f>VLOOKUP(MONTH(P1932),Hoja2!$A$1:$B$12,2,0)</f>
        <v>May</v>
      </c>
      <c r="T1932" s="4" t="s">
        <v>8365</v>
      </c>
      <c r="U1932" t="s">
        <v>8369</v>
      </c>
      <c r="V1932" s="4">
        <f t="shared" si="92"/>
        <v>2013</v>
      </c>
    </row>
    <row r="1933" spans="1:22" x14ac:dyDescent="0.3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8">
        <v>41051.145833333336</v>
      </c>
      <c r="P1933" s="8">
        <v>41037.892465277779</v>
      </c>
      <c r="Q1933" s="9">
        <f t="shared" si="90"/>
        <v>120.6</v>
      </c>
      <c r="R1933" s="9">
        <f t="shared" si="91"/>
        <v>48.240400000000001</v>
      </c>
      <c r="S1933" s="9" t="str">
        <f>VLOOKUP(MONTH(P1933),Hoja2!$A$1:$B$12,2,0)</f>
        <v>May</v>
      </c>
      <c r="T1933" s="4" t="s">
        <v>8365</v>
      </c>
      <c r="U1933" t="s">
        <v>8369</v>
      </c>
      <c r="V1933" s="4">
        <f t="shared" si="92"/>
        <v>2012</v>
      </c>
    </row>
    <row r="1934" spans="1:22" x14ac:dyDescent="0.3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8">
        <v>40932.809872685182</v>
      </c>
      <c r="P1934" s="8">
        <v>40911.809872685182</v>
      </c>
      <c r="Q1934" s="9">
        <f t="shared" si="90"/>
        <v>106.99</v>
      </c>
      <c r="R1934" s="9">
        <f t="shared" si="91"/>
        <v>70.212500000000006</v>
      </c>
      <c r="S1934" s="9" t="str">
        <f>VLOOKUP(MONTH(P1934),Hoja2!$A$1:$B$12,2,0)</f>
        <v>Jan</v>
      </c>
      <c r="T1934" s="4" t="s">
        <v>8365</v>
      </c>
      <c r="U1934" t="s">
        <v>8369</v>
      </c>
      <c r="V1934" s="4">
        <f t="shared" si="92"/>
        <v>2012</v>
      </c>
    </row>
    <row r="1935" spans="1:22" x14ac:dyDescent="0.3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8">
        <v>41909.130868055552</v>
      </c>
      <c r="P1935" s="8">
        <v>41879.130868055552</v>
      </c>
      <c r="Q1935" s="9">
        <f t="shared" si="90"/>
        <v>172.43</v>
      </c>
      <c r="R1935" s="9">
        <f t="shared" si="91"/>
        <v>94.054500000000004</v>
      </c>
      <c r="S1935" s="9" t="str">
        <f>VLOOKUP(MONTH(P1935),Hoja2!$A$1:$B$12,2,0)</f>
        <v>Aug</v>
      </c>
      <c r="T1935" s="4" t="s">
        <v>8365</v>
      </c>
      <c r="U1935" t="s">
        <v>8369</v>
      </c>
      <c r="V1935" s="4">
        <f t="shared" si="92"/>
        <v>2014</v>
      </c>
    </row>
    <row r="1936" spans="1:22" x14ac:dyDescent="0.3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8">
        <v>40902.208333333336</v>
      </c>
      <c r="P1936" s="8">
        <v>40865.8671412037</v>
      </c>
      <c r="Q1936" s="9">
        <f t="shared" si="90"/>
        <v>123.62</v>
      </c>
      <c r="R1936" s="9">
        <f t="shared" si="91"/>
        <v>80.2727</v>
      </c>
      <c r="S1936" s="9" t="str">
        <f>VLOOKUP(MONTH(P1936),Hoja2!$A$1:$B$12,2,0)</f>
        <v>Nov</v>
      </c>
      <c r="T1936" s="4" t="s">
        <v>8365</v>
      </c>
      <c r="U1936" t="s">
        <v>8369</v>
      </c>
      <c r="V1936" s="4">
        <f t="shared" si="92"/>
        <v>2011</v>
      </c>
    </row>
    <row r="1937" spans="1:22" x14ac:dyDescent="0.3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8">
        <v>41811.207638888889</v>
      </c>
      <c r="P1937" s="8">
        <v>41773.932534722226</v>
      </c>
      <c r="Q1937" s="9">
        <f t="shared" si="90"/>
        <v>108.4</v>
      </c>
      <c r="R1937" s="9">
        <f t="shared" si="91"/>
        <v>54.2</v>
      </c>
      <c r="S1937" s="9" t="str">
        <f>VLOOKUP(MONTH(P1937),Hoja2!$A$1:$B$12,2,0)</f>
        <v>May</v>
      </c>
      <c r="T1937" s="4" t="s">
        <v>8365</v>
      </c>
      <c r="U1937" t="s">
        <v>8369</v>
      </c>
      <c r="V1937" s="4">
        <f t="shared" si="92"/>
        <v>2014</v>
      </c>
    </row>
    <row r="1938" spans="1:22" x14ac:dyDescent="0.3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8">
        <v>40883.249305555553</v>
      </c>
      <c r="P1938" s="8">
        <v>40852.889699074076</v>
      </c>
      <c r="Q1938" s="9">
        <f t="shared" si="90"/>
        <v>116.52</v>
      </c>
      <c r="R1938" s="9">
        <f t="shared" si="91"/>
        <v>60.268999999999998</v>
      </c>
      <c r="S1938" s="9" t="str">
        <f>VLOOKUP(MONTH(P1938),Hoja2!$A$1:$B$12,2,0)</f>
        <v>Nov</v>
      </c>
      <c r="T1938" s="4" t="s">
        <v>8365</v>
      </c>
      <c r="U1938" t="s">
        <v>8369</v>
      </c>
      <c r="V1938" s="4">
        <f t="shared" si="92"/>
        <v>2011</v>
      </c>
    </row>
    <row r="1939" spans="1:22" x14ac:dyDescent="0.3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8">
        <v>41075.165972222225</v>
      </c>
      <c r="P1939" s="8">
        <v>41059.118993055556</v>
      </c>
      <c r="Q1939" s="9">
        <f t="shared" si="90"/>
        <v>187.25</v>
      </c>
      <c r="R1939" s="9">
        <f t="shared" si="91"/>
        <v>38.740299999999998</v>
      </c>
      <c r="S1939" s="9" t="str">
        <f>VLOOKUP(MONTH(P1939),Hoja2!$A$1:$B$12,2,0)</f>
        <v>May</v>
      </c>
      <c r="T1939" s="4" t="s">
        <v>8365</v>
      </c>
      <c r="U1939" t="s">
        <v>8369</v>
      </c>
      <c r="V1939" s="4">
        <f t="shared" si="92"/>
        <v>2012</v>
      </c>
    </row>
    <row r="1940" spans="1:22" x14ac:dyDescent="0.3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8">
        <v>41457.208333333336</v>
      </c>
      <c r="P1940" s="8">
        <v>41426.259618055556</v>
      </c>
      <c r="Q1940" s="9">
        <f t="shared" si="90"/>
        <v>115.93</v>
      </c>
      <c r="R1940" s="9">
        <f t="shared" si="91"/>
        <v>152.54390000000001</v>
      </c>
      <c r="S1940" s="9" t="str">
        <f>VLOOKUP(MONTH(P1940),Hoja2!$A$1:$B$12,2,0)</f>
        <v>Jun</v>
      </c>
      <c r="T1940" s="4" t="s">
        <v>8365</v>
      </c>
      <c r="U1940" t="s">
        <v>8369</v>
      </c>
      <c r="V1940" s="4">
        <f t="shared" si="92"/>
        <v>2013</v>
      </c>
    </row>
    <row r="1941" spans="1:22" x14ac:dyDescent="0.3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8">
        <v>41343.943379629629</v>
      </c>
      <c r="P1941" s="8">
        <v>41313.985046296293</v>
      </c>
      <c r="Q1941" s="9">
        <f t="shared" si="90"/>
        <v>110.7</v>
      </c>
      <c r="R1941" s="9">
        <f t="shared" si="91"/>
        <v>115.3125</v>
      </c>
      <c r="S1941" s="9" t="str">
        <f>VLOOKUP(MONTH(P1941),Hoja2!$A$1:$B$12,2,0)</f>
        <v>Feb</v>
      </c>
      <c r="T1941" s="4" t="s">
        <v>8365</v>
      </c>
      <c r="U1941" t="s">
        <v>8369</v>
      </c>
      <c r="V1941" s="4">
        <f t="shared" si="92"/>
        <v>2013</v>
      </c>
    </row>
    <row r="1942" spans="1:22" x14ac:dyDescent="0.3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8">
        <v>40709.165972222225</v>
      </c>
      <c r="P1942" s="8">
        <v>40670.507326388892</v>
      </c>
      <c r="Q1942" s="9">
        <f t="shared" si="90"/>
        <v>170.92</v>
      </c>
      <c r="R1942" s="9">
        <f t="shared" si="91"/>
        <v>35.838700000000003</v>
      </c>
      <c r="S1942" s="9" t="str">
        <f>VLOOKUP(MONTH(P1942),Hoja2!$A$1:$B$12,2,0)</f>
        <v>May</v>
      </c>
      <c r="T1942" s="4" t="s">
        <v>8365</v>
      </c>
      <c r="U1942" t="s">
        <v>8369</v>
      </c>
      <c r="V1942" s="4">
        <f t="shared" si="92"/>
        <v>2011</v>
      </c>
    </row>
    <row r="1943" spans="1:22" x14ac:dyDescent="0.3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8">
        <v>41774.290868055556</v>
      </c>
      <c r="P1943" s="8">
        <v>41744.290868055556</v>
      </c>
      <c r="Q1943" s="9">
        <f t="shared" si="90"/>
        <v>126.12</v>
      </c>
      <c r="R1943" s="9">
        <f t="shared" si="91"/>
        <v>64.570099999999996</v>
      </c>
      <c r="S1943" s="9" t="str">
        <f>VLOOKUP(MONTH(P1943),Hoja2!$A$1:$B$12,2,0)</f>
        <v>Apr</v>
      </c>
      <c r="T1943" s="4" t="s">
        <v>8359</v>
      </c>
      <c r="U1943" t="s">
        <v>8389</v>
      </c>
      <c r="V1943" s="4">
        <f t="shared" si="92"/>
        <v>2014</v>
      </c>
    </row>
    <row r="1944" spans="1:22" x14ac:dyDescent="0.3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8">
        <v>40728.828009259261</v>
      </c>
      <c r="P1944" s="8">
        <v>40638.828009259261</v>
      </c>
      <c r="Q1944" s="9">
        <f t="shared" si="90"/>
        <v>138.44</v>
      </c>
      <c r="R1944" s="9">
        <f t="shared" si="91"/>
        <v>87.436000000000007</v>
      </c>
      <c r="S1944" s="9" t="str">
        <f>VLOOKUP(MONTH(P1944),Hoja2!$A$1:$B$12,2,0)</f>
        <v>Apr</v>
      </c>
      <c r="T1944" s="4" t="s">
        <v>8359</v>
      </c>
      <c r="U1944" t="s">
        <v>8389</v>
      </c>
      <c r="V1944" s="4">
        <f t="shared" si="92"/>
        <v>2011</v>
      </c>
    </row>
    <row r="1945" spans="1:22" x14ac:dyDescent="0.3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8">
        <v>42593.269861111112</v>
      </c>
      <c r="P1945" s="8">
        <v>42548.269861111112</v>
      </c>
      <c r="Q1945" s="9">
        <f t="shared" si="90"/>
        <v>1705.25</v>
      </c>
      <c r="R1945" s="9">
        <f t="shared" si="91"/>
        <v>68.815600000000003</v>
      </c>
      <c r="S1945" s="9" t="str">
        <f>VLOOKUP(MONTH(P1945),Hoja2!$A$1:$B$12,2,0)</f>
        <v>Jun</v>
      </c>
      <c r="T1945" s="4" t="s">
        <v>8359</v>
      </c>
      <c r="U1945" t="s">
        <v>8389</v>
      </c>
      <c r="V1945" s="4">
        <f t="shared" si="92"/>
        <v>2016</v>
      </c>
    </row>
    <row r="1946" spans="1:22" x14ac:dyDescent="0.3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8">
        <v>41760.584374999999</v>
      </c>
      <c r="P1946" s="8">
        <v>41730.584374999999</v>
      </c>
      <c r="Q1946" s="9">
        <f t="shared" si="90"/>
        <v>788.06</v>
      </c>
      <c r="R1946" s="9">
        <f t="shared" si="91"/>
        <v>176.2002</v>
      </c>
      <c r="S1946" s="9" t="str">
        <f>VLOOKUP(MONTH(P1946),Hoja2!$A$1:$B$12,2,0)</f>
        <v>Apr</v>
      </c>
      <c r="T1946" s="4" t="s">
        <v>8359</v>
      </c>
      <c r="U1946" t="s">
        <v>8389</v>
      </c>
      <c r="V1946" s="4">
        <f t="shared" si="92"/>
        <v>2014</v>
      </c>
    </row>
    <row r="1947" spans="1:22" x14ac:dyDescent="0.3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8">
        <v>42197.251828703702</v>
      </c>
      <c r="P1947" s="8">
        <v>42157.251828703702</v>
      </c>
      <c r="Q1947" s="9">
        <f t="shared" si="90"/>
        <v>348.02</v>
      </c>
      <c r="R1947" s="9">
        <f t="shared" si="91"/>
        <v>511.7912</v>
      </c>
      <c r="S1947" s="9" t="str">
        <f>VLOOKUP(MONTH(P1947),Hoja2!$A$1:$B$12,2,0)</f>
        <v>Jun</v>
      </c>
      <c r="T1947" s="4" t="s">
        <v>8359</v>
      </c>
      <c r="U1947" t="s">
        <v>8389</v>
      </c>
      <c r="V1947" s="4">
        <f t="shared" si="92"/>
        <v>2015</v>
      </c>
    </row>
    <row r="1948" spans="1:22" x14ac:dyDescent="0.3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8">
        <v>41749.108344907407</v>
      </c>
      <c r="P1948" s="8">
        <v>41689.150011574071</v>
      </c>
      <c r="Q1948" s="9">
        <f t="shared" si="90"/>
        <v>149.75</v>
      </c>
      <c r="R1948" s="9">
        <f t="shared" si="91"/>
        <v>160.44290000000001</v>
      </c>
      <c r="S1948" s="9" t="str">
        <f>VLOOKUP(MONTH(P1948),Hoja2!$A$1:$B$12,2,0)</f>
        <v>Feb</v>
      </c>
      <c r="T1948" s="4" t="s">
        <v>8359</v>
      </c>
      <c r="U1948" t="s">
        <v>8389</v>
      </c>
      <c r="V1948" s="4">
        <f t="shared" si="92"/>
        <v>2014</v>
      </c>
    </row>
    <row r="1949" spans="1:22" x14ac:dyDescent="0.3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8">
        <v>40140.249305555553</v>
      </c>
      <c r="P1949" s="8">
        <v>40102.918055555558</v>
      </c>
      <c r="Q1949" s="9">
        <f t="shared" si="90"/>
        <v>100.63</v>
      </c>
      <c r="R1949" s="9">
        <f t="shared" si="91"/>
        <v>35.003</v>
      </c>
      <c r="S1949" s="9" t="str">
        <f>VLOOKUP(MONTH(P1949),Hoja2!$A$1:$B$12,2,0)</f>
        <v>Oct</v>
      </c>
      <c r="T1949" s="4" t="s">
        <v>8359</v>
      </c>
      <c r="U1949" t="s">
        <v>8389</v>
      </c>
      <c r="V1949" s="4">
        <f t="shared" si="92"/>
        <v>2009</v>
      </c>
    </row>
    <row r="1950" spans="1:22" x14ac:dyDescent="0.3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8">
        <v>42527.709722222222</v>
      </c>
      <c r="P1950" s="8">
        <v>42473.604270833333</v>
      </c>
      <c r="Q1950" s="9">
        <f t="shared" si="90"/>
        <v>800.21</v>
      </c>
      <c r="R1950" s="9">
        <f t="shared" si="91"/>
        <v>188.5067</v>
      </c>
      <c r="S1950" s="9" t="str">
        <f>VLOOKUP(MONTH(P1950),Hoja2!$A$1:$B$12,2,0)</f>
        <v>Apr</v>
      </c>
      <c r="T1950" s="4" t="s">
        <v>8359</v>
      </c>
      <c r="U1950" t="s">
        <v>8389</v>
      </c>
      <c r="V1950" s="4">
        <f t="shared" si="92"/>
        <v>2016</v>
      </c>
    </row>
    <row r="1951" spans="1:22" x14ac:dyDescent="0.3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8">
        <v>41830.423043981478</v>
      </c>
      <c r="P1951" s="8">
        <v>41800.423043981478</v>
      </c>
      <c r="Q1951" s="9">
        <f t="shared" si="90"/>
        <v>106</v>
      </c>
      <c r="R1951" s="9">
        <f t="shared" si="91"/>
        <v>56.204999999999998</v>
      </c>
      <c r="S1951" s="9" t="str">
        <f>VLOOKUP(MONTH(P1951),Hoja2!$A$1:$B$12,2,0)</f>
        <v>Jun</v>
      </c>
      <c r="T1951" s="4" t="s">
        <v>8359</v>
      </c>
      <c r="U1951" t="s">
        <v>8389</v>
      </c>
      <c r="V1951" s="4">
        <f t="shared" si="92"/>
        <v>2014</v>
      </c>
    </row>
    <row r="1952" spans="1:22" x14ac:dyDescent="0.3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8">
        <v>40655.181400462963</v>
      </c>
      <c r="P1952" s="8">
        <v>40624.181400462963</v>
      </c>
      <c r="Q1952" s="9">
        <f t="shared" si="90"/>
        <v>200.52</v>
      </c>
      <c r="R1952" s="9">
        <f t="shared" si="91"/>
        <v>51.305399999999999</v>
      </c>
      <c r="S1952" s="9" t="str">
        <f>VLOOKUP(MONTH(P1952),Hoja2!$A$1:$B$12,2,0)</f>
        <v>Mar</v>
      </c>
      <c r="T1952" s="4" t="s">
        <v>8359</v>
      </c>
      <c r="U1952" t="s">
        <v>8389</v>
      </c>
      <c r="V1952" s="4">
        <f t="shared" si="92"/>
        <v>2011</v>
      </c>
    </row>
    <row r="1953" spans="1:22" x14ac:dyDescent="0.3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8">
        <v>42681.462233796294</v>
      </c>
      <c r="P1953" s="8">
        <v>42651.420567129629</v>
      </c>
      <c r="Q1953" s="9">
        <f t="shared" si="90"/>
        <v>212.44</v>
      </c>
      <c r="R1953" s="9">
        <f t="shared" si="91"/>
        <v>127.36450000000001</v>
      </c>
      <c r="S1953" s="9" t="str">
        <f>VLOOKUP(MONTH(P1953),Hoja2!$A$1:$B$12,2,0)</f>
        <v>Oct</v>
      </c>
      <c r="T1953" s="4" t="s">
        <v>8359</v>
      </c>
      <c r="U1953" t="s">
        <v>8389</v>
      </c>
      <c r="V1953" s="4">
        <f t="shared" si="92"/>
        <v>2016</v>
      </c>
    </row>
    <row r="1954" spans="1:22" x14ac:dyDescent="0.3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8">
        <v>41563.60665509259</v>
      </c>
      <c r="P1954" s="8">
        <v>41526.60665509259</v>
      </c>
      <c r="Q1954" s="9">
        <f t="shared" si="90"/>
        <v>198.47</v>
      </c>
      <c r="R1954" s="9">
        <f t="shared" si="91"/>
        <v>101.8553</v>
      </c>
      <c r="S1954" s="9" t="str">
        <f>VLOOKUP(MONTH(P1954),Hoja2!$A$1:$B$12,2,0)</f>
        <v>Sep</v>
      </c>
      <c r="T1954" s="4" t="s">
        <v>8359</v>
      </c>
      <c r="U1954" t="s">
        <v>8389</v>
      </c>
      <c r="V1954" s="4">
        <f t="shared" si="92"/>
        <v>2013</v>
      </c>
    </row>
    <row r="1955" spans="1:22" x14ac:dyDescent="0.3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8">
        <v>40970.125</v>
      </c>
      <c r="P1955" s="8">
        <v>40941.199826388889</v>
      </c>
      <c r="Q1955" s="9">
        <f t="shared" si="90"/>
        <v>225.95</v>
      </c>
      <c r="R1955" s="9">
        <f t="shared" si="91"/>
        <v>230.55779999999999</v>
      </c>
      <c r="S1955" s="9" t="str">
        <f>VLOOKUP(MONTH(P1955),Hoja2!$A$1:$B$12,2,0)</f>
        <v>Feb</v>
      </c>
      <c r="T1955" s="4" t="s">
        <v>8359</v>
      </c>
      <c r="U1955" t="s">
        <v>8389</v>
      </c>
      <c r="V1955" s="4">
        <f t="shared" si="92"/>
        <v>2012</v>
      </c>
    </row>
    <row r="1956" spans="1:22" x14ac:dyDescent="0.3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8">
        <v>42441.208333333336</v>
      </c>
      <c r="P1956" s="8">
        <v>42394.580740740741</v>
      </c>
      <c r="Q1956" s="9">
        <f t="shared" si="90"/>
        <v>698.95</v>
      </c>
      <c r="R1956" s="9">
        <f t="shared" si="91"/>
        <v>842.10599999999999</v>
      </c>
      <c r="S1956" s="9" t="str">
        <f>VLOOKUP(MONTH(P1956),Hoja2!$A$1:$B$12,2,0)</f>
        <v>Jan</v>
      </c>
      <c r="T1956" s="4" t="s">
        <v>8359</v>
      </c>
      <c r="U1956" t="s">
        <v>8389</v>
      </c>
      <c r="V1956" s="4">
        <f t="shared" si="92"/>
        <v>2016</v>
      </c>
    </row>
    <row r="1957" spans="1:22" x14ac:dyDescent="0.3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8">
        <v>41052.791666666664</v>
      </c>
      <c r="P1957" s="8">
        <v>41020.271770833337</v>
      </c>
      <c r="Q1957" s="9">
        <f t="shared" si="90"/>
        <v>398.6</v>
      </c>
      <c r="R1957" s="9">
        <f t="shared" si="91"/>
        <v>577.27589999999998</v>
      </c>
      <c r="S1957" s="9" t="str">
        <f>VLOOKUP(MONTH(P1957),Hoja2!$A$1:$B$12,2,0)</f>
        <v>Apr</v>
      </c>
      <c r="T1957" s="4" t="s">
        <v>8359</v>
      </c>
      <c r="U1957" t="s">
        <v>8389</v>
      </c>
      <c r="V1957" s="4">
        <f t="shared" si="92"/>
        <v>2012</v>
      </c>
    </row>
    <row r="1958" spans="1:22" x14ac:dyDescent="0.3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8">
        <v>42112.882002314815</v>
      </c>
      <c r="P1958" s="8">
        <v>42067.923668981479</v>
      </c>
      <c r="Q1958" s="9">
        <f t="shared" si="90"/>
        <v>294.02999999999997</v>
      </c>
      <c r="R1958" s="9">
        <f t="shared" si="91"/>
        <v>483.34249999999997</v>
      </c>
      <c r="S1958" s="9" t="str">
        <f>VLOOKUP(MONTH(P1958),Hoja2!$A$1:$B$12,2,0)</f>
        <v>Mar</v>
      </c>
      <c r="T1958" s="4" t="s">
        <v>8359</v>
      </c>
      <c r="U1958" t="s">
        <v>8389</v>
      </c>
      <c r="V1958" s="4">
        <f t="shared" si="92"/>
        <v>2015</v>
      </c>
    </row>
    <row r="1959" spans="1:22" x14ac:dyDescent="0.3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8">
        <v>41209.098530092589</v>
      </c>
      <c r="P1959" s="8">
        <v>41179.098530092589</v>
      </c>
      <c r="Q1959" s="9">
        <f t="shared" si="90"/>
        <v>167.5</v>
      </c>
      <c r="R1959" s="9">
        <f t="shared" si="91"/>
        <v>76.138499999999993</v>
      </c>
      <c r="S1959" s="9" t="str">
        <f>VLOOKUP(MONTH(P1959),Hoja2!$A$1:$B$12,2,0)</f>
        <v>Sep</v>
      </c>
      <c r="T1959" s="4" t="s">
        <v>8359</v>
      </c>
      <c r="U1959" t="s">
        <v>8389</v>
      </c>
      <c r="V1959" s="4">
        <f t="shared" si="92"/>
        <v>2012</v>
      </c>
    </row>
    <row r="1960" spans="1:22" x14ac:dyDescent="0.3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8">
        <v>41356.94630787037</v>
      </c>
      <c r="P1960" s="8">
        <v>41326.987974537034</v>
      </c>
      <c r="Q1960" s="9">
        <f t="shared" si="90"/>
        <v>1435.57</v>
      </c>
      <c r="R1960" s="9">
        <f t="shared" si="91"/>
        <v>74.107699999999994</v>
      </c>
      <c r="S1960" s="9" t="str">
        <f>VLOOKUP(MONTH(P1960),Hoja2!$A$1:$B$12,2,0)</f>
        <v>Feb</v>
      </c>
      <c r="T1960" s="4" t="s">
        <v>8359</v>
      </c>
      <c r="U1960" t="s">
        <v>8389</v>
      </c>
      <c r="V1960" s="4">
        <f t="shared" si="92"/>
        <v>2013</v>
      </c>
    </row>
    <row r="1961" spans="1:22" x14ac:dyDescent="0.3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8">
        <v>41913</v>
      </c>
      <c r="P1961" s="8">
        <v>41871.845601851855</v>
      </c>
      <c r="Q1961" s="9">
        <f t="shared" si="90"/>
        <v>156.72999999999999</v>
      </c>
      <c r="R1961" s="9">
        <f t="shared" si="91"/>
        <v>36.965699999999998</v>
      </c>
      <c r="S1961" s="9" t="str">
        <f>VLOOKUP(MONTH(P1961),Hoja2!$A$1:$B$12,2,0)</f>
        <v>Aug</v>
      </c>
      <c r="T1961" s="4" t="s">
        <v>8359</v>
      </c>
      <c r="U1961" t="s">
        <v>8389</v>
      </c>
      <c r="V1961" s="4">
        <f t="shared" si="92"/>
        <v>2014</v>
      </c>
    </row>
    <row r="1962" spans="1:22" x14ac:dyDescent="0.3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8">
        <v>41994.362743055557</v>
      </c>
      <c r="P1962" s="8">
        <v>41964.362743055557</v>
      </c>
      <c r="Q1962" s="9">
        <f t="shared" si="90"/>
        <v>117.9</v>
      </c>
      <c r="R1962" s="9">
        <f t="shared" si="91"/>
        <v>2500.9697000000001</v>
      </c>
      <c r="S1962" s="9" t="str">
        <f>VLOOKUP(MONTH(P1962),Hoja2!$A$1:$B$12,2,0)</f>
        <v>Nov</v>
      </c>
      <c r="T1962" s="4" t="s">
        <v>8359</v>
      </c>
      <c r="U1962" t="s">
        <v>8389</v>
      </c>
      <c r="V1962" s="4">
        <f t="shared" si="92"/>
        <v>2014</v>
      </c>
    </row>
    <row r="1963" spans="1:22" x14ac:dyDescent="0.3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8">
        <v>41188.165972222225</v>
      </c>
      <c r="P1963" s="8">
        <v>41148.194641203707</v>
      </c>
      <c r="Q1963" s="9">
        <f t="shared" si="90"/>
        <v>1105.3800000000001</v>
      </c>
      <c r="R1963" s="9">
        <f t="shared" si="91"/>
        <v>67.690200000000004</v>
      </c>
      <c r="S1963" s="9" t="str">
        <f>VLOOKUP(MONTH(P1963),Hoja2!$A$1:$B$12,2,0)</f>
        <v>Aug</v>
      </c>
      <c r="T1963" s="4" t="s">
        <v>8359</v>
      </c>
      <c r="U1963" t="s">
        <v>8389</v>
      </c>
      <c r="V1963" s="4">
        <f t="shared" si="92"/>
        <v>2012</v>
      </c>
    </row>
    <row r="1964" spans="1:22" x14ac:dyDescent="0.3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8">
        <v>41772.780509259261</v>
      </c>
      <c r="P1964" s="8">
        <v>41742.780509259261</v>
      </c>
      <c r="Q1964" s="9">
        <f t="shared" si="90"/>
        <v>192.93</v>
      </c>
      <c r="R1964" s="9">
        <f t="shared" si="91"/>
        <v>63.047400000000003</v>
      </c>
      <c r="S1964" s="9" t="str">
        <f>VLOOKUP(MONTH(P1964),Hoja2!$A$1:$B$12,2,0)</f>
        <v>Apr</v>
      </c>
      <c r="T1964" s="4" t="s">
        <v>8359</v>
      </c>
      <c r="U1964" t="s">
        <v>8389</v>
      </c>
      <c r="V1964" s="4">
        <f t="shared" si="92"/>
        <v>2014</v>
      </c>
    </row>
    <row r="1965" spans="1:22" x14ac:dyDescent="0.3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8">
        <v>41898.429791666669</v>
      </c>
      <c r="P1965" s="8">
        <v>41863.429791666669</v>
      </c>
      <c r="Q1965" s="9">
        <f t="shared" si="90"/>
        <v>126.88</v>
      </c>
      <c r="R1965" s="9">
        <f t="shared" si="91"/>
        <v>117.6</v>
      </c>
      <c r="S1965" s="9" t="str">
        <f>VLOOKUP(MONTH(P1965),Hoja2!$A$1:$B$12,2,0)</f>
        <v>Aug</v>
      </c>
      <c r="T1965" s="4" t="s">
        <v>8359</v>
      </c>
      <c r="U1965" t="s">
        <v>8389</v>
      </c>
      <c r="V1965" s="4">
        <f t="shared" si="92"/>
        <v>2014</v>
      </c>
    </row>
    <row r="1966" spans="1:22" x14ac:dyDescent="0.3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8">
        <v>42482.272824074076</v>
      </c>
      <c r="P1966" s="8">
        <v>42452.272824074076</v>
      </c>
      <c r="Q1966" s="9">
        <f t="shared" si="90"/>
        <v>259.58</v>
      </c>
      <c r="R1966" s="9">
        <f t="shared" si="91"/>
        <v>180.75190000000001</v>
      </c>
      <c r="S1966" s="9" t="str">
        <f>VLOOKUP(MONTH(P1966),Hoja2!$A$1:$B$12,2,0)</f>
        <v>Mar</v>
      </c>
      <c r="T1966" s="4" t="s">
        <v>8359</v>
      </c>
      <c r="U1966" t="s">
        <v>8389</v>
      </c>
      <c r="V1966" s="4">
        <f t="shared" si="92"/>
        <v>2016</v>
      </c>
    </row>
    <row r="1967" spans="1:22" x14ac:dyDescent="0.3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8">
        <v>40920.041666666664</v>
      </c>
      <c r="P1967" s="8">
        <v>40898.089236111111</v>
      </c>
      <c r="Q1967" s="9">
        <f t="shared" si="90"/>
        <v>262.27999999999997</v>
      </c>
      <c r="R1967" s="9">
        <f t="shared" si="91"/>
        <v>127.32040000000001</v>
      </c>
      <c r="S1967" s="9" t="str">
        <f>VLOOKUP(MONTH(P1967),Hoja2!$A$1:$B$12,2,0)</f>
        <v>Dec</v>
      </c>
      <c r="T1967" s="4" t="s">
        <v>8359</v>
      </c>
      <c r="U1967" t="s">
        <v>8389</v>
      </c>
      <c r="V1967" s="4">
        <f t="shared" si="92"/>
        <v>2011</v>
      </c>
    </row>
    <row r="1968" spans="1:22" x14ac:dyDescent="0.3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8">
        <v>41865.540486111109</v>
      </c>
      <c r="P1968" s="8">
        <v>41835.540486111109</v>
      </c>
      <c r="Q1968" s="9">
        <f t="shared" si="90"/>
        <v>206.74</v>
      </c>
      <c r="R1968" s="9">
        <f t="shared" si="91"/>
        <v>136.64449999999999</v>
      </c>
      <c r="S1968" s="9" t="str">
        <f>VLOOKUP(MONTH(P1968),Hoja2!$A$1:$B$12,2,0)</f>
        <v>Jul</v>
      </c>
      <c r="T1968" s="4" t="s">
        <v>8359</v>
      </c>
      <c r="U1968" t="s">
        <v>8389</v>
      </c>
      <c r="V1968" s="4">
        <f t="shared" si="92"/>
        <v>2014</v>
      </c>
    </row>
    <row r="1969" spans="1:22" x14ac:dyDescent="0.3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8">
        <v>41760.663530092592</v>
      </c>
      <c r="P1969" s="8">
        <v>41730.663530092592</v>
      </c>
      <c r="Q1969" s="9">
        <f t="shared" si="90"/>
        <v>370.13</v>
      </c>
      <c r="R1969" s="9">
        <f t="shared" si="91"/>
        <v>182.78020000000001</v>
      </c>
      <c r="S1969" s="9" t="str">
        <f>VLOOKUP(MONTH(P1969),Hoja2!$A$1:$B$12,2,0)</f>
        <v>Apr</v>
      </c>
      <c r="T1969" s="4" t="s">
        <v>8359</v>
      </c>
      <c r="U1969" t="s">
        <v>8389</v>
      </c>
      <c r="V1969" s="4">
        <f t="shared" si="92"/>
        <v>2014</v>
      </c>
    </row>
    <row r="1970" spans="1:22" x14ac:dyDescent="0.3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8">
        <v>42707.628645833334</v>
      </c>
      <c r="P1970" s="8">
        <v>42676.58697916667</v>
      </c>
      <c r="Q1970" s="9">
        <f t="shared" si="90"/>
        <v>284.97000000000003</v>
      </c>
      <c r="R1970" s="9">
        <f t="shared" si="91"/>
        <v>279.3784</v>
      </c>
      <c r="S1970" s="9" t="str">
        <f>VLOOKUP(MONTH(P1970),Hoja2!$A$1:$B$12,2,0)</f>
        <v>Nov</v>
      </c>
      <c r="T1970" s="4" t="s">
        <v>8359</v>
      </c>
      <c r="U1970" t="s">
        <v>8389</v>
      </c>
      <c r="V1970" s="4">
        <f t="shared" si="92"/>
        <v>2016</v>
      </c>
    </row>
    <row r="1971" spans="1:22" x14ac:dyDescent="0.3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8">
        <v>42587.792453703703</v>
      </c>
      <c r="P1971" s="8">
        <v>42557.792453703703</v>
      </c>
      <c r="Q1971" s="9">
        <f t="shared" si="90"/>
        <v>579.08000000000004</v>
      </c>
      <c r="R1971" s="9">
        <f t="shared" si="91"/>
        <v>61.375700000000002</v>
      </c>
      <c r="S1971" s="9" t="str">
        <f>VLOOKUP(MONTH(P1971),Hoja2!$A$1:$B$12,2,0)</f>
        <v>Jul</v>
      </c>
      <c r="T1971" s="4" t="s">
        <v>8359</v>
      </c>
      <c r="U1971" t="s">
        <v>8389</v>
      </c>
      <c r="V1971" s="4">
        <f t="shared" si="92"/>
        <v>2016</v>
      </c>
    </row>
    <row r="1972" spans="1:22" x14ac:dyDescent="0.3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8">
        <v>41384.151631944442</v>
      </c>
      <c r="P1972" s="8">
        <v>41324.193298611113</v>
      </c>
      <c r="Q1972" s="9">
        <f t="shared" si="90"/>
        <v>1131.8</v>
      </c>
      <c r="R1972" s="9">
        <f t="shared" si="91"/>
        <v>80.727500000000006</v>
      </c>
      <c r="S1972" s="9" t="str">
        <f>VLOOKUP(MONTH(P1972),Hoja2!$A$1:$B$12,2,0)</f>
        <v>Feb</v>
      </c>
      <c r="T1972" s="4" t="s">
        <v>8359</v>
      </c>
      <c r="U1972" t="s">
        <v>8389</v>
      </c>
      <c r="V1972" s="4">
        <f t="shared" si="92"/>
        <v>2013</v>
      </c>
    </row>
    <row r="1973" spans="1:22" x14ac:dyDescent="0.3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8">
        <v>41593.166666666664</v>
      </c>
      <c r="P1973" s="8">
        <v>41561.500706018516</v>
      </c>
      <c r="Q1973" s="9">
        <f t="shared" si="90"/>
        <v>263.02999999999997</v>
      </c>
      <c r="R1973" s="9">
        <f t="shared" si="91"/>
        <v>272.35590000000002</v>
      </c>
      <c r="S1973" s="9" t="str">
        <f>VLOOKUP(MONTH(P1973),Hoja2!$A$1:$B$12,2,0)</f>
        <v>Oct</v>
      </c>
      <c r="T1973" s="4" t="s">
        <v>8359</v>
      </c>
      <c r="U1973" t="s">
        <v>8389</v>
      </c>
      <c r="V1973" s="4">
        <f t="shared" si="92"/>
        <v>2013</v>
      </c>
    </row>
    <row r="1974" spans="1:22" x14ac:dyDescent="0.3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8">
        <v>41231.053749999999</v>
      </c>
      <c r="P1974" s="8">
        <v>41201.012083333335</v>
      </c>
      <c r="Q1974" s="9">
        <f t="shared" si="90"/>
        <v>674.48</v>
      </c>
      <c r="R1974" s="9">
        <f t="shared" si="91"/>
        <v>70.848699999999994</v>
      </c>
      <c r="S1974" s="9" t="str">
        <f>VLOOKUP(MONTH(P1974),Hoja2!$A$1:$B$12,2,0)</f>
        <v>Oct</v>
      </c>
      <c r="T1974" s="4" t="s">
        <v>8359</v>
      </c>
      <c r="U1974" t="s">
        <v>8389</v>
      </c>
      <c r="V1974" s="4">
        <f t="shared" si="92"/>
        <v>2012</v>
      </c>
    </row>
    <row r="1975" spans="1:22" x14ac:dyDescent="0.3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8">
        <v>42588.291666666664</v>
      </c>
      <c r="P1975" s="8">
        <v>42549.722962962966</v>
      </c>
      <c r="Q1975" s="9">
        <f t="shared" si="90"/>
        <v>256.83</v>
      </c>
      <c r="R1975" s="9">
        <f t="shared" si="91"/>
        <v>247.94</v>
      </c>
      <c r="S1975" s="9" t="str">
        <f>VLOOKUP(MONTH(P1975),Hoja2!$A$1:$B$12,2,0)</f>
        <v>Jun</v>
      </c>
      <c r="T1975" s="4" t="s">
        <v>8359</v>
      </c>
      <c r="U1975" t="s">
        <v>8389</v>
      </c>
      <c r="V1975" s="4">
        <f t="shared" si="92"/>
        <v>2016</v>
      </c>
    </row>
    <row r="1976" spans="1:22" x14ac:dyDescent="0.3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8">
        <v>41505.334131944444</v>
      </c>
      <c r="P1976" s="8">
        <v>41445.334131944444</v>
      </c>
      <c r="Q1976" s="9">
        <f t="shared" si="90"/>
        <v>375.5</v>
      </c>
      <c r="R1976" s="9">
        <f t="shared" si="91"/>
        <v>186.81389999999999</v>
      </c>
      <c r="S1976" s="9" t="str">
        <f>VLOOKUP(MONTH(P1976),Hoja2!$A$1:$B$12,2,0)</f>
        <v>Jun</v>
      </c>
      <c r="T1976" s="4" t="s">
        <v>8359</v>
      </c>
      <c r="U1976" t="s">
        <v>8389</v>
      </c>
      <c r="V1976" s="4">
        <f t="shared" si="92"/>
        <v>2013</v>
      </c>
    </row>
    <row r="1977" spans="1:22" x14ac:dyDescent="0.3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8">
        <v>41343.755219907405</v>
      </c>
      <c r="P1977" s="8">
        <v>41313.755219907405</v>
      </c>
      <c r="Q1977" s="9">
        <f t="shared" si="90"/>
        <v>208.71</v>
      </c>
      <c r="R1977" s="9">
        <f t="shared" si="91"/>
        <v>131.98949999999999</v>
      </c>
      <c r="S1977" s="9" t="str">
        <f>VLOOKUP(MONTH(P1977),Hoja2!$A$1:$B$12,2,0)</f>
        <v>Feb</v>
      </c>
      <c r="T1977" s="4" t="s">
        <v>8359</v>
      </c>
      <c r="U1977" t="s">
        <v>8389</v>
      </c>
      <c r="V1977" s="4">
        <f t="shared" si="92"/>
        <v>2013</v>
      </c>
    </row>
    <row r="1978" spans="1:22" x14ac:dyDescent="0.3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8">
        <v>41468.899594907409</v>
      </c>
      <c r="P1978" s="8">
        <v>41438.899594907409</v>
      </c>
      <c r="Q1978" s="9">
        <f t="shared" si="90"/>
        <v>346.6</v>
      </c>
      <c r="R1978" s="9">
        <f t="shared" si="91"/>
        <v>29.3108</v>
      </c>
      <c r="S1978" s="9" t="str">
        <f>VLOOKUP(MONTH(P1978),Hoja2!$A$1:$B$12,2,0)</f>
        <v>Jun</v>
      </c>
      <c r="T1978" s="4" t="s">
        <v>8359</v>
      </c>
      <c r="U1978" t="s">
        <v>8389</v>
      </c>
      <c r="V1978" s="4">
        <f t="shared" si="92"/>
        <v>2013</v>
      </c>
    </row>
    <row r="1979" spans="1:22" x14ac:dyDescent="0.3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8">
        <v>42357.332638888889</v>
      </c>
      <c r="P1979" s="8">
        <v>42311.216898148145</v>
      </c>
      <c r="Q1979" s="9">
        <f t="shared" si="90"/>
        <v>402.33</v>
      </c>
      <c r="R1979" s="9">
        <f t="shared" si="91"/>
        <v>245.02440000000001</v>
      </c>
      <c r="S1979" s="9" t="str">
        <f>VLOOKUP(MONTH(P1979),Hoja2!$A$1:$B$12,2,0)</f>
        <v>Nov</v>
      </c>
      <c r="T1979" s="4" t="s">
        <v>8359</v>
      </c>
      <c r="U1979" t="s">
        <v>8389</v>
      </c>
      <c r="V1979" s="4">
        <f t="shared" si="92"/>
        <v>2015</v>
      </c>
    </row>
    <row r="1980" spans="1:22" x14ac:dyDescent="0.3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8">
        <v>41072.291666666664</v>
      </c>
      <c r="P1980" s="8">
        <v>41039.225601851853</v>
      </c>
      <c r="Q1980" s="9">
        <f t="shared" si="90"/>
        <v>1026.8499999999999</v>
      </c>
      <c r="R1980" s="9">
        <f t="shared" si="91"/>
        <v>1323.2539999999999</v>
      </c>
      <c r="S1980" s="9" t="str">
        <f>VLOOKUP(MONTH(P1980),Hoja2!$A$1:$B$12,2,0)</f>
        <v>May</v>
      </c>
      <c r="T1980" s="4" t="s">
        <v>8359</v>
      </c>
      <c r="U1980" t="s">
        <v>8389</v>
      </c>
      <c r="V1980" s="4">
        <f t="shared" si="92"/>
        <v>2012</v>
      </c>
    </row>
    <row r="1981" spans="1:22" x14ac:dyDescent="0.3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8">
        <v>42327.207638888889</v>
      </c>
      <c r="P1981" s="8">
        <v>42290.460023148145</v>
      </c>
      <c r="Q1981" s="9">
        <f t="shared" si="90"/>
        <v>114.9</v>
      </c>
      <c r="R1981" s="9">
        <f t="shared" si="91"/>
        <v>282.65969999999999</v>
      </c>
      <c r="S1981" s="9" t="str">
        <f>VLOOKUP(MONTH(P1981),Hoja2!$A$1:$B$12,2,0)</f>
        <v>Oct</v>
      </c>
      <c r="T1981" s="4" t="s">
        <v>8359</v>
      </c>
      <c r="U1981" t="s">
        <v>8389</v>
      </c>
      <c r="V1981" s="4">
        <f t="shared" si="92"/>
        <v>2015</v>
      </c>
    </row>
    <row r="1982" spans="1:22" x14ac:dyDescent="0.3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8">
        <v>42463.500717592593</v>
      </c>
      <c r="P1982" s="8">
        <v>42423.542384259257</v>
      </c>
      <c r="Q1982" s="9">
        <f t="shared" si="90"/>
        <v>354.82</v>
      </c>
      <c r="R1982" s="9">
        <f t="shared" si="91"/>
        <v>91.214399999999998</v>
      </c>
      <c r="S1982" s="9" t="str">
        <f>VLOOKUP(MONTH(P1982),Hoja2!$A$1:$B$12,2,0)</f>
        <v>Feb</v>
      </c>
      <c r="T1982" s="4" t="s">
        <v>8359</v>
      </c>
      <c r="U1982" t="s">
        <v>8389</v>
      </c>
      <c r="V1982" s="4">
        <f t="shared" si="92"/>
        <v>2016</v>
      </c>
    </row>
    <row r="1983" spans="1:22" x14ac:dyDescent="0.3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8">
        <v>41829.725289351853</v>
      </c>
      <c r="P1983" s="8">
        <v>41799.725289351853</v>
      </c>
      <c r="Q1983" s="9">
        <f t="shared" si="90"/>
        <v>5.08</v>
      </c>
      <c r="R1983" s="9">
        <f t="shared" si="91"/>
        <v>31.75</v>
      </c>
      <c r="S1983" s="9" t="str">
        <f>VLOOKUP(MONTH(P1983),Hoja2!$A$1:$B$12,2,0)</f>
        <v>Jun</v>
      </c>
      <c r="T1983" s="4" t="s">
        <v>8378</v>
      </c>
      <c r="U1983" t="s">
        <v>8390</v>
      </c>
      <c r="V1983" s="4">
        <f t="shared" si="92"/>
        <v>2014</v>
      </c>
    </row>
    <row r="1984" spans="1:22" x14ac:dyDescent="0.3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8">
        <v>42708.628321759257</v>
      </c>
      <c r="P1984" s="8">
        <v>42678.586655092593</v>
      </c>
      <c r="Q1984" s="9">
        <f t="shared" si="90"/>
        <v>0</v>
      </c>
      <c r="R1984" s="9">
        <f t="shared" si="91"/>
        <v>0</v>
      </c>
      <c r="S1984" s="9" t="str">
        <f>VLOOKUP(MONTH(P1984),Hoja2!$A$1:$B$12,2,0)</f>
        <v>Nov</v>
      </c>
      <c r="T1984" s="4" t="s">
        <v>8378</v>
      </c>
      <c r="U1984" t="s">
        <v>8390</v>
      </c>
      <c r="V1984" s="4">
        <f t="shared" si="92"/>
        <v>2016</v>
      </c>
    </row>
    <row r="1985" spans="1:22" x14ac:dyDescent="0.3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8">
        <v>42615.291666666664</v>
      </c>
      <c r="P1985" s="8">
        <v>42593.011782407404</v>
      </c>
      <c r="Q1985" s="9">
        <f t="shared" si="90"/>
        <v>4.3</v>
      </c>
      <c r="R1985" s="9">
        <f t="shared" si="91"/>
        <v>88.6875</v>
      </c>
      <c r="S1985" s="9" t="str">
        <f>VLOOKUP(MONTH(P1985),Hoja2!$A$1:$B$12,2,0)</f>
        <v>Aug</v>
      </c>
      <c r="T1985" s="4" t="s">
        <v>8378</v>
      </c>
      <c r="U1985" t="s">
        <v>8390</v>
      </c>
      <c r="V1985" s="4">
        <f t="shared" si="92"/>
        <v>2016</v>
      </c>
    </row>
    <row r="1986" spans="1:22" x14ac:dyDescent="0.3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8">
        <v>41973.831956018519</v>
      </c>
      <c r="P1986" s="8">
        <v>41913.790289351855</v>
      </c>
      <c r="Q1986" s="9">
        <f t="shared" si="90"/>
        <v>21.15</v>
      </c>
      <c r="R1986" s="9">
        <f t="shared" si="91"/>
        <v>453.1429</v>
      </c>
      <c r="S1986" s="9" t="str">
        <f>VLOOKUP(MONTH(P1986),Hoja2!$A$1:$B$12,2,0)</f>
        <v>Oct</v>
      </c>
      <c r="T1986" s="4" t="s">
        <v>8378</v>
      </c>
      <c r="U1986" t="s">
        <v>8390</v>
      </c>
      <c r="V1986" s="4">
        <f t="shared" si="92"/>
        <v>2014</v>
      </c>
    </row>
    <row r="1987" spans="1:22" x14ac:dyDescent="0.3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8">
        <v>42584.958333333336</v>
      </c>
      <c r="P1987" s="8">
        <v>42555.698738425926</v>
      </c>
      <c r="Q1987" s="9">
        <f t="shared" ref="Q1987:Q2050" si="93">ROUND(E1987/D1987*100,2)</f>
        <v>3.19</v>
      </c>
      <c r="R1987" s="9">
        <f t="shared" ref="R1987:R2050" si="94">IFERROR(ROUND(E1987/L1987,4),0)</f>
        <v>12.75</v>
      </c>
      <c r="S1987" s="9" t="str">
        <f>VLOOKUP(MONTH(P1987),Hoja2!$A$1:$B$12,2,0)</f>
        <v>Jul</v>
      </c>
      <c r="T1987" s="4" t="s">
        <v>8378</v>
      </c>
      <c r="U1987" t="s">
        <v>8390</v>
      </c>
      <c r="V1987" s="4">
        <f t="shared" ref="V1987:V2050" si="95">YEAR(P1987)</f>
        <v>2016</v>
      </c>
    </row>
    <row r="1988" spans="1:22" x14ac:dyDescent="0.3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8">
        <v>42443.392164351855</v>
      </c>
      <c r="P1988" s="8">
        <v>42413.433831018519</v>
      </c>
      <c r="Q1988" s="9">
        <f t="shared" si="93"/>
        <v>0.05</v>
      </c>
      <c r="R1988" s="9">
        <f t="shared" si="94"/>
        <v>1</v>
      </c>
      <c r="S1988" s="9" t="str">
        <f>VLOOKUP(MONTH(P1988),Hoja2!$A$1:$B$12,2,0)</f>
        <v>Feb</v>
      </c>
      <c r="T1988" s="4" t="s">
        <v>8378</v>
      </c>
      <c r="U1988" t="s">
        <v>8390</v>
      </c>
      <c r="V1988" s="4">
        <f t="shared" si="95"/>
        <v>2016</v>
      </c>
    </row>
    <row r="1989" spans="1:22" x14ac:dyDescent="0.3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8">
        <v>42064.639768518522</v>
      </c>
      <c r="P1989" s="8">
        <v>42034.639768518522</v>
      </c>
      <c r="Q1989" s="9">
        <f t="shared" si="93"/>
        <v>42.47</v>
      </c>
      <c r="R1989" s="9">
        <f t="shared" si="94"/>
        <v>83.428600000000003</v>
      </c>
      <c r="S1989" s="9" t="str">
        <f>VLOOKUP(MONTH(P1989),Hoja2!$A$1:$B$12,2,0)</f>
        <v>Jan</v>
      </c>
      <c r="T1989" s="4" t="s">
        <v>8378</v>
      </c>
      <c r="U1989" t="s">
        <v>8390</v>
      </c>
      <c r="V1989" s="4">
        <f t="shared" si="95"/>
        <v>2015</v>
      </c>
    </row>
    <row r="1990" spans="1:22" x14ac:dyDescent="0.3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8">
        <v>42236.76321759259</v>
      </c>
      <c r="P1990" s="8">
        <v>42206.76321759259</v>
      </c>
      <c r="Q1990" s="9">
        <f t="shared" si="93"/>
        <v>0.42</v>
      </c>
      <c r="R1990" s="9">
        <f t="shared" si="94"/>
        <v>25</v>
      </c>
      <c r="S1990" s="9" t="str">
        <f>VLOOKUP(MONTH(P1990),Hoja2!$A$1:$B$12,2,0)</f>
        <v>Jul</v>
      </c>
      <c r="T1990" s="4" t="s">
        <v>8378</v>
      </c>
      <c r="U1990" t="s">
        <v>8390</v>
      </c>
      <c r="V1990" s="4">
        <f t="shared" si="95"/>
        <v>2015</v>
      </c>
    </row>
    <row r="1991" spans="1:22" x14ac:dyDescent="0.3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8">
        <v>42715.680648148147</v>
      </c>
      <c r="P1991" s="8">
        <v>42685.680648148147</v>
      </c>
      <c r="Q1991" s="9">
        <f t="shared" si="93"/>
        <v>1</v>
      </c>
      <c r="R1991" s="9">
        <f t="shared" si="94"/>
        <v>50</v>
      </c>
      <c r="S1991" s="9" t="str">
        <f>VLOOKUP(MONTH(P1991),Hoja2!$A$1:$B$12,2,0)</f>
        <v>Nov</v>
      </c>
      <c r="T1991" s="4" t="s">
        <v>8378</v>
      </c>
      <c r="U1991" t="s">
        <v>8390</v>
      </c>
      <c r="V1991" s="4">
        <f t="shared" si="95"/>
        <v>2016</v>
      </c>
    </row>
    <row r="1992" spans="1:22" x14ac:dyDescent="0.3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8">
        <v>42413.195972222224</v>
      </c>
      <c r="P1992" s="8">
        <v>42398.195972222224</v>
      </c>
      <c r="Q1992" s="9">
        <f t="shared" si="93"/>
        <v>16.97</v>
      </c>
      <c r="R1992" s="9">
        <f t="shared" si="94"/>
        <v>101.8</v>
      </c>
      <c r="S1992" s="9" t="str">
        <f>VLOOKUP(MONTH(P1992),Hoja2!$A$1:$B$12,2,0)</f>
        <v>Jan</v>
      </c>
      <c r="T1992" s="4" t="s">
        <v>8378</v>
      </c>
      <c r="U1992" t="s">
        <v>8390</v>
      </c>
      <c r="V1992" s="4">
        <f t="shared" si="95"/>
        <v>2016</v>
      </c>
    </row>
    <row r="1993" spans="1:22" x14ac:dyDescent="0.3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8">
        <v>42188.89335648148</v>
      </c>
      <c r="P1993" s="8">
        <v>42167.89335648148</v>
      </c>
      <c r="Q1993" s="9">
        <f t="shared" si="93"/>
        <v>7</v>
      </c>
      <c r="R1993" s="9">
        <f t="shared" si="94"/>
        <v>46.666699999999999</v>
      </c>
      <c r="S1993" s="9" t="str">
        <f>VLOOKUP(MONTH(P1993),Hoja2!$A$1:$B$12,2,0)</f>
        <v>Jun</v>
      </c>
      <c r="T1993" s="4" t="s">
        <v>8378</v>
      </c>
      <c r="U1993" t="s">
        <v>8390</v>
      </c>
      <c r="V1993" s="4">
        <f t="shared" si="95"/>
        <v>2015</v>
      </c>
    </row>
    <row r="1994" spans="1:22" x14ac:dyDescent="0.3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8">
        <v>42053.143414351849</v>
      </c>
      <c r="P1994" s="8">
        <v>42023.143414351849</v>
      </c>
      <c r="Q1994" s="9">
        <f t="shared" si="93"/>
        <v>0.13</v>
      </c>
      <c r="R1994" s="9">
        <f t="shared" si="94"/>
        <v>1</v>
      </c>
      <c r="S1994" s="9" t="str">
        <f>VLOOKUP(MONTH(P1994),Hoja2!$A$1:$B$12,2,0)</f>
        <v>Jan</v>
      </c>
      <c r="T1994" s="4" t="s">
        <v>8378</v>
      </c>
      <c r="U1994" t="s">
        <v>8390</v>
      </c>
      <c r="V1994" s="4">
        <f t="shared" si="95"/>
        <v>2015</v>
      </c>
    </row>
    <row r="1995" spans="1:22" x14ac:dyDescent="0.3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8">
        <v>42359.588391203702</v>
      </c>
      <c r="P1995" s="8">
        <v>42329.588391203702</v>
      </c>
      <c r="Q1995" s="9">
        <f t="shared" si="93"/>
        <v>0</v>
      </c>
      <c r="R1995" s="9">
        <f t="shared" si="94"/>
        <v>0</v>
      </c>
      <c r="S1995" s="9" t="str">
        <f>VLOOKUP(MONTH(P1995),Hoja2!$A$1:$B$12,2,0)</f>
        <v>Nov</v>
      </c>
      <c r="T1995" s="4" t="s">
        <v>8378</v>
      </c>
      <c r="U1995" t="s">
        <v>8390</v>
      </c>
      <c r="V1995" s="4">
        <f t="shared" si="95"/>
        <v>2015</v>
      </c>
    </row>
    <row r="1996" spans="1:22" x14ac:dyDescent="0.3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8">
        <v>42711.047939814816</v>
      </c>
      <c r="P1996" s="8">
        <v>42651.006273148145</v>
      </c>
      <c r="Q1996" s="9">
        <f t="shared" si="93"/>
        <v>0</v>
      </c>
      <c r="R1996" s="9">
        <f t="shared" si="94"/>
        <v>0</v>
      </c>
      <c r="S1996" s="9" t="str">
        <f>VLOOKUP(MONTH(P1996),Hoja2!$A$1:$B$12,2,0)</f>
        <v>Oct</v>
      </c>
      <c r="T1996" s="4" t="s">
        <v>8378</v>
      </c>
      <c r="U1996" t="s">
        <v>8390</v>
      </c>
      <c r="V1996" s="4">
        <f t="shared" si="95"/>
        <v>2016</v>
      </c>
    </row>
    <row r="1997" spans="1:22" x14ac:dyDescent="0.3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8">
        <v>42201.902037037034</v>
      </c>
      <c r="P1997" s="8">
        <v>42181.902037037034</v>
      </c>
      <c r="Q1997" s="9">
        <f t="shared" si="93"/>
        <v>7.8</v>
      </c>
      <c r="R1997" s="9">
        <f t="shared" si="94"/>
        <v>26</v>
      </c>
      <c r="S1997" s="9" t="str">
        <f>VLOOKUP(MONTH(P1997),Hoja2!$A$1:$B$12,2,0)</f>
        <v>Jun</v>
      </c>
      <c r="T1997" s="4" t="s">
        <v>8378</v>
      </c>
      <c r="U1997" t="s">
        <v>8390</v>
      </c>
      <c r="V1997" s="4">
        <f t="shared" si="95"/>
        <v>2015</v>
      </c>
    </row>
    <row r="1998" spans="1:22" x14ac:dyDescent="0.3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8">
        <v>41830.819571759261</v>
      </c>
      <c r="P1998" s="8">
        <v>41800.819571759261</v>
      </c>
      <c r="Q1998" s="9">
        <f t="shared" si="93"/>
        <v>0</v>
      </c>
      <c r="R1998" s="9">
        <f t="shared" si="94"/>
        <v>0</v>
      </c>
      <c r="S1998" s="9" t="str">
        <f>VLOOKUP(MONTH(P1998),Hoja2!$A$1:$B$12,2,0)</f>
        <v>Jun</v>
      </c>
      <c r="T1998" s="4" t="s">
        <v>8378</v>
      </c>
      <c r="U1998" t="s">
        <v>8390</v>
      </c>
      <c r="V1998" s="4">
        <f t="shared" si="95"/>
        <v>2014</v>
      </c>
    </row>
    <row r="1999" spans="1:22" x14ac:dyDescent="0.3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8">
        <v>41877.930694444447</v>
      </c>
      <c r="P1999" s="8">
        <v>41847.930694444447</v>
      </c>
      <c r="Q1999" s="9">
        <f t="shared" si="93"/>
        <v>0</v>
      </c>
      <c r="R1999" s="9">
        <f t="shared" si="94"/>
        <v>0</v>
      </c>
      <c r="S1999" s="9" t="str">
        <f>VLOOKUP(MONTH(P1999),Hoja2!$A$1:$B$12,2,0)</f>
        <v>Jul</v>
      </c>
      <c r="T1999" s="4" t="s">
        <v>8378</v>
      </c>
      <c r="U1999" t="s">
        <v>8390</v>
      </c>
      <c r="V1999" s="4">
        <f t="shared" si="95"/>
        <v>2014</v>
      </c>
    </row>
    <row r="2000" spans="1:22" x14ac:dyDescent="0.3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8">
        <v>41852.118495370371</v>
      </c>
      <c r="P2000" s="8">
        <v>41807.118495370371</v>
      </c>
      <c r="Q2000" s="9">
        <f t="shared" si="93"/>
        <v>26.2</v>
      </c>
      <c r="R2000" s="9">
        <f t="shared" si="94"/>
        <v>218.33330000000001</v>
      </c>
      <c r="S2000" s="9" t="str">
        <f>VLOOKUP(MONTH(P2000),Hoja2!$A$1:$B$12,2,0)</f>
        <v>Jun</v>
      </c>
      <c r="T2000" s="4" t="s">
        <v>8378</v>
      </c>
      <c r="U2000" t="s">
        <v>8390</v>
      </c>
      <c r="V2000" s="4">
        <f t="shared" si="95"/>
        <v>2014</v>
      </c>
    </row>
    <row r="2001" spans="1:22" x14ac:dyDescent="0.3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8">
        <v>41956.524398148147</v>
      </c>
      <c r="P2001" s="8">
        <v>41926.482731481483</v>
      </c>
      <c r="Q2001" s="9">
        <f t="shared" si="93"/>
        <v>0.76</v>
      </c>
      <c r="R2001" s="9">
        <f t="shared" si="94"/>
        <v>33.714300000000001</v>
      </c>
      <c r="S2001" s="9" t="str">
        <f>VLOOKUP(MONTH(P2001),Hoja2!$A$1:$B$12,2,0)</f>
        <v>Oct</v>
      </c>
      <c r="T2001" s="4" t="s">
        <v>8378</v>
      </c>
      <c r="U2001" t="s">
        <v>8390</v>
      </c>
      <c r="V2001" s="4">
        <f t="shared" si="95"/>
        <v>2014</v>
      </c>
    </row>
    <row r="2002" spans="1:22" x14ac:dyDescent="0.3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8">
        <v>42375.951539351852</v>
      </c>
      <c r="P2002" s="8">
        <v>42345.951539351852</v>
      </c>
      <c r="Q2002" s="9">
        <f t="shared" si="93"/>
        <v>12.5</v>
      </c>
      <c r="R2002" s="9">
        <f t="shared" si="94"/>
        <v>25</v>
      </c>
      <c r="S2002" s="9" t="str">
        <f>VLOOKUP(MONTH(P2002),Hoja2!$A$1:$B$12,2,0)</f>
        <v>Dec</v>
      </c>
      <c r="T2002" s="4" t="s">
        <v>8378</v>
      </c>
      <c r="U2002" t="s">
        <v>8390</v>
      </c>
      <c r="V2002" s="4">
        <f t="shared" si="95"/>
        <v>2015</v>
      </c>
    </row>
    <row r="2003" spans="1:22" x14ac:dyDescent="0.3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8">
        <v>42167.833333333336</v>
      </c>
      <c r="P2003" s="8">
        <v>42136.209675925929</v>
      </c>
      <c r="Q2003" s="9">
        <f t="shared" si="93"/>
        <v>382.13</v>
      </c>
      <c r="R2003" s="9">
        <f t="shared" si="94"/>
        <v>128.3879</v>
      </c>
      <c r="S2003" s="9" t="str">
        <f>VLOOKUP(MONTH(P2003),Hoja2!$A$1:$B$12,2,0)</f>
        <v>May</v>
      </c>
      <c r="T2003" s="4" t="s">
        <v>8359</v>
      </c>
      <c r="U2003" t="s">
        <v>8389</v>
      </c>
      <c r="V2003" s="4">
        <f t="shared" si="95"/>
        <v>2015</v>
      </c>
    </row>
    <row r="2004" spans="1:22" x14ac:dyDescent="0.3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8">
        <v>42758.71230324074</v>
      </c>
      <c r="P2004" s="8">
        <v>42728.71230324074</v>
      </c>
      <c r="Q2004" s="9">
        <f t="shared" si="93"/>
        <v>216.79</v>
      </c>
      <c r="R2004" s="9">
        <f t="shared" si="94"/>
        <v>78.834299999999999</v>
      </c>
      <c r="S2004" s="9" t="str">
        <f>VLOOKUP(MONTH(P2004),Hoja2!$A$1:$B$12,2,0)</f>
        <v>Dec</v>
      </c>
      <c r="T2004" s="4" t="s">
        <v>8359</v>
      </c>
      <c r="U2004" t="s">
        <v>8389</v>
      </c>
      <c r="V2004" s="4">
        <f t="shared" si="95"/>
        <v>2016</v>
      </c>
    </row>
    <row r="2005" spans="1:22" x14ac:dyDescent="0.3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8">
        <v>40361.958333333336</v>
      </c>
      <c r="P2005" s="8">
        <v>40347.125601851854</v>
      </c>
      <c r="Q2005" s="9">
        <f t="shared" si="93"/>
        <v>312</v>
      </c>
      <c r="R2005" s="9">
        <f t="shared" si="94"/>
        <v>91.764700000000005</v>
      </c>
      <c r="S2005" s="9" t="str">
        <f>VLOOKUP(MONTH(P2005),Hoja2!$A$1:$B$12,2,0)</f>
        <v>Jun</v>
      </c>
      <c r="T2005" s="4" t="s">
        <v>8359</v>
      </c>
      <c r="U2005" t="s">
        <v>8389</v>
      </c>
      <c r="V2005" s="4">
        <f t="shared" si="95"/>
        <v>2010</v>
      </c>
    </row>
    <row r="2006" spans="1:22" x14ac:dyDescent="0.3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8">
        <v>41830.604895833334</v>
      </c>
      <c r="P2006" s="8">
        <v>41800.604895833334</v>
      </c>
      <c r="Q2006" s="9">
        <f t="shared" si="93"/>
        <v>234.42</v>
      </c>
      <c r="R2006" s="9">
        <f t="shared" si="94"/>
        <v>331.10239999999999</v>
      </c>
      <c r="S2006" s="9" t="str">
        <f>VLOOKUP(MONTH(P2006),Hoja2!$A$1:$B$12,2,0)</f>
        <v>Jun</v>
      </c>
      <c r="T2006" s="4" t="s">
        <v>8359</v>
      </c>
      <c r="U2006" t="s">
        <v>8389</v>
      </c>
      <c r="V2006" s="4">
        <f t="shared" si="95"/>
        <v>2014</v>
      </c>
    </row>
    <row r="2007" spans="1:22" x14ac:dyDescent="0.3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8">
        <v>41563.165972222225</v>
      </c>
      <c r="P2007" s="8">
        <v>41535.812708333331</v>
      </c>
      <c r="Q2007" s="9">
        <f t="shared" si="93"/>
        <v>123.68</v>
      </c>
      <c r="R2007" s="9">
        <f t="shared" si="94"/>
        <v>194.2619</v>
      </c>
      <c r="S2007" s="9" t="str">
        <f>VLOOKUP(MONTH(P2007),Hoja2!$A$1:$B$12,2,0)</f>
        <v>Sep</v>
      </c>
      <c r="T2007" s="4" t="s">
        <v>8359</v>
      </c>
      <c r="U2007" t="s">
        <v>8389</v>
      </c>
      <c r="V2007" s="4">
        <f t="shared" si="95"/>
        <v>2013</v>
      </c>
    </row>
    <row r="2008" spans="1:22" x14ac:dyDescent="0.3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8">
        <v>41976.542187500003</v>
      </c>
      <c r="P2008" s="8">
        <v>41941.500520833331</v>
      </c>
      <c r="Q2008" s="9">
        <f t="shared" si="93"/>
        <v>247.84</v>
      </c>
      <c r="R2008" s="9">
        <f t="shared" si="94"/>
        <v>408.9769</v>
      </c>
      <c r="S2008" s="9" t="str">
        <f>VLOOKUP(MONTH(P2008),Hoja2!$A$1:$B$12,2,0)</f>
        <v>Oct</v>
      </c>
      <c r="T2008" s="4" t="s">
        <v>8359</v>
      </c>
      <c r="U2008" t="s">
        <v>8389</v>
      </c>
      <c r="V2008" s="4">
        <f t="shared" si="95"/>
        <v>2014</v>
      </c>
    </row>
    <row r="2009" spans="1:22" x14ac:dyDescent="0.3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8">
        <v>40414.166666666664</v>
      </c>
      <c r="P2009" s="8">
        <v>40347.837800925925</v>
      </c>
      <c r="Q2009" s="9">
        <f t="shared" si="93"/>
        <v>115.71</v>
      </c>
      <c r="R2009" s="9">
        <f t="shared" si="94"/>
        <v>84.459299999999999</v>
      </c>
      <c r="S2009" s="9" t="str">
        <f>VLOOKUP(MONTH(P2009),Hoja2!$A$1:$B$12,2,0)</f>
        <v>Jun</v>
      </c>
      <c r="T2009" s="4" t="s">
        <v>8359</v>
      </c>
      <c r="U2009" t="s">
        <v>8389</v>
      </c>
      <c r="V2009" s="4">
        <f t="shared" si="95"/>
        <v>2010</v>
      </c>
    </row>
    <row r="2010" spans="1:22" x14ac:dyDescent="0.3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8">
        <v>40805.604421296295</v>
      </c>
      <c r="P2010" s="8">
        <v>40761.604421296295</v>
      </c>
      <c r="Q2010" s="9">
        <f t="shared" si="93"/>
        <v>117.07</v>
      </c>
      <c r="R2010" s="9">
        <f t="shared" si="94"/>
        <v>44.853700000000003</v>
      </c>
      <c r="S2010" s="9" t="str">
        <f>VLOOKUP(MONTH(P2010),Hoja2!$A$1:$B$12,2,0)</f>
        <v>Aug</v>
      </c>
      <c r="T2010" s="4" t="s">
        <v>8359</v>
      </c>
      <c r="U2010" t="s">
        <v>8389</v>
      </c>
      <c r="V2010" s="4">
        <f t="shared" si="95"/>
        <v>2011</v>
      </c>
    </row>
    <row r="2011" spans="1:22" x14ac:dyDescent="0.3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8">
        <v>42697.365081018521</v>
      </c>
      <c r="P2011" s="8">
        <v>42661.323414351849</v>
      </c>
      <c r="Q2011" s="9">
        <f t="shared" si="93"/>
        <v>305.16000000000003</v>
      </c>
      <c r="R2011" s="9">
        <f t="shared" si="94"/>
        <v>383.36430000000001</v>
      </c>
      <c r="S2011" s="9" t="str">
        <f>VLOOKUP(MONTH(P2011),Hoja2!$A$1:$B$12,2,0)</f>
        <v>Oct</v>
      </c>
      <c r="T2011" s="4" t="s">
        <v>8359</v>
      </c>
      <c r="U2011" t="s">
        <v>8389</v>
      </c>
      <c r="V2011" s="4">
        <f t="shared" si="95"/>
        <v>2016</v>
      </c>
    </row>
    <row r="2012" spans="1:22" x14ac:dyDescent="0.3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8">
        <v>42600.996423611112</v>
      </c>
      <c r="P2012" s="8">
        <v>42570.996423611112</v>
      </c>
      <c r="Q2012" s="9">
        <f t="shared" si="93"/>
        <v>320.05</v>
      </c>
      <c r="R2012" s="9">
        <f t="shared" si="94"/>
        <v>55.276899999999998</v>
      </c>
      <c r="S2012" s="9" t="str">
        <f>VLOOKUP(MONTH(P2012),Hoja2!$A$1:$B$12,2,0)</f>
        <v>Jul</v>
      </c>
      <c r="T2012" s="4" t="s">
        <v>8359</v>
      </c>
      <c r="U2012" t="s">
        <v>8389</v>
      </c>
      <c r="V2012" s="4">
        <f t="shared" si="95"/>
        <v>2016</v>
      </c>
    </row>
    <row r="2013" spans="1:22" x14ac:dyDescent="0.3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8">
        <v>42380.958333333336</v>
      </c>
      <c r="P2013" s="8">
        <v>42347.358483796299</v>
      </c>
      <c r="Q2013" s="9">
        <f t="shared" si="93"/>
        <v>819.56</v>
      </c>
      <c r="R2013" s="9">
        <f t="shared" si="94"/>
        <v>422.0206</v>
      </c>
      <c r="S2013" s="9" t="str">
        <f>VLOOKUP(MONTH(P2013),Hoja2!$A$1:$B$12,2,0)</f>
        <v>Dec</v>
      </c>
      <c r="T2013" s="4" t="s">
        <v>8359</v>
      </c>
      <c r="U2013" t="s">
        <v>8389</v>
      </c>
      <c r="V2013" s="4">
        <f t="shared" si="95"/>
        <v>2015</v>
      </c>
    </row>
    <row r="2014" spans="1:22" x14ac:dyDescent="0.3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8">
        <v>42040.822233796294</v>
      </c>
      <c r="P2014" s="8">
        <v>42010.822233796294</v>
      </c>
      <c r="Q2014" s="9">
        <f t="shared" si="93"/>
        <v>234.9</v>
      </c>
      <c r="R2014" s="9">
        <f t="shared" si="94"/>
        <v>64.180300000000003</v>
      </c>
      <c r="S2014" s="9" t="str">
        <f>VLOOKUP(MONTH(P2014),Hoja2!$A$1:$B$12,2,0)</f>
        <v>Jan</v>
      </c>
      <c r="T2014" s="4" t="s">
        <v>8359</v>
      </c>
      <c r="U2014" t="s">
        <v>8389</v>
      </c>
      <c r="V2014" s="4">
        <f t="shared" si="95"/>
        <v>2015</v>
      </c>
    </row>
    <row r="2015" spans="1:22" x14ac:dyDescent="0.3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8">
        <v>42559.960810185185</v>
      </c>
      <c r="P2015" s="8">
        <v>42499.960810185185</v>
      </c>
      <c r="Q2015" s="9">
        <f t="shared" si="93"/>
        <v>494.91</v>
      </c>
      <c r="R2015" s="9">
        <f t="shared" si="94"/>
        <v>173.5778</v>
      </c>
      <c r="S2015" s="9" t="str">
        <f>VLOOKUP(MONTH(P2015),Hoja2!$A$1:$B$12,2,0)</f>
        <v>May</v>
      </c>
      <c r="T2015" s="4" t="s">
        <v>8359</v>
      </c>
      <c r="U2015" t="s">
        <v>8389</v>
      </c>
      <c r="V2015" s="4">
        <f t="shared" si="95"/>
        <v>2016</v>
      </c>
    </row>
    <row r="2016" spans="1:22" x14ac:dyDescent="0.3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8">
        <v>41358.172905092593</v>
      </c>
      <c r="P2016" s="8">
        <v>41324.214571759258</v>
      </c>
      <c r="Q2016" s="9">
        <f t="shared" si="93"/>
        <v>7813.78</v>
      </c>
      <c r="R2016" s="9">
        <f t="shared" si="94"/>
        <v>88.601699999999994</v>
      </c>
      <c r="S2016" s="9" t="str">
        <f>VLOOKUP(MONTH(P2016),Hoja2!$A$1:$B$12,2,0)</f>
        <v>Feb</v>
      </c>
      <c r="T2016" s="4" t="s">
        <v>8359</v>
      </c>
      <c r="U2016" t="s">
        <v>8389</v>
      </c>
      <c r="V2016" s="4">
        <f t="shared" si="95"/>
        <v>2013</v>
      </c>
    </row>
    <row r="2017" spans="1:22" x14ac:dyDescent="0.3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8">
        <v>40795.876886574071</v>
      </c>
      <c r="P2017" s="8">
        <v>40765.876886574071</v>
      </c>
      <c r="Q2017" s="9">
        <f t="shared" si="93"/>
        <v>113</v>
      </c>
      <c r="R2017" s="9">
        <f t="shared" si="94"/>
        <v>50.222299999999997</v>
      </c>
      <c r="S2017" s="9" t="str">
        <f>VLOOKUP(MONTH(P2017),Hoja2!$A$1:$B$12,2,0)</f>
        <v>Aug</v>
      </c>
      <c r="T2017" s="4" t="s">
        <v>8359</v>
      </c>
      <c r="U2017" t="s">
        <v>8389</v>
      </c>
      <c r="V2017" s="4">
        <f t="shared" si="95"/>
        <v>2011</v>
      </c>
    </row>
    <row r="2018" spans="1:22" x14ac:dyDescent="0.3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8">
        <v>41342.88077546296</v>
      </c>
      <c r="P2018" s="8">
        <v>41312.88077546296</v>
      </c>
      <c r="Q2018" s="9">
        <f t="shared" si="93"/>
        <v>921.54</v>
      </c>
      <c r="R2018" s="9">
        <f t="shared" si="94"/>
        <v>192.3888</v>
      </c>
      <c r="S2018" s="9" t="str">
        <f>VLOOKUP(MONTH(P2018),Hoja2!$A$1:$B$12,2,0)</f>
        <v>Feb</v>
      </c>
      <c r="T2018" s="4" t="s">
        <v>8359</v>
      </c>
      <c r="U2018" t="s">
        <v>8389</v>
      </c>
      <c r="V2018" s="4">
        <f t="shared" si="95"/>
        <v>2013</v>
      </c>
    </row>
    <row r="2019" spans="1:22" x14ac:dyDescent="0.3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8">
        <v>40992.166666666664</v>
      </c>
      <c r="P2019" s="8">
        <v>40961.057349537034</v>
      </c>
      <c r="Q2019" s="9">
        <f t="shared" si="93"/>
        <v>125.1</v>
      </c>
      <c r="R2019" s="9">
        <f t="shared" si="94"/>
        <v>73.416899999999998</v>
      </c>
      <c r="S2019" s="9" t="str">
        <f>VLOOKUP(MONTH(P2019),Hoja2!$A$1:$B$12,2,0)</f>
        <v>Feb</v>
      </c>
      <c r="T2019" s="4" t="s">
        <v>8359</v>
      </c>
      <c r="U2019" t="s">
        <v>8389</v>
      </c>
      <c r="V2019" s="4">
        <f t="shared" si="95"/>
        <v>2012</v>
      </c>
    </row>
    <row r="2020" spans="1:22" x14ac:dyDescent="0.3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8">
        <v>42229.365844907406</v>
      </c>
      <c r="P2020" s="8">
        <v>42199.365844907406</v>
      </c>
      <c r="Q2020" s="9">
        <f t="shared" si="93"/>
        <v>102.24</v>
      </c>
      <c r="R2020" s="9">
        <f t="shared" si="94"/>
        <v>147.685</v>
      </c>
      <c r="S2020" s="9" t="str">
        <f>VLOOKUP(MONTH(P2020),Hoja2!$A$1:$B$12,2,0)</f>
        <v>Jul</v>
      </c>
      <c r="T2020" s="4" t="s">
        <v>8359</v>
      </c>
      <c r="U2020" t="s">
        <v>8389</v>
      </c>
      <c r="V2020" s="4">
        <f t="shared" si="95"/>
        <v>2015</v>
      </c>
    </row>
    <row r="2021" spans="1:22" x14ac:dyDescent="0.3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8">
        <v>42635.70857638889</v>
      </c>
      <c r="P2021" s="8">
        <v>42605.70857638889</v>
      </c>
      <c r="Q2021" s="9">
        <f t="shared" si="93"/>
        <v>484.91</v>
      </c>
      <c r="R2021" s="9">
        <f t="shared" si="94"/>
        <v>108.96850000000001</v>
      </c>
      <c r="S2021" s="9" t="str">
        <f>VLOOKUP(MONTH(P2021),Hoja2!$A$1:$B$12,2,0)</f>
        <v>Aug</v>
      </c>
      <c r="T2021" s="4" t="s">
        <v>8359</v>
      </c>
      <c r="U2021" t="s">
        <v>8389</v>
      </c>
      <c r="V2021" s="4">
        <f t="shared" si="95"/>
        <v>2016</v>
      </c>
    </row>
    <row r="2022" spans="1:22" x14ac:dyDescent="0.3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8">
        <v>41773.961111111108</v>
      </c>
      <c r="P2022" s="8">
        <v>41737.097500000003</v>
      </c>
      <c r="Q2022" s="9">
        <f t="shared" si="93"/>
        <v>192.33</v>
      </c>
      <c r="R2022" s="9">
        <f t="shared" si="94"/>
        <v>23.647500000000001</v>
      </c>
      <c r="S2022" s="9" t="str">
        <f>VLOOKUP(MONTH(P2022),Hoja2!$A$1:$B$12,2,0)</f>
        <v>Apr</v>
      </c>
      <c r="T2022" s="4" t="s">
        <v>8359</v>
      </c>
      <c r="U2022" t="s">
        <v>8389</v>
      </c>
      <c r="V2022" s="4">
        <f t="shared" si="95"/>
        <v>2014</v>
      </c>
    </row>
    <row r="2023" spans="1:22" x14ac:dyDescent="0.3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8">
        <v>41906.070567129631</v>
      </c>
      <c r="P2023" s="8">
        <v>41861.070567129631</v>
      </c>
      <c r="Q2023" s="9">
        <f t="shared" si="93"/>
        <v>281.10000000000002</v>
      </c>
      <c r="R2023" s="9">
        <f t="shared" si="94"/>
        <v>147.94739999999999</v>
      </c>
      <c r="S2023" s="9" t="str">
        <f>VLOOKUP(MONTH(P2023),Hoja2!$A$1:$B$12,2,0)</f>
        <v>Aug</v>
      </c>
      <c r="T2023" s="4" t="s">
        <v>8359</v>
      </c>
      <c r="U2023" t="s">
        <v>8389</v>
      </c>
      <c r="V2023" s="4">
        <f t="shared" si="95"/>
        <v>2014</v>
      </c>
    </row>
    <row r="2024" spans="1:22" x14ac:dyDescent="0.3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8">
        <v>42532.569120370368</v>
      </c>
      <c r="P2024" s="8">
        <v>42502.569120370368</v>
      </c>
      <c r="Q2024" s="9">
        <f t="shared" si="93"/>
        <v>125.14</v>
      </c>
      <c r="R2024" s="9">
        <f t="shared" si="94"/>
        <v>385.0369</v>
      </c>
      <c r="S2024" s="9" t="str">
        <f>VLOOKUP(MONTH(P2024),Hoja2!$A$1:$B$12,2,0)</f>
        <v>May</v>
      </c>
      <c r="T2024" s="4" t="s">
        <v>8359</v>
      </c>
      <c r="U2024" t="s">
        <v>8389</v>
      </c>
      <c r="V2024" s="4">
        <f t="shared" si="95"/>
        <v>2016</v>
      </c>
    </row>
    <row r="2025" spans="1:22" x14ac:dyDescent="0.3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8">
        <v>42166.420752314814</v>
      </c>
      <c r="P2025" s="8">
        <v>42136.420752314814</v>
      </c>
      <c r="Q2025" s="9">
        <f t="shared" si="93"/>
        <v>161.46</v>
      </c>
      <c r="R2025" s="9">
        <f t="shared" si="94"/>
        <v>457.39089999999999</v>
      </c>
      <c r="S2025" s="9" t="str">
        <f>VLOOKUP(MONTH(P2025),Hoja2!$A$1:$B$12,2,0)</f>
        <v>May</v>
      </c>
      <c r="T2025" s="4" t="s">
        <v>8359</v>
      </c>
      <c r="U2025" t="s">
        <v>8389</v>
      </c>
      <c r="V2025" s="4">
        <f t="shared" si="95"/>
        <v>2015</v>
      </c>
    </row>
    <row r="2026" spans="1:22" x14ac:dyDescent="0.3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8">
        <v>41134.125</v>
      </c>
      <c r="P2026" s="8">
        <v>41099.966944444444</v>
      </c>
      <c r="Q2026" s="9">
        <f t="shared" si="93"/>
        <v>585.35</v>
      </c>
      <c r="R2026" s="9">
        <f t="shared" si="94"/>
        <v>222.9905</v>
      </c>
      <c r="S2026" s="9" t="str">
        <f>VLOOKUP(MONTH(P2026),Hoja2!$A$1:$B$12,2,0)</f>
        <v>Jul</v>
      </c>
      <c r="T2026" s="4" t="s">
        <v>8359</v>
      </c>
      <c r="U2026" t="s">
        <v>8389</v>
      </c>
      <c r="V2026" s="4">
        <f t="shared" si="95"/>
        <v>2012</v>
      </c>
    </row>
    <row r="2027" spans="1:22" x14ac:dyDescent="0.3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8">
        <v>42166.184560185182</v>
      </c>
      <c r="P2027" s="8">
        <v>42136.184560185182</v>
      </c>
      <c r="Q2027" s="9">
        <f t="shared" si="93"/>
        <v>201.15</v>
      </c>
      <c r="R2027" s="9">
        <f t="shared" si="94"/>
        <v>220.7407</v>
      </c>
      <c r="S2027" s="9" t="str">
        <f>VLOOKUP(MONTH(P2027),Hoja2!$A$1:$B$12,2,0)</f>
        <v>May</v>
      </c>
      <c r="T2027" s="4" t="s">
        <v>8359</v>
      </c>
      <c r="U2027" t="s">
        <v>8389</v>
      </c>
      <c r="V2027" s="4">
        <f t="shared" si="95"/>
        <v>2015</v>
      </c>
    </row>
    <row r="2028" spans="1:22" x14ac:dyDescent="0.3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8">
        <v>41750.165972222225</v>
      </c>
      <c r="P2028" s="8">
        <v>41704.735937500001</v>
      </c>
      <c r="Q2028" s="9">
        <f t="shared" si="93"/>
        <v>133.47999999999999</v>
      </c>
      <c r="R2028" s="9">
        <f t="shared" si="94"/>
        <v>73.503900000000002</v>
      </c>
      <c r="S2028" s="9" t="str">
        <f>VLOOKUP(MONTH(P2028),Hoja2!$A$1:$B$12,2,0)</f>
        <v>Mar</v>
      </c>
      <c r="T2028" s="4" t="s">
        <v>8359</v>
      </c>
      <c r="U2028" t="s">
        <v>8389</v>
      </c>
      <c r="V2028" s="4">
        <f t="shared" si="95"/>
        <v>2014</v>
      </c>
    </row>
    <row r="2029" spans="1:22" x14ac:dyDescent="0.3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8">
        <v>42093.772210648145</v>
      </c>
      <c r="P2029" s="8">
        <v>42048.813877314817</v>
      </c>
      <c r="Q2029" s="9">
        <f t="shared" si="93"/>
        <v>120.25</v>
      </c>
      <c r="R2029" s="9">
        <f t="shared" si="94"/>
        <v>223.09649999999999</v>
      </c>
      <c r="S2029" s="9" t="str">
        <f>VLOOKUP(MONTH(P2029),Hoja2!$A$1:$B$12,2,0)</f>
        <v>Feb</v>
      </c>
      <c r="T2029" s="4" t="s">
        <v>8359</v>
      </c>
      <c r="U2029" t="s">
        <v>8389</v>
      </c>
      <c r="V2029" s="4">
        <f t="shared" si="95"/>
        <v>2015</v>
      </c>
    </row>
    <row r="2030" spans="1:22" x14ac:dyDescent="0.3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8">
        <v>40252.913194444445</v>
      </c>
      <c r="P2030" s="8">
        <v>40215.919050925928</v>
      </c>
      <c r="Q2030" s="9">
        <f t="shared" si="93"/>
        <v>126.17</v>
      </c>
      <c r="R2030" s="9">
        <f t="shared" si="94"/>
        <v>47.9114</v>
      </c>
      <c r="S2030" s="9" t="str">
        <f>VLOOKUP(MONTH(P2030),Hoja2!$A$1:$B$12,2,0)</f>
        <v>Feb</v>
      </c>
      <c r="T2030" s="4" t="s">
        <v>8359</v>
      </c>
      <c r="U2030" t="s">
        <v>8389</v>
      </c>
      <c r="V2030" s="4">
        <f t="shared" si="95"/>
        <v>2010</v>
      </c>
    </row>
    <row r="2031" spans="1:22" x14ac:dyDescent="0.3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8">
        <v>41878.021770833337</v>
      </c>
      <c r="P2031" s="8">
        <v>41848.021770833337</v>
      </c>
      <c r="Q2031" s="9">
        <f t="shared" si="93"/>
        <v>361.2</v>
      </c>
      <c r="R2031" s="9">
        <f t="shared" si="94"/>
        <v>96.063800000000001</v>
      </c>
      <c r="S2031" s="9" t="str">
        <f>VLOOKUP(MONTH(P2031),Hoja2!$A$1:$B$12,2,0)</f>
        <v>Jul</v>
      </c>
      <c r="T2031" s="4" t="s">
        <v>8359</v>
      </c>
      <c r="U2031" t="s">
        <v>8389</v>
      </c>
      <c r="V2031" s="4">
        <f t="shared" si="95"/>
        <v>2014</v>
      </c>
    </row>
    <row r="2032" spans="1:22" x14ac:dyDescent="0.3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8">
        <v>41242.996481481481</v>
      </c>
      <c r="P2032" s="8">
        <v>41212.996481481481</v>
      </c>
      <c r="Q2032" s="9">
        <f t="shared" si="93"/>
        <v>226.24</v>
      </c>
      <c r="R2032" s="9">
        <f t="shared" si="94"/>
        <v>118.6144</v>
      </c>
      <c r="S2032" s="9" t="str">
        <f>VLOOKUP(MONTH(P2032),Hoja2!$A$1:$B$12,2,0)</f>
        <v>Oct</v>
      </c>
      <c r="T2032" s="4" t="s">
        <v>8359</v>
      </c>
      <c r="U2032" t="s">
        <v>8389</v>
      </c>
      <c r="V2032" s="4">
        <f t="shared" si="95"/>
        <v>2012</v>
      </c>
    </row>
    <row r="2033" spans="1:22" x14ac:dyDescent="0.3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8">
        <v>42013.041666666664</v>
      </c>
      <c r="P2033" s="8">
        <v>41975.329317129632</v>
      </c>
      <c r="Q2033" s="9">
        <f t="shared" si="93"/>
        <v>120.35</v>
      </c>
      <c r="R2033" s="9">
        <f t="shared" si="94"/>
        <v>118.4547</v>
      </c>
      <c r="S2033" s="9" t="str">
        <f>VLOOKUP(MONTH(P2033),Hoja2!$A$1:$B$12,2,0)</f>
        <v>Dec</v>
      </c>
      <c r="T2033" s="4" t="s">
        <v>8359</v>
      </c>
      <c r="U2033" t="s">
        <v>8389</v>
      </c>
      <c r="V2033" s="4">
        <f t="shared" si="95"/>
        <v>2014</v>
      </c>
    </row>
    <row r="2034" spans="1:22" x14ac:dyDescent="0.3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8">
        <v>42719.208333333336</v>
      </c>
      <c r="P2034" s="8">
        <v>42689.565671296295</v>
      </c>
      <c r="Q2034" s="9">
        <f t="shared" si="93"/>
        <v>304.19</v>
      </c>
      <c r="R2034" s="9">
        <f t="shared" si="94"/>
        <v>143.21469999999999</v>
      </c>
      <c r="S2034" s="9" t="str">
        <f>VLOOKUP(MONTH(P2034),Hoja2!$A$1:$B$12,2,0)</f>
        <v>Nov</v>
      </c>
      <c r="T2034" s="4" t="s">
        <v>8359</v>
      </c>
      <c r="U2034" t="s">
        <v>8389</v>
      </c>
      <c r="V2034" s="4">
        <f t="shared" si="95"/>
        <v>2016</v>
      </c>
    </row>
    <row r="2035" spans="1:22" x14ac:dyDescent="0.3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8">
        <v>41755.082384259258</v>
      </c>
      <c r="P2035" s="8">
        <v>41725.082384259258</v>
      </c>
      <c r="Q2035" s="9">
        <f t="shared" si="93"/>
        <v>178.68</v>
      </c>
      <c r="R2035" s="9">
        <f t="shared" si="94"/>
        <v>282.71519999999998</v>
      </c>
      <c r="S2035" s="9" t="str">
        <f>VLOOKUP(MONTH(P2035),Hoja2!$A$1:$B$12,2,0)</f>
        <v>Mar</v>
      </c>
      <c r="T2035" s="4" t="s">
        <v>8359</v>
      </c>
      <c r="U2035" t="s">
        <v>8389</v>
      </c>
      <c r="V2035" s="4">
        <f t="shared" si="95"/>
        <v>2014</v>
      </c>
    </row>
    <row r="2036" spans="1:22" x14ac:dyDescent="0.3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8">
        <v>42131.290277777778</v>
      </c>
      <c r="P2036" s="8">
        <v>42076.130011574074</v>
      </c>
      <c r="Q2036" s="9">
        <f t="shared" si="93"/>
        <v>386.82</v>
      </c>
      <c r="R2036" s="9">
        <f t="shared" si="94"/>
        <v>593.93619999999999</v>
      </c>
      <c r="S2036" s="9" t="str">
        <f>VLOOKUP(MONTH(P2036),Hoja2!$A$1:$B$12,2,0)</f>
        <v>Mar</v>
      </c>
      <c r="T2036" s="4" t="s">
        <v>8359</v>
      </c>
      <c r="U2036" t="s">
        <v>8389</v>
      </c>
      <c r="V2036" s="4">
        <f t="shared" si="95"/>
        <v>2015</v>
      </c>
    </row>
    <row r="2037" spans="1:22" x14ac:dyDescent="0.3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8">
        <v>42357.041666666664</v>
      </c>
      <c r="P2037" s="8">
        <v>42311.625081018516</v>
      </c>
      <c r="Q2037" s="9">
        <f t="shared" si="93"/>
        <v>211.04</v>
      </c>
      <c r="R2037" s="9">
        <f t="shared" si="94"/>
        <v>262.15699999999998</v>
      </c>
      <c r="S2037" s="9" t="str">
        <f>VLOOKUP(MONTH(P2037),Hoja2!$A$1:$B$12,2,0)</f>
        <v>Nov</v>
      </c>
      <c r="T2037" s="4" t="s">
        <v>8359</v>
      </c>
      <c r="U2037" t="s">
        <v>8389</v>
      </c>
      <c r="V2037" s="4">
        <f t="shared" si="95"/>
        <v>2015</v>
      </c>
    </row>
    <row r="2038" spans="1:22" x14ac:dyDescent="0.3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8">
        <v>41768.864803240744</v>
      </c>
      <c r="P2038" s="8">
        <v>41738.864803240744</v>
      </c>
      <c r="Q2038" s="9">
        <f t="shared" si="93"/>
        <v>131.66999999999999</v>
      </c>
      <c r="R2038" s="9">
        <f t="shared" si="94"/>
        <v>46.580800000000004</v>
      </c>
      <c r="S2038" s="9" t="str">
        <f>VLOOKUP(MONTH(P2038),Hoja2!$A$1:$B$12,2,0)</f>
        <v>Apr</v>
      </c>
      <c r="T2038" s="4" t="s">
        <v>8359</v>
      </c>
      <c r="U2038" t="s">
        <v>8389</v>
      </c>
      <c r="V2038" s="4">
        <f t="shared" si="95"/>
        <v>2014</v>
      </c>
    </row>
    <row r="2039" spans="1:22" x14ac:dyDescent="0.3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8">
        <v>41638.251770833333</v>
      </c>
      <c r="P2039" s="8">
        <v>41578.210104166668</v>
      </c>
      <c r="Q2039" s="9">
        <f t="shared" si="93"/>
        <v>300.48</v>
      </c>
      <c r="R2039" s="9">
        <f t="shared" si="94"/>
        <v>70.0411</v>
      </c>
      <c r="S2039" s="9" t="str">
        <f>VLOOKUP(MONTH(P2039),Hoja2!$A$1:$B$12,2,0)</f>
        <v>Oct</v>
      </c>
      <c r="T2039" s="4" t="s">
        <v>8359</v>
      </c>
      <c r="U2039" t="s">
        <v>8389</v>
      </c>
      <c r="V2039" s="4">
        <f t="shared" si="95"/>
        <v>2013</v>
      </c>
    </row>
    <row r="2040" spans="1:22" x14ac:dyDescent="0.3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8">
        <v>41456.75</v>
      </c>
      <c r="P2040" s="8">
        <v>41424.27107638889</v>
      </c>
      <c r="Q2040" s="9">
        <f t="shared" si="93"/>
        <v>420.51</v>
      </c>
      <c r="R2040" s="9">
        <f t="shared" si="94"/>
        <v>164.90690000000001</v>
      </c>
      <c r="S2040" s="9" t="str">
        <f>VLOOKUP(MONTH(P2040),Hoja2!$A$1:$B$12,2,0)</f>
        <v>May</v>
      </c>
      <c r="T2040" s="4" t="s">
        <v>8359</v>
      </c>
      <c r="U2040" t="s">
        <v>8389</v>
      </c>
      <c r="V2040" s="4">
        <f t="shared" si="95"/>
        <v>2013</v>
      </c>
    </row>
    <row r="2041" spans="1:22" x14ac:dyDescent="0.3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8">
        <v>42705.207638888889</v>
      </c>
      <c r="P2041" s="8">
        <v>42675.438946759263</v>
      </c>
      <c r="Q2041" s="9">
        <f t="shared" si="93"/>
        <v>136.22</v>
      </c>
      <c r="R2041" s="9">
        <f t="shared" si="94"/>
        <v>449.26389999999998</v>
      </c>
      <c r="S2041" s="9" t="str">
        <f>VLOOKUP(MONTH(P2041),Hoja2!$A$1:$B$12,2,0)</f>
        <v>Nov</v>
      </c>
      <c r="T2041" s="4" t="s">
        <v>8359</v>
      </c>
      <c r="U2041" t="s">
        <v>8389</v>
      </c>
      <c r="V2041" s="4">
        <f t="shared" si="95"/>
        <v>2016</v>
      </c>
    </row>
    <row r="2042" spans="1:22" x14ac:dyDescent="0.3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8">
        <v>41593.968784722223</v>
      </c>
      <c r="P2042" s="8">
        <v>41578.927118055559</v>
      </c>
      <c r="Q2042" s="9">
        <f t="shared" si="93"/>
        <v>248.17</v>
      </c>
      <c r="R2042" s="9">
        <f t="shared" si="94"/>
        <v>27.472799999999999</v>
      </c>
      <c r="S2042" s="9" t="str">
        <f>VLOOKUP(MONTH(P2042),Hoja2!$A$1:$B$12,2,0)</f>
        <v>Oct</v>
      </c>
      <c r="T2042" s="4" t="s">
        <v>8359</v>
      </c>
      <c r="U2042" t="s">
        <v>8389</v>
      </c>
      <c r="V2042" s="4">
        <f t="shared" si="95"/>
        <v>2013</v>
      </c>
    </row>
    <row r="2043" spans="1:22" x14ac:dyDescent="0.3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8">
        <v>42684.567442129628</v>
      </c>
      <c r="P2043" s="8">
        <v>42654.525775462964</v>
      </c>
      <c r="Q2043" s="9">
        <f t="shared" si="93"/>
        <v>181.86</v>
      </c>
      <c r="R2043" s="9">
        <f t="shared" si="94"/>
        <v>143.97499999999999</v>
      </c>
      <c r="S2043" s="9" t="str">
        <f>VLOOKUP(MONTH(P2043),Hoja2!$A$1:$B$12,2,0)</f>
        <v>Oct</v>
      </c>
      <c r="T2043" s="4" t="s">
        <v>8359</v>
      </c>
      <c r="U2043" t="s">
        <v>8389</v>
      </c>
      <c r="V2043" s="4">
        <f t="shared" si="95"/>
        <v>2016</v>
      </c>
    </row>
    <row r="2044" spans="1:22" x14ac:dyDescent="0.3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8">
        <v>42391.708032407405</v>
      </c>
      <c r="P2044" s="8">
        <v>42331.708032407405</v>
      </c>
      <c r="Q2044" s="9">
        <f t="shared" si="93"/>
        <v>123.53</v>
      </c>
      <c r="R2044" s="9">
        <f t="shared" si="94"/>
        <v>88.235699999999994</v>
      </c>
      <c r="S2044" s="9" t="str">
        <f>VLOOKUP(MONTH(P2044),Hoja2!$A$1:$B$12,2,0)</f>
        <v>Nov</v>
      </c>
      <c r="T2044" s="4" t="s">
        <v>8359</v>
      </c>
      <c r="U2044" t="s">
        <v>8389</v>
      </c>
      <c r="V2044" s="4">
        <f t="shared" si="95"/>
        <v>2015</v>
      </c>
    </row>
    <row r="2045" spans="1:22" x14ac:dyDescent="0.3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8">
        <v>42715.207638888889</v>
      </c>
      <c r="P2045" s="8">
        <v>42661.176817129628</v>
      </c>
      <c r="Q2045" s="9">
        <f t="shared" si="93"/>
        <v>506.21</v>
      </c>
      <c r="R2045" s="9">
        <f t="shared" si="94"/>
        <v>36.3264</v>
      </c>
      <c r="S2045" s="9" t="str">
        <f>VLOOKUP(MONTH(P2045),Hoja2!$A$1:$B$12,2,0)</f>
        <v>Oct</v>
      </c>
      <c r="T2045" s="4" t="s">
        <v>8359</v>
      </c>
      <c r="U2045" t="s">
        <v>8389</v>
      </c>
      <c r="V2045" s="4">
        <f t="shared" si="95"/>
        <v>2016</v>
      </c>
    </row>
    <row r="2046" spans="1:22" x14ac:dyDescent="0.3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8">
        <v>42168.684189814812</v>
      </c>
      <c r="P2046" s="8">
        <v>42138.684189814812</v>
      </c>
      <c r="Q2046" s="9">
        <f t="shared" si="93"/>
        <v>108.21</v>
      </c>
      <c r="R2046" s="9">
        <f t="shared" si="94"/>
        <v>90.177800000000005</v>
      </c>
      <c r="S2046" s="9" t="str">
        <f>VLOOKUP(MONTH(P2046),Hoja2!$A$1:$B$12,2,0)</f>
        <v>May</v>
      </c>
      <c r="T2046" s="4" t="s">
        <v>8359</v>
      </c>
      <c r="U2046" t="s">
        <v>8389</v>
      </c>
      <c r="V2046" s="4">
        <f t="shared" si="95"/>
        <v>2015</v>
      </c>
    </row>
    <row r="2047" spans="1:22" x14ac:dyDescent="0.3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8">
        <v>41099.088506944441</v>
      </c>
      <c r="P2047" s="8">
        <v>41069.088506944441</v>
      </c>
      <c r="Q2047" s="9">
        <f t="shared" si="93"/>
        <v>819.18</v>
      </c>
      <c r="R2047" s="9">
        <f t="shared" si="94"/>
        <v>152.62360000000001</v>
      </c>
      <c r="S2047" s="9" t="str">
        <f>VLOOKUP(MONTH(P2047),Hoja2!$A$1:$B$12,2,0)</f>
        <v>Jun</v>
      </c>
      <c r="T2047" s="4" t="s">
        <v>8359</v>
      </c>
      <c r="U2047" t="s">
        <v>8389</v>
      </c>
      <c r="V2047" s="4">
        <f t="shared" si="95"/>
        <v>2012</v>
      </c>
    </row>
    <row r="2048" spans="1:22" x14ac:dyDescent="0.3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8">
        <v>41417.171805555554</v>
      </c>
      <c r="P2048" s="8">
        <v>41387.171805555554</v>
      </c>
      <c r="Q2048" s="9">
        <f t="shared" si="93"/>
        <v>121.1</v>
      </c>
      <c r="R2048" s="9">
        <f t="shared" si="94"/>
        <v>55.8065</v>
      </c>
      <c r="S2048" s="9" t="str">
        <f>VLOOKUP(MONTH(P2048),Hoja2!$A$1:$B$12,2,0)</f>
        <v>Apr</v>
      </c>
      <c r="T2048" s="4" t="s">
        <v>8359</v>
      </c>
      <c r="U2048" t="s">
        <v>8389</v>
      </c>
      <c r="V2048" s="4">
        <f t="shared" si="95"/>
        <v>2013</v>
      </c>
    </row>
    <row r="2049" spans="1:22" x14ac:dyDescent="0.3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8">
        <v>42111</v>
      </c>
      <c r="P2049" s="8">
        <v>42081.903587962966</v>
      </c>
      <c r="Q2049" s="9">
        <f t="shared" si="93"/>
        <v>103</v>
      </c>
      <c r="R2049" s="9">
        <f t="shared" si="94"/>
        <v>227.85329999999999</v>
      </c>
      <c r="S2049" s="9" t="str">
        <f>VLOOKUP(MONTH(P2049),Hoja2!$A$1:$B$12,2,0)</f>
        <v>Mar</v>
      </c>
      <c r="T2049" s="4" t="s">
        <v>8359</v>
      </c>
      <c r="U2049" t="s">
        <v>8389</v>
      </c>
      <c r="V2049" s="4">
        <f t="shared" si="95"/>
        <v>2015</v>
      </c>
    </row>
    <row r="2050" spans="1:22" x14ac:dyDescent="0.3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8">
        <v>41417.651516203703</v>
      </c>
      <c r="P2050" s="8">
        <v>41387.651516203703</v>
      </c>
      <c r="Q2050" s="9">
        <f t="shared" si="93"/>
        <v>148.33000000000001</v>
      </c>
      <c r="R2050" s="9">
        <f t="shared" si="94"/>
        <v>91.829899999999995</v>
      </c>
      <c r="S2050" s="9" t="str">
        <f>VLOOKUP(MONTH(P2050),Hoja2!$A$1:$B$12,2,0)</f>
        <v>Apr</v>
      </c>
      <c r="T2050" s="4" t="s">
        <v>8359</v>
      </c>
      <c r="U2050" t="s">
        <v>8389</v>
      </c>
      <c r="V2050" s="4">
        <f t="shared" si="95"/>
        <v>2013</v>
      </c>
    </row>
    <row r="2051" spans="1:22" x14ac:dyDescent="0.3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8">
        <v>41610.957638888889</v>
      </c>
      <c r="P2051" s="8">
        <v>41575.527349537035</v>
      </c>
      <c r="Q2051" s="9">
        <f t="shared" ref="Q2051:Q2114" si="96">ROUND(E2051/D2051*100,2)</f>
        <v>120.19</v>
      </c>
      <c r="R2051" s="9">
        <f t="shared" ref="R2051:R2114" si="97">IFERROR(ROUND(E2051/L2051,4),0)</f>
        <v>80.991</v>
      </c>
      <c r="S2051" s="9" t="str">
        <f>VLOOKUP(MONTH(P2051),Hoja2!$A$1:$B$12,2,0)</f>
        <v>Oct</v>
      </c>
      <c r="T2051" s="4" t="s">
        <v>8359</v>
      </c>
      <c r="U2051" t="s">
        <v>8389</v>
      </c>
      <c r="V2051" s="4">
        <f t="shared" ref="V2051:V2114" si="98">YEAR(P2051)</f>
        <v>2013</v>
      </c>
    </row>
    <row r="2052" spans="1:22" x14ac:dyDescent="0.3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8">
        <v>42155.071504629632</v>
      </c>
      <c r="P2052" s="8">
        <v>42115.071504629632</v>
      </c>
      <c r="Q2052" s="9">
        <f t="shared" si="96"/>
        <v>473.27</v>
      </c>
      <c r="R2052" s="9">
        <f t="shared" si="97"/>
        <v>278.39409999999998</v>
      </c>
      <c r="S2052" s="9" t="str">
        <f>VLOOKUP(MONTH(P2052),Hoja2!$A$1:$B$12,2,0)</f>
        <v>Apr</v>
      </c>
      <c r="T2052" s="4" t="s">
        <v>8359</v>
      </c>
      <c r="U2052" t="s">
        <v>8389</v>
      </c>
      <c r="V2052" s="4">
        <f t="shared" si="98"/>
        <v>2015</v>
      </c>
    </row>
    <row r="2053" spans="1:22" x14ac:dyDescent="0.3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8">
        <v>41634.022418981483</v>
      </c>
      <c r="P2053" s="8">
        <v>41604.022418981483</v>
      </c>
      <c r="Q2053" s="9">
        <f t="shared" si="96"/>
        <v>130.36000000000001</v>
      </c>
      <c r="R2053" s="9">
        <f t="shared" si="97"/>
        <v>43.094999999999999</v>
      </c>
      <c r="S2053" s="9" t="str">
        <f>VLOOKUP(MONTH(P2053),Hoja2!$A$1:$B$12,2,0)</f>
        <v>Nov</v>
      </c>
      <c r="T2053" s="4" t="s">
        <v>8359</v>
      </c>
      <c r="U2053" t="s">
        <v>8389</v>
      </c>
      <c r="V2053" s="4">
        <f t="shared" si="98"/>
        <v>2013</v>
      </c>
    </row>
    <row r="2054" spans="1:22" x14ac:dyDescent="0.3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8">
        <v>42420.08394675926</v>
      </c>
      <c r="P2054" s="8">
        <v>42375.08394675926</v>
      </c>
      <c r="Q2054" s="9">
        <f t="shared" si="96"/>
        <v>353.05</v>
      </c>
      <c r="R2054" s="9">
        <f t="shared" si="97"/>
        <v>326.2921</v>
      </c>
      <c r="S2054" s="9" t="str">
        <f>VLOOKUP(MONTH(P2054),Hoja2!$A$1:$B$12,2,0)</f>
        <v>Jan</v>
      </c>
      <c r="T2054" s="4" t="s">
        <v>8359</v>
      </c>
      <c r="U2054" t="s">
        <v>8389</v>
      </c>
      <c r="V2054" s="4">
        <f t="shared" si="98"/>
        <v>2016</v>
      </c>
    </row>
    <row r="2055" spans="1:22" x14ac:dyDescent="0.3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8">
        <v>42333.659155092595</v>
      </c>
      <c r="P2055" s="8">
        <v>42303.617488425924</v>
      </c>
      <c r="Q2055" s="9">
        <f t="shared" si="96"/>
        <v>101.02</v>
      </c>
      <c r="R2055" s="9">
        <f t="shared" si="97"/>
        <v>41.7438</v>
      </c>
      <c r="S2055" s="9" t="str">
        <f>VLOOKUP(MONTH(P2055),Hoja2!$A$1:$B$12,2,0)</f>
        <v>Oct</v>
      </c>
      <c r="T2055" s="4" t="s">
        <v>8359</v>
      </c>
      <c r="U2055" t="s">
        <v>8389</v>
      </c>
      <c r="V2055" s="4">
        <f t="shared" si="98"/>
        <v>2015</v>
      </c>
    </row>
    <row r="2056" spans="1:22" x14ac:dyDescent="0.3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8">
        <v>41761.520949074074</v>
      </c>
      <c r="P2056" s="8">
        <v>41731.520949074074</v>
      </c>
      <c r="Q2056" s="9">
        <f t="shared" si="96"/>
        <v>113.59</v>
      </c>
      <c r="R2056" s="9">
        <f t="shared" si="97"/>
        <v>64.020899999999997</v>
      </c>
      <c r="S2056" s="9" t="str">
        <f>VLOOKUP(MONTH(P2056),Hoja2!$A$1:$B$12,2,0)</f>
        <v>Apr</v>
      </c>
      <c r="T2056" s="4" t="s">
        <v>8359</v>
      </c>
      <c r="U2056" t="s">
        <v>8389</v>
      </c>
      <c r="V2056" s="4">
        <f t="shared" si="98"/>
        <v>2014</v>
      </c>
    </row>
    <row r="2057" spans="1:22" x14ac:dyDescent="0.3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8">
        <v>41976.166666666664</v>
      </c>
      <c r="P2057" s="8">
        <v>41946.674108796295</v>
      </c>
      <c r="Q2057" s="9">
        <f t="shared" si="96"/>
        <v>167.42</v>
      </c>
      <c r="R2057" s="9">
        <f t="shared" si="97"/>
        <v>99.455399999999997</v>
      </c>
      <c r="S2057" s="9" t="str">
        <f>VLOOKUP(MONTH(P2057),Hoja2!$A$1:$B$12,2,0)</f>
        <v>Nov</v>
      </c>
      <c r="T2057" s="4" t="s">
        <v>8359</v>
      </c>
      <c r="U2057" t="s">
        <v>8389</v>
      </c>
      <c r="V2057" s="4">
        <f t="shared" si="98"/>
        <v>2014</v>
      </c>
    </row>
    <row r="2058" spans="1:22" x14ac:dyDescent="0.3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8">
        <v>41381.76090277778</v>
      </c>
      <c r="P2058" s="8">
        <v>41351.76090277778</v>
      </c>
      <c r="Q2058" s="9">
        <f t="shared" si="96"/>
        <v>153.44999999999999</v>
      </c>
      <c r="R2058" s="9">
        <f t="shared" si="97"/>
        <v>138.49459999999999</v>
      </c>
      <c r="S2058" s="9" t="str">
        <f>VLOOKUP(MONTH(P2058),Hoja2!$A$1:$B$12,2,0)</f>
        <v>Mar</v>
      </c>
      <c r="T2058" s="4" t="s">
        <v>8359</v>
      </c>
      <c r="U2058" t="s">
        <v>8389</v>
      </c>
      <c r="V2058" s="4">
        <f t="shared" si="98"/>
        <v>2013</v>
      </c>
    </row>
    <row r="2059" spans="1:22" x14ac:dyDescent="0.3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8">
        <v>42426.494583333333</v>
      </c>
      <c r="P2059" s="8">
        <v>42396.494583333333</v>
      </c>
      <c r="Q2059" s="9">
        <f t="shared" si="96"/>
        <v>202.23</v>
      </c>
      <c r="R2059" s="9">
        <f t="shared" si="97"/>
        <v>45.547800000000002</v>
      </c>
      <c r="S2059" s="9" t="str">
        <f>VLOOKUP(MONTH(P2059),Hoja2!$A$1:$B$12,2,0)</f>
        <v>Jan</v>
      </c>
      <c r="T2059" s="4" t="s">
        <v>8359</v>
      </c>
      <c r="U2059" t="s">
        <v>8389</v>
      </c>
      <c r="V2059" s="4">
        <f t="shared" si="98"/>
        <v>2016</v>
      </c>
    </row>
    <row r="2060" spans="1:22" x14ac:dyDescent="0.3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8">
        <v>42065.833333333336</v>
      </c>
      <c r="P2060" s="8">
        <v>42026.370717592596</v>
      </c>
      <c r="Q2060" s="9">
        <f t="shared" si="96"/>
        <v>168.28</v>
      </c>
      <c r="R2060" s="9">
        <f t="shared" si="97"/>
        <v>10.507300000000001</v>
      </c>
      <c r="S2060" s="9" t="str">
        <f>VLOOKUP(MONTH(P2060),Hoja2!$A$1:$B$12,2,0)</f>
        <v>Jan</v>
      </c>
      <c r="T2060" s="4" t="s">
        <v>8359</v>
      </c>
      <c r="U2060" t="s">
        <v>8389</v>
      </c>
      <c r="V2060" s="4">
        <f t="shared" si="98"/>
        <v>2015</v>
      </c>
    </row>
    <row r="2061" spans="1:22" x14ac:dyDescent="0.3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8">
        <v>42400.915972222225</v>
      </c>
      <c r="P2061" s="8">
        <v>42361.602476851855</v>
      </c>
      <c r="Q2061" s="9">
        <f t="shared" si="96"/>
        <v>143.46</v>
      </c>
      <c r="R2061" s="9">
        <f t="shared" si="97"/>
        <v>114.7653</v>
      </c>
      <c r="S2061" s="9" t="str">
        <f>VLOOKUP(MONTH(P2061),Hoja2!$A$1:$B$12,2,0)</f>
        <v>Dec</v>
      </c>
      <c r="T2061" s="4" t="s">
        <v>8359</v>
      </c>
      <c r="U2061" t="s">
        <v>8389</v>
      </c>
      <c r="V2061" s="4">
        <f t="shared" si="98"/>
        <v>2015</v>
      </c>
    </row>
    <row r="2062" spans="1:22" x14ac:dyDescent="0.3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8">
        <v>41843.642939814818</v>
      </c>
      <c r="P2062" s="8">
        <v>41783.642939814818</v>
      </c>
      <c r="Q2062" s="9">
        <f t="shared" si="96"/>
        <v>196.4</v>
      </c>
      <c r="R2062" s="9">
        <f t="shared" si="97"/>
        <v>35.997100000000003</v>
      </c>
      <c r="S2062" s="9" t="str">
        <f>VLOOKUP(MONTH(P2062),Hoja2!$A$1:$B$12,2,0)</f>
        <v>May</v>
      </c>
      <c r="T2062" s="4" t="s">
        <v>8359</v>
      </c>
      <c r="U2062" t="s">
        <v>8389</v>
      </c>
      <c r="V2062" s="4">
        <f t="shared" si="98"/>
        <v>2014</v>
      </c>
    </row>
    <row r="2063" spans="1:22" x14ac:dyDescent="0.3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8">
        <v>42735.764513888891</v>
      </c>
      <c r="P2063" s="8">
        <v>42705.764513888891</v>
      </c>
      <c r="Q2063" s="9">
        <f t="shared" si="96"/>
        <v>107.92</v>
      </c>
      <c r="R2063" s="9">
        <f t="shared" si="97"/>
        <v>154.17140000000001</v>
      </c>
      <c r="S2063" s="9" t="str">
        <f>VLOOKUP(MONTH(P2063),Hoja2!$A$1:$B$12,2,0)</f>
        <v>Dec</v>
      </c>
      <c r="T2063" s="4" t="s">
        <v>8359</v>
      </c>
      <c r="U2063" t="s">
        <v>8389</v>
      </c>
      <c r="V2063" s="4">
        <f t="shared" si="98"/>
        <v>2016</v>
      </c>
    </row>
    <row r="2064" spans="1:22" x14ac:dyDescent="0.3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8">
        <v>42453.341412037036</v>
      </c>
      <c r="P2064" s="8">
        <v>42423.3830787037</v>
      </c>
      <c r="Q2064" s="9">
        <f t="shared" si="96"/>
        <v>114.98</v>
      </c>
      <c r="R2064" s="9">
        <f t="shared" si="97"/>
        <v>566.38919999999996</v>
      </c>
      <c r="S2064" s="9" t="str">
        <f>VLOOKUP(MONTH(P2064),Hoja2!$A$1:$B$12,2,0)</f>
        <v>Feb</v>
      </c>
      <c r="T2064" s="4" t="s">
        <v>8359</v>
      </c>
      <c r="U2064" t="s">
        <v>8389</v>
      </c>
      <c r="V2064" s="4">
        <f t="shared" si="98"/>
        <v>2016</v>
      </c>
    </row>
    <row r="2065" spans="1:22" x14ac:dyDescent="0.3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8">
        <v>42505.73265046296</v>
      </c>
      <c r="P2065" s="8">
        <v>42472.73265046296</v>
      </c>
      <c r="Q2065" s="9">
        <f t="shared" si="96"/>
        <v>148.05000000000001</v>
      </c>
      <c r="R2065" s="9">
        <f t="shared" si="97"/>
        <v>120.8571</v>
      </c>
      <c r="S2065" s="9" t="str">
        <f>VLOOKUP(MONTH(P2065),Hoja2!$A$1:$B$12,2,0)</f>
        <v>Apr</v>
      </c>
      <c r="T2065" s="4" t="s">
        <v>8359</v>
      </c>
      <c r="U2065" t="s">
        <v>8389</v>
      </c>
      <c r="V2065" s="4">
        <f t="shared" si="98"/>
        <v>2016</v>
      </c>
    </row>
    <row r="2066" spans="1:22" x14ac:dyDescent="0.3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8">
        <v>41425.5</v>
      </c>
      <c r="P2066" s="8">
        <v>41389.364849537036</v>
      </c>
      <c r="Q2066" s="9">
        <f t="shared" si="96"/>
        <v>191.17</v>
      </c>
      <c r="R2066" s="9">
        <f t="shared" si="97"/>
        <v>86.163799999999995</v>
      </c>
      <c r="S2066" s="9" t="str">
        <f>VLOOKUP(MONTH(P2066),Hoja2!$A$1:$B$12,2,0)</f>
        <v>Apr</v>
      </c>
      <c r="T2066" s="4" t="s">
        <v>8359</v>
      </c>
      <c r="U2066" t="s">
        <v>8389</v>
      </c>
      <c r="V2066" s="4">
        <f t="shared" si="98"/>
        <v>2013</v>
      </c>
    </row>
    <row r="2067" spans="1:22" x14ac:dyDescent="0.3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8">
        <v>41633.333668981482</v>
      </c>
      <c r="P2067" s="8">
        <v>41603.333668981482</v>
      </c>
      <c r="Q2067" s="9">
        <f t="shared" si="96"/>
        <v>199.22</v>
      </c>
      <c r="R2067" s="9">
        <f t="shared" si="97"/>
        <v>51.2121</v>
      </c>
      <c r="S2067" s="9" t="str">
        <f>VLOOKUP(MONTH(P2067),Hoja2!$A$1:$B$12,2,0)</f>
        <v>Nov</v>
      </c>
      <c r="T2067" s="4" t="s">
        <v>8359</v>
      </c>
      <c r="U2067" t="s">
        <v>8389</v>
      </c>
      <c r="V2067" s="4">
        <f t="shared" si="98"/>
        <v>2013</v>
      </c>
    </row>
    <row r="2068" spans="1:22" x14ac:dyDescent="0.3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8">
        <v>41874.771793981483</v>
      </c>
      <c r="P2068" s="8">
        <v>41844.771793981483</v>
      </c>
      <c r="Q2068" s="9">
        <f t="shared" si="96"/>
        <v>218.6</v>
      </c>
      <c r="R2068" s="9">
        <f t="shared" si="97"/>
        <v>67.261499999999998</v>
      </c>
      <c r="S2068" s="9" t="str">
        <f>VLOOKUP(MONTH(P2068),Hoja2!$A$1:$B$12,2,0)</f>
        <v>Jul</v>
      </c>
      <c r="T2068" s="4" t="s">
        <v>8359</v>
      </c>
      <c r="U2068" t="s">
        <v>8389</v>
      </c>
      <c r="V2068" s="4">
        <f t="shared" si="98"/>
        <v>2014</v>
      </c>
    </row>
    <row r="2069" spans="1:22" x14ac:dyDescent="0.3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8">
        <v>42148.853888888887</v>
      </c>
      <c r="P2069" s="8">
        <v>42115.853888888887</v>
      </c>
      <c r="Q2069" s="9">
        <f t="shared" si="96"/>
        <v>126.87</v>
      </c>
      <c r="R2069" s="9">
        <f t="shared" si="97"/>
        <v>62.8</v>
      </c>
      <c r="S2069" s="9" t="str">
        <f>VLOOKUP(MONTH(P2069),Hoja2!$A$1:$B$12,2,0)</f>
        <v>Apr</v>
      </c>
      <c r="T2069" s="4" t="s">
        <v>8359</v>
      </c>
      <c r="U2069" t="s">
        <v>8389</v>
      </c>
      <c r="V2069" s="4">
        <f t="shared" si="98"/>
        <v>2015</v>
      </c>
    </row>
    <row r="2070" spans="1:22" x14ac:dyDescent="0.3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8">
        <v>42663.841608796298</v>
      </c>
      <c r="P2070" s="8">
        <v>42633.841608796298</v>
      </c>
      <c r="Q2070" s="9">
        <f t="shared" si="96"/>
        <v>105.22</v>
      </c>
      <c r="R2070" s="9">
        <f t="shared" si="97"/>
        <v>346.13119999999998</v>
      </c>
      <c r="S2070" s="9" t="str">
        <f>VLOOKUP(MONTH(P2070),Hoja2!$A$1:$B$12,2,0)</f>
        <v>Sep</v>
      </c>
      <c r="T2070" s="4" t="s">
        <v>8359</v>
      </c>
      <c r="U2070" t="s">
        <v>8389</v>
      </c>
      <c r="V2070" s="4">
        <f t="shared" si="98"/>
        <v>2016</v>
      </c>
    </row>
    <row r="2071" spans="1:22" x14ac:dyDescent="0.3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8">
        <v>42371.972118055557</v>
      </c>
      <c r="P2071" s="8">
        <v>42340.972118055557</v>
      </c>
      <c r="Q2071" s="9">
        <f t="shared" si="96"/>
        <v>128.41</v>
      </c>
      <c r="R2071" s="9">
        <f t="shared" si="97"/>
        <v>244.1191</v>
      </c>
      <c r="S2071" s="9" t="str">
        <f>VLOOKUP(MONTH(P2071),Hoja2!$A$1:$B$12,2,0)</f>
        <v>Dec</v>
      </c>
      <c r="T2071" s="4" t="s">
        <v>8359</v>
      </c>
      <c r="U2071" t="s">
        <v>8389</v>
      </c>
      <c r="V2071" s="4">
        <f t="shared" si="98"/>
        <v>2015</v>
      </c>
    </row>
    <row r="2072" spans="1:22" x14ac:dyDescent="0.3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8">
        <v>42549.6565162037</v>
      </c>
      <c r="P2072" s="8">
        <v>42519.6565162037</v>
      </c>
      <c r="Q2072" s="9">
        <f t="shared" si="96"/>
        <v>317.33</v>
      </c>
      <c r="R2072" s="9">
        <f t="shared" si="97"/>
        <v>259.25420000000003</v>
      </c>
      <c r="S2072" s="9" t="str">
        <f>VLOOKUP(MONTH(P2072),Hoja2!$A$1:$B$12,2,0)</f>
        <v>May</v>
      </c>
      <c r="T2072" s="4" t="s">
        <v>8359</v>
      </c>
      <c r="U2072" t="s">
        <v>8389</v>
      </c>
      <c r="V2072" s="4">
        <f t="shared" si="98"/>
        <v>2016</v>
      </c>
    </row>
    <row r="2073" spans="1:22" x14ac:dyDescent="0.3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8">
        <v>42645.278749999998</v>
      </c>
      <c r="P2073" s="8">
        <v>42600.278749999998</v>
      </c>
      <c r="Q2073" s="9">
        <f t="shared" si="96"/>
        <v>280.73</v>
      </c>
      <c r="R2073" s="9">
        <f t="shared" si="97"/>
        <v>201.964</v>
      </c>
      <c r="S2073" s="9" t="str">
        <f>VLOOKUP(MONTH(P2073),Hoja2!$A$1:$B$12,2,0)</f>
        <v>Aug</v>
      </c>
      <c r="T2073" s="4" t="s">
        <v>8359</v>
      </c>
      <c r="U2073" t="s">
        <v>8389</v>
      </c>
      <c r="V2073" s="4">
        <f t="shared" si="98"/>
        <v>2016</v>
      </c>
    </row>
    <row r="2074" spans="1:22" x14ac:dyDescent="0.3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8">
        <v>42497.581388888888</v>
      </c>
      <c r="P2074" s="8">
        <v>42467.581388888888</v>
      </c>
      <c r="Q2074" s="9">
        <f t="shared" si="96"/>
        <v>110.73</v>
      </c>
      <c r="R2074" s="9">
        <f t="shared" si="97"/>
        <v>226.20859999999999</v>
      </c>
      <c r="S2074" s="9" t="str">
        <f>VLOOKUP(MONTH(P2074),Hoja2!$A$1:$B$12,2,0)</f>
        <v>Apr</v>
      </c>
      <c r="T2074" s="4" t="s">
        <v>8359</v>
      </c>
      <c r="U2074" t="s">
        <v>8389</v>
      </c>
      <c r="V2074" s="4">
        <f t="shared" si="98"/>
        <v>2016</v>
      </c>
    </row>
    <row r="2075" spans="1:22" x14ac:dyDescent="0.3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8">
        <v>42132.668032407404</v>
      </c>
      <c r="P2075" s="8">
        <v>42087.668032407404</v>
      </c>
      <c r="Q2075" s="9">
        <f t="shared" si="96"/>
        <v>152.6</v>
      </c>
      <c r="R2075" s="9">
        <f t="shared" si="97"/>
        <v>324.69</v>
      </c>
      <c r="S2075" s="9" t="str">
        <f>VLOOKUP(MONTH(P2075),Hoja2!$A$1:$B$12,2,0)</f>
        <v>Mar</v>
      </c>
      <c r="T2075" s="4" t="s">
        <v>8359</v>
      </c>
      <c r="U2075" t="s">
        <v>8389</v>
      </c>
      <c r="V2075" s="4">
        <f t="shared" si="98"/>
        <v>2015</v>
      </c>
    </row>
    <row r="2076" spans="1:22" x14ac:dyDescent="0.3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8">
        <v>42496.826180555552</v>
      </c>
      <c r="P2076" s="8">
        <v>42466.826180555552</v>
      </c>
      <c r="Q2076" s="9">
        <f t="shared" si="96"/>
        <v>102.5</v>
      </c>
      <c r="R2076" s="9">
        <f t="shared" si="97"/>
        <v>205</v>
      </c>
      <c r="S2076" s="9" t="str">
        <f>VLOOKUP(MONTH(P2076),Hoja2!$A$1:$B$12,2,0)</f>
        <v>Apr</v>
      </c>
      <c r="T2076" s="4" t="s">
        <v>8359</v>
      </c>
      <c r="U2076" t="s">
        <v>8389</v>
      </c>
      <c r="V2076" s="4">
        <f t="shared" si="98"/>
        <v>2016</v>
      </c>
    </row>
    <row r="2077" spans="1:22" x14ac:dyDescent="0.3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8">
        <v>41480.681574074071</v>
      </c>
      <c r="P2077" s="8">
        <v>41450.681574074071</v>
      </c>
      <c r="Q2077" s="9">
        <f t="shared" si="96"/>
        <v>1678.37</v>
      </c>
      <c r="R2077" s="9">
        <f t="shared" si="97"/>
        <v>20.465900000000001</v>
      </c>
      <c r="S2077" s="9" t="str">
        <f>VLOOKUP(MONTH(P2077),Hoja2!$A$1:$B$12,2,0)</f>
        <v>Jun</v>
      </c>
      <c r="T2077" s="4" t="s">
        <v>8359</v>
      </c>
      <c r="U2077" t="s">
        <v>8389</v>
      </c>
      <c r="V2077" s="4">
        <f t="shared" si="98"/>
        <v>2013</v>
      </c>
    </row>
    <row r="2078" spans="1:22" x14ac:dyDescent="0.3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8">
        <v>41843.880659722221</v>
      </c>
      <c r="P2078" s="8">
        <v>41803.880659722221</v>
      </c>
      <c r="Q2078" s="9">
        <f t="shared" si="96"/>
        <v>543.35</v>
      </c>
      <c r="R2078" s="9">
        <f t="shared" si="97"/>
        <v>116.35299999999999</v>
      </c>
      <c r="S2078" s="9" t="str">
        <f>VLOOKUP(MONTH(P2078),Hoja2!$A$1:$B$12,2,0)</f>
        <v>Jun</v>
      </c>
      <c r="T2078" s="4" t="s">
        <v>8359</v>
      </c>
      <c r="U2078" t="s">
        <v>8389</v>
      </c>
      <c r="V2078" s="4">
        <f t="shared" si="98"/>
        <v>2014</v>
      </c>
    </row>
    <row r="2079" spans="1:22" x14ac:dyDescent="0.3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8">
        <v>42160.875</v>
      </c>
      <c r="P2079" s="8">
        <v>42103.042546296296</v>
      </c>
      <c r="Q2079" s="9">
        <f t="shared" si="96"/>
        <v>115.51</v>
      </c>
      <c r="R2079" s="9">
        <f t="shared" si="97"/>
        <v>307.20209999999997</v>
      </c>
      <c r="S2079" s="9" t="str">
        <f>VLOOKUP(MONTH(P2079),Hoja2!$A$1:$B$12,2,0)</f>
        <v>Apr</v>
      </c>
      <c r="T2079" s="4" t="s">
        <v>8359</v>
      </c>
      <c r="U2079" t="s">
        <v>8389</v>
      </c>
      <c r="V2079" s="4">
        <f t="shared" si="98"/>
        <v>2015</v>
      </c>
    </row>
    <row r="2080" spans="1:22" x14ac:dyDescent="0.3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8">
        <v>42722.771493055552</v>
      </c>
      <c r="P2080" s="8">
        <v>42692.771493055552</v>
      </c>
      <c r="Q2080" s="9">
        <f t="shared" si="96"/>
        <v>131.21</v>
      </c>
      <c r="R2080" s="9">
        <f t="shared" si="97"/>
        <v>546.6875</v>
      </c>
      <c r="S2080" s="9" t="str">
        <f>VLOOKUP(MONTH(P2080),Hoja2!$A$1:$B$12,2,0)</f>
        <v>Nov</v>
      </c>
      <c r="T2080" s="4" t="s">
        <v>8359</v>
      </c>
      <c r="U2080" t="s">
        <v>8389</v>
      </c>
      <c r="V2080" s="4">
        <f t="shared" si="98"/>
        <v>2016</v>
      </c>
    </row>
    <row r="2081" spans="1:22" x14ac:dyDescent="0.3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8">
        <v>42180.791666666664</v>
      </c>
      <c r="P2081" s="8">
        <v>42150.71056712963</v>
      </c>
      <c r="Q2081" s="9">
        <f t="shared" si="96"/>
        <v>288.17</v>
      </c>
      <c r="R2081" s="9">
        <f t="shared" si="97"/>
        <v>47.474499999999999</v>
      </c>
      <c r="S2081" s="9" t="str">
        <f>VLOOKUP(MONTH(P2081),Hoja2!$A$1:$B$12,2,0)</f>
        <v>May</v>
      </c>
      <c r="T2081" s="4" t="s">
        <v>8359</v>
      </c>
      <c r="U2081" t="s">
        <v>8389</v>
      </c>
      <c r="V2081" s="4">
        <f t="shared" si="98"/>
        <v>2015</v>
      </c>
    </row>
    <row r="2082" spans="1:22" x14ac:dyDescent="0.3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8">
        <v>42319.998842592591</v>
      </c>
      <c r="P2082" s="8">
        <v>42289.957175925927</v>
      </c>
      <c r="Q2082" s="9">
        <f t="shared" si="96"/>
        <v>507.8</v>
      </c>
      <c r="R2082" s="9">
        <f t="shared" si="97"/>
        <v>101.56</v>
      </c>
      <c r="S2082" s="9" t="str">
        <f>VLOOKUP(MONTH(P2082),Hoja2!$A$1:$B$12,2,0)</f>
        <v>Oct</v>
      </c>
      <c r="T2082" s="4" t="s">
        <v>8359</v>
      </c>
      <c r="U2082" t="s">
        <v>8389</v>
      </c>
      <c r="V2082" s="4">
        <f t="shared" si="98"/>
        <v>2015</v>
      </c>
    </row>
    <row r="2083" spans="1:22" x14ac:dyDescent="0.3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8">
        <v>41045.207638888889</v>
      </c>
      <c r="P2083" s="8">
        <v>41004.156886574077</v>
      </c>
      <c r="Q2083" s="9">
        <f t="shared" si="96"/>
        <v>114.57</v>
      </c>
      <c r="R2083" s="9">
        <f t="shared" si="97"/>
        <v>72.909099999999995</v>
      </c>
      <c r="S2083" s="9" t="str">
        <f>VLOOKUP(MONTH(P2083),Hoja2!$A$1:$B$12,2,0)</f>
        <v>Apr</v>
      </c>
      <c r="T2083" s="4" t="s">
        <v>8365</v>
      </c>
      <c r="U2083" t="s">
        <v>8369</v>
      </c>
      <c r="V2083" s="4">
        <f t="shared" si="98"/>
        <v>2012</v>
      </c>
    </row>
    <row r="2084" spans="1:22" x14ac:dyDescent="0.3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8">
        <v>40871.161990740744</v>
      </c>
      <c r="P2084" s="8">
        <v>40811.120324074072</v>
      </c>
      <c r="Q2084" s="9">
        <f t="shared" si="96"/>
        <v>110.73</v>
      </c>
      <c r="R2084" s="9">
        <f t="shared" si="97"/>
        <v>43.710500000000003</v>
      </c>
      <c r="S2084" s="9" t="str">
        <f>VLOOKUP(MONTH(P2084),Hoja2!$A$1:$B$12,2,0)</f>
        <v>Sep</v>
      </c>
      <c r="T2084" s="4" t="s">
        <v>8365</v>
      </c>
      <c r="U2084" t="s">
        <v>8369</v>
      </c>
      <c r="V2084" s="4">
        <f t="shared" si="98"/>
        <v>2011</v>
      </c>
    </row>
    <row r="2085" spans="1:22" x14ac:dyDescent="0.3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8">
        <v>41064.72216435185</v>
      </c>
      <c r="P2085" s="8">
        <v>41034.72216435185</v>
      </c>
      <c r="Q2085" s="9">
        <f t="shared" si="96"/>
        <v>113.33</v>
      </c>
      <c r="R2085" s="9">
        <f t="shared" si="97"/>
        <v>34</v>
      </c>
      <c r="S2085" s="9" t="str">
        <f>VLOOKUP(MONTH(P2085),Hoja2!$A$1:$B$12,2,0)</f>
        <v>May</v>
      </c>
      <c r="T2085" s="4" t="s">
        <v>8365</v>
      </c>
      <c r="U2085" t="s">
        <v>8369</v>
      </c>
      <c r="V2085" s="4">
        <f t="shared" si="98"/>
        <v>2012</v>
      </c>
    </row>
    <row r="2086" spans="1:22" x14ac:dyDescent="0.3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8">
        <v>41763.290972222225</v>
      </c>
      <c r="P2086" s="8">
        <v>41731.833124999997</v>
      </c>
      <c r="Q2086" s="9">
        <f t="shared" si="96"/>
        <v>108.33</v>
      </c>
      <c r="R2086" s="9">
        <f t="shared" si="97"/>
        <v>70.652199999999993</v>
      </c>
      <c r="S2086" s="9" t="str">
        <f>VLOOKUP(MONTH(P2086),Hoja2!$A$1:$B$12,2,0)</f>
        <v>Apr</v>
      </c>
      <c r="T2086" s="4" t="s">
        <v>8365</v>
      </c>
      <c r="U2086" t="s">
        <v>8369</v>
      </c>
      <c r="V2086" s="4">
        <f t="shared" si="98"/>
        <v>2014</v>
      </c>
    </row>
    <row r="2087" spans="1:22" x14ac:dyDescent="0.3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8">
        <v>41105.835497685184</v>
      </c>
      <c r="P2087" s="8">
        <v>41075.835497685184</v>
      </c>
      <c r="Q2087" s="9">
        <f t="shared" si="96"/>
        <v>123.53</v>
      </c>
      <c r="R2087" s="9">
        <f t="shared" si="97"/>
        <v>89.301199999999994</v>
      </c>
      <c r="S2087" s="9" t="str">
        <f>VLOOKUP(MONTH(P2087),Hoja2!$A$1:$B$12,2,0)</f>
        <v>Jun</v>
      </c>
      <c r="T2087" s="4" t="s">
        <v>8365</v>
      </c>
      <c r="U2087" t="s">
        <v>8369</v>
      </c>
      <c r="V2087" s="4">
        <f t="shared" si="98"/>
        <v>2012</v>
      </c>
    </row>
    <row r="2088" spans="1:22" x14ac:dyDescent="0.3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8">
        <v>40891.207638888889</v>
      </c>
      <c r="P2088" s="8">
        <v>40860.67050925926</v>
      </c>
      <c r="Q2088" s="9">
        <f t="shared" si="96"/>
        <v>100.7</v>
      </c>
      <c r="R2088" s="9">
        <f t="shared" si="97"/>
        <v>115.0857</v>
      </c>
      <c r="S2088" s="9" t="str">
        <f>VLOOKUP(MONTH(P2088),Hoja2!$A$1:$B$12,2,0)</f>
        <v>Nov</v>
      </c>
      <c r="T2088" s="4" t="s">
        <v>8365</v>
      </c>
      <c r="U2088" t="s">
        <v>8369</v>
      </c>
      <c r="V2088" s="4">
        <f t="shared" si="98"/>
        <v>2011</v>
      </c>
    </row>
    <row r="2089" spans="1:22" x14ac:dyDescent="0.3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8">
        <v>40794.204375000001</v>
      </c>
      <c r="P2089" s="8">
        <v>40764.204375000001</v>
      </c>
      <c r="Q2089" s="9">
        <f t="shared" si="96"/>
        <v>103.53</v>
      </c>
      <c r="R2089" s="9">
        <f t="shared" si="97"/>
        <v>62.12</v>
      </c>
      <c r="S2089" s="9" t="str">
        <f>VLOOKUP(MONTH(P2089),Hoja2!$A$1:$B$12,2,0)</f>
        <v>Aug</v>
      </c>
      <c r="T2089" s="4" t="s">
        <v>8365</v>
      </c>
      <c r="U2089" t="s">
        <v>8369</v>
      </c>
      <c r="V2089" s="4">
        <f t="shared" si="98"/>
        <v>2011</v>
      </c>
    </row>
    <row r="2090" spans="1:22" x14ac:dyDescent="0.3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8">
        <v>40432.165972222225</v>
      </c>
      <c r="P2090" s="8">
        <v>40395.714722222219</v>
      </c>
      <c r="Q2090" s="9">
        <f t="shared" si="96"/>
        <v>115.51</v>
      </c>
      <c r="R2090" s="9">
        <f t="shared" si="97"/>
        <v>46.204300000000003</v>
      </c>
      <c r="S2090" s="9" t="str">
        <f>VLOOKUP(MONTH(P2090),Hoja2!$A$1:$B$12,2,0)</f>
        <v>Aug</v>
      </c>
      <c r="T2090" s="4" t="s">
        <v>8365</v>
      </c>
      <c r="U2090" t="s">
        <v>8369</v>
      </c>
      <c r="V2090" s="4">
        <f t="shared" si="98"/>
        <v>2010</v>
      </c>
    </row>
    <row r="2091" spans="1:22" x14ac:dyDescent="0.3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8">
        <v>41488.076319444444</v>
      </c>
      <c r="P2091" s="8">
        <v>41453.076319444444</v>
      </c>
      <c r="Q2091" s="9">
        <f t="shared" si="96"/>
        <v>120.4</v>
      </c>
      <c r="R2091" s="9">
        <f t="shared" si="97"/>
        <v>48.548499999999997</v>
      </c>
      <c r="S2091" s="9" t="str">
        <f>VLOOKUP(MONTH(P2091),Hoja2!$A$1:$B$12,2,0)</f>
        <v>Jun</v>
      </c>
      <c r="T2091" s="4" t="s">
        <v>8365</v>
      </c>
      <c r="U2091" t="s">
        <v>8369</v>
      </c>
      <c r="V2091" s="4">
        <f t="shared" si="98"/>
        <v>2013</v>
      </c>
    </row>
    <row r="2092" spans="1:22" x14ac:dyDescent="0.3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8">
        <v>41329.381423611114</v>
      </c>
      <c r="P2092" s="8">
        <v>41299.381423611114</v>
      </c>
      <c r="Q2092" s="9">
        <f t="shared" si="96"/>
        <v>115.04</v>
      </c>
      <c r="R2092" s="9">
        <f t="shared" si="97"/>
        <v>57.520200000000003</v>
      </c>
      <c r="S2092" s="9" t="str">
        <f>VLOOKUP(MONTH(P2092),Hoja2!$A$1:$B$12,2,0)</f>
        <v>Jan</v>
      </c>
      <c r="T2092" s="4" t="s">
        <v>8365</v>
      </c>
      <c r="U2092" t="s">
        <v>8369</v>
      </c>
      <c r="V2092" s="4">
        <f t="shared" si="98"/>
        <v>2013</v>
      </c>
    </row>
    <row r="2093" spans="1:22" x14ac:dyDescent="0.3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8">
        <v>40603.833333333336</v>
      </c>
      <c r="P2093" s="8">
        <v>40555.322662037041</v>
      </c>
      <c r="Q2093" s="9">
        <f t="shared" si="96"/>
        <v>120.47</v>
      </c>
      <c r="R2093" s="9">
        <f t="shared" si="97"/>
        <v>88.147199999999998</v>
      </c>
      <c r="S2093" s="9" t="str">
        <f>VLOOKUP(MONTH(P2093),Hoja2!$A$1:$B$12,2,0)</f>
        <v>Jan</v>
      </c>
      <c r="T2093" s="4" t="s">
        <v>8365</v>
      </c>
      <c r="U2093" t="s">
        <v>8369</v>
      </c>
      <c r="V2093" s="4">
        <f t="shared" si="98"/>
        <v>2011</v>
      </c>
    </row>
    <row r="2094" spans="1:22" x14ac:dyDescent="0.3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8">
        <v>40823.707546296297</v>
      </c>
      <c r="P2094" s="8">
        <v>40763.707546296297</v>
      </c>
      <c r="Q2094" s="9">
        <f t="shared" si="96"/>
        <v>101.28</v>
      </c>
      <c r="R2094" s="9">
        <f t="shared" si="97"/>
        <v>110.4909</v>
      </c>
      <c r="S2094" s="9" t="str">
        <f>VLOOKUP(MONTH(P2094),Hoja2!$A$1:$B$12,2,0)</f>
        <v>Aug</v>
      </c>
      <c r="T2094" s="4" t="s">
        <v>8365</v>
      </c>
      <c r="U2094" t="s">
        <v>8369</v>
      </c>
      <c r="V2094" s="4">
        <f t="shared" si="98"/>
        <v>2011</v>
      </c>
    </row>
    <row r="2095" spans="1:22" x14ac:dyDescent="0.3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8">
        <v>41265.896203703705</v>
      </c>
      <c r="P2095" s="8">
        <v>41205.854537037034</v>
      </c>
      <c r="Q2095" s="9">
        <f t="shared" si="96"/>
        <v>102.47</v>
      </c>
      <c r="R2095" s="9">
        <f t="shared" si="97"/>
        <v>66.826099999999997</v>
      </c>
      <c r="S2095" s="9" t="str">
        <f>VLOOKUP(MONTH(P2095),Hoja2!$A$1:$B$12,2,0)</f>
        <v>Oct</v>
      </c>
      <c r="T2095" s="4" t="s">
        <v>8365</v>
      </c>
      <c r="U2095" t="s">
        <v>8369</v>
      </c>
      <c r="V2095" s="4">
        <f t="shared" si="98"/>
        <v>2012</v>
      </c>
    </row>
    <row r="2096" spans="1:22" x14ac:dyDescent="0.3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8">
        <v>40973.125</v>
      </c>
      <c r="P2096" s="8">
        <v>40939.02002314815</v>
      </c>
      <c r="Q2096" s="9">
        <f t="shared" si="96"/>
        <v>120.54</v>
      </c>
      <c r="R2096" s="9">
        <f t="shared" si="97"/>
        <v>58.597200000000001</v>
      </c>
      <c r="S2096" s="9" t="str">
        <f>VLOOKUP(MONTH(P2096),Hoja2!$A$1:$B$12,2,0)</f>
        <v>Jan</v>
      </c>
      <c r="T2096" s="4" t="s">
        <v>8365</v>
      </c>
      <c r="U2096" t="s">
        <v>8369</v>
      </c>
      <c r="V2096" s="4">
        <f t="shared" si="98"/>
        <v>2012</v>
      </c>
    </row>
    <row r="2097" spans="1:22" x14ac:dyDescent="0.3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8">
        <v>40818.733483796299</v>
      </c>
      <c r="P2097" s="8">
        <v>40758.733483796299</v>
      </c>
      <c r="Q2097" s="9">
        <f t="shared" si="96"/>
        <v>100</v>
      </c>
      <c r="R2097" s="9">
        <f t="shared" si="97"/>
        <v>113.63639999999999</v>
      </c>
      <c r="S2097" s="9" t="str">
        <f>VLOOKUP(MONTH(P2097),Hoja2!$A$1:$B$12,2,0)</f>
        <v>Aug</v>
      </c>
      <c r="T2097" s="4" t="s">
        <v>8365</v>
      </c>
      <c r="U2097" t="s">
        <v>8369</v>
      </c>
      <c r="V2097" s="4">
        <f t="shared" si="98"/>
        <v>2011</v>
      </c>
    </row>
    <row r="2098" spans="1:22" x14ac:dyDescent="0.3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8">
        <v>41208.165972222225</v>
      </c>
      <c r="P2098" s="8">
        <v>41192.758506944447</v>
      </c>
      <c r="Q2098" s="9">
        <f t="shared" si="96"/>
        <v>101.67</v>
      </c>
      <c r="R2098" s="9">
        <f t="shared" si="97"/>
        <v>43.571399999999997</v>
      </c>
      <c r="S2098" s="9" t="str">
        <f>VLOOKUP(MONTH(P2098),Hoja2!$A$1:$B$12,2,0)</f>
        <v>Oct</v>
      </c>
      <c r="T2098" s="4" t="s">
        <v>8365</v>
      </c>
      <c r="U2098" t="s">
        <v>8369</v>
      </c>
      <c r="V2098" s="4">
        <f t="shared" si="98"/>
        <v>2012</v>
      </c>
    </row>
    <row r="2099" spans="1:22" x14ac:dyDescent="0.3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8">
        <v>40878.626562500001</v>
      </c>
      <c r="P2099" s="8">
        <v>40818.58489583333</v>
      </c>
      <c r="Q2099" s="9">
        <f t="shared" si="96"/>
        <v>100</v>
      </c>
      <c r="R2099" s="9">
        <f t="shared" si="97"/>
        <v>78.947400000000002</v>
      </c>
      <c r="S2099" s="9" t="str">
        <f>VLOOKUP(MONTH(P2099),Hoja2!$A$1:$B$12,2,0)</f>
        <v>Oct</v>
      </c>
      <c r="T2099" s="4" t="s">
        <v>8365</v>
      </c>
      <c r="U2099" t="s">
        <v>8369</v>
      </c>
      <c r="V2099" s="4">
        <f t="shared" si="98"/>
        <v>2011</v>
      </c>
    </row>
    <row r="2100" spans="1:22" x14ac:dyDescent="0.3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8">
        <v>40976.11383101852</v>
      </c>
      <c r="P2100" s="8">
        <v>40946.11383101852</v>
      </c>
      <c r="Q2100" s="9">
        <f t="shared" si="96"/>
        <v>100.33</v>
      </c>
      <c r="R2100" s="9">
        <f t="shared" si="97"/>
        <v>188.125</v>
      </c>
      <c r="S2100" s="9" t="str">
        <f>VLOOKUP(MONTH(P2100),Hoja2!$A$1:$B$12,2,0)</f>
        <v>Feb</v>
      </c>
      <c r="T2100" s="4" t="s">
        <v>8365</v>
      </c>
      <c r="U2100" t="s">
        <v>8369</v>
      </c>
      <c r="V2100" s="4">
        <f t="shared" si="98"/>
        <v>2012</v>
      </c>
    </row>
    <row r="2101" spans="1:22" x14ac:dyDescent="0.3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8">
        <v>42187.152777777781</v>
      </c>
      <c r="P2101" s="8">
        <v>42173.746342592596</v>
      </c>
      <c r="Q2101" s="9">
        <f t="shared" si="96"/>
        <v>132.37</v>
      </c>
      <c r="R2101" s="9">
        <f t="shared" si="97"/>
        <v>63.031700000000001</v>
      </c>
      <c r="S2101" s="9" t="str">
        <f>VLOOKUP(MONTH(P2101),Hoja2!$A$1:$B$12,2,0)</f>
        <v>Jun</v>
      </c>
      <c r="T2101" s="4" t="s">
        <v>8365</v>
      </c>
      <c r="U2101" t="s">
        <v>8369</v>
      </c>
      <c r="V2101" s="4">
        <f t="shared" si="98"/>
        <v>2015</v>
      </c>
    </row>
    <row r="2102" spans="1:22" x14ac:dyDescent="0.3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8">
        <v>41090.165972222225</v>
      </c>
      <c r="P2102" s="8">
        <v>41074.834965277776</v>
      </c>
      <c r="Q2102" s="9">
        <f t="shared" si="96"/>
        <v>136.66999999999999</v>
      </c>
      <c r="R2102" s="9">
        <f t="shared" si="97"/>
        <v>30.3704</v>
      </c>
      <c r="S2102" s="9" t="str">
        <f>VLOOKUP(MONTH(P2102),Hoja2!$A$1:$B$12,2,0)</f>
        <v>Jun</v>
      </c>
      <c r="T2102" s="4" t="s">
        <v>8365</v>
      </c>
      <c r="U2102" t="s">
        <v>8369</v>
      </c>
      <c r="V2102" s="4">
        <f t="shared" si="98"/>
        <v>2012</v>
      </c>
    </row>
    <row r="2103" spans="1:22" x14ac:dyDescent="0.3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8">
        <v>40952.149467592593</v>
      </c>
      <c r="P2103" s="8">
        <v>40892.149467592593</v>
      </c>
      <c r="Q2103" s="9">
        <f t="shared" si="96"/>
        <v>113.25</v>
      </c>
      <c r="R2103" s="9">
        <f t="shared" si="97"/>
        <v>51.4773</v>
      </c>
      <c r="S2103" s="9" t="str">
        <f>VLOOKUP(MONTH(P2103),Hoja2!$A$1:$B$12,2,0)</f>
        <v>Dec</v>
      </c>
      <c r="T2103" s="4" t="s">
        <v>8365</v>
      </c>
      <c r="U2103" t="s">
        <v>8369</v>
      </c>
      <c r="V2103" s="4">
        <f t="shared" si="98"/>
        <v>2011</v>
      </c>
    </row>
    <row r="2104" spans="1:22" x14ac:dyDescent="0.3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8">
        <v>40668.868611111109</v>
      </c>
      <c r="P2104" s="8">
        <v>40638.868611111109</v>
      </c>
      <c r="Q2104" s="9">
        <f t="shared" si="96"/>
        <v>136</v>
      </c>
      <c r="R2104" s="9">
        <f t="shared" si="97"/>
        <v>35.789499999999997</v>
      </c>
      <c r="S2104" s="9" t="str">
        <f>VLOOKUP(MONTH(P2104),Hoja2!$A$1:$B$12,2,0)</f>
        <v>Apr</v>
      </c>
      <c r="T2104" s="4" t="s">
        <v>8365</v>
      </c>
      <c r="U2104" t="s">
        <v>8369</v>
      </c>
      <c r="V2104" s="4">
        <f t="shared" si="98"/>
        <v>2011</v>
      </c>
    </row>
    <row r="2105" spans="1:22" x14ac:dyDescent="0.3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8">
        <v>41222.7966087963</v>
      </c>
      <c r="P2105" s="8">
        <v>41192.754942129628</v>
      </c>
      <c r="Q2105" s="9">
        <f t="shared" si="96"/>
        <v>146.12</v>
      </c>
      <c r="R2105" s="9">
        <f t="shared" si="97"/>
        <v>98.817400000000006</v>
      </c>
      <c r="S2105" s="9" t="str">
        <f>VLOOKUP(MONTH(P2105),Hoja2!$A$1:$B$12,2,0)</f>
        <v>Oct</v>
      </c>
      <c r="T2105" s="4" t="s">
        <v>8365</v>
      </c>
      <c r="U2105" t="s">
        <v>8369</v>
      </c>
      <c r="V2105" s="4">
        <f t="shared" si="98"/>
        <v>2012</v>
      </c>
    </row>
    <row r="2106" spans="1:22" x14ac:dyDescent="0.3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8">
        <v>41425</v>
      </c>
      <c r="P2106" s="8">
        <v>41394.074467592596</v>
      </c>
      <c r="Q2106" s="9">
        <f t="shared" si="96"/>
        <v>129.5</v>
      </c>
      <c r="R2106" s="9">
        <f t="shared" si="97"/>
        <v>28</v>
      </c>
      <c r="S2106" s="9" t="str">
        <f>VLOOKUP(MONTH(P2106),Hoja2!$A$1:$B$12,2,0)</f>
        <v>Apr</v>
      </c>
      <c r="T2106" s="4" t="s">
        <v>8365</v>
      </c>
      <c r="U2106" t="s">
        <v>8369</v>
      </c>
      <c r="V2106" s="4">
        <f t="shared" si="98"/>
        <v>2013</v>
      </c>
    </row>
    <row r="2107" spans="1:22" x14ac:dyDescent="0.3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8">
        <v>41964.166666666664</v>
      </c>
      <c r="P2107" s="8">
        <v>41951.788807870369</v>
      </c>
      <c r="Q2107" s="9">
        <f t="shared" si="96"/>
        <v>254</v>
      </c>
      <c r="R2107" s="9">
        <f t="shared" si="97"/>
        <v>51.313099999999999</v>
      </c>
      <c r="S2107" s="9" t="str">
        <f>VLOOKUP(MONTH(P2107),Hoja2!$A$1:$B$12,2,0)</f>
        <v>Nov</v>
      </c>
      <c r="T2107" s="4" t="s">
        <v>8365</v>
      </c>
      <c r="U2107" t="s">
        <v>8369</v>
      </c>
      <c r="V2107" s="4">
        <f t="shared" si="98"/>
        <v>2014</v>
      </c>
    </row>
    <row r="2108" spans="1:22" x14ac:dyDescent="0.3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8">
        <v>41300.21497685185</v>
      </c>
      <c r="P2108" s="8">
        <v>41270.21497685185</v>
      </c>
      <c r="Q2108" s="9">
        <f t="shared" si="96"/>
        <v>107.05</v>
      </c>
      <c r="R2108" s="9">
        <f t="shared" si="97"/>
        <v>53.5227</v>
      </c>
      <c r="S2108" s="9" t="str">
        <f>VLOOKUP(MONTH(P2108),Hoja2!$A$1:$B$12,2,0)</f>
        <v>Dec</v>
      </c>
      <c r="T2108" s="4" t="s">
        <v>8365</v>
      </c>
      <c r="U2108" t="s">
        <v>8369</v>
      </c>
      <c r="V2108" s="4">
        <f t="shared" si="98"/>
        <v>2012</v>
      </c>
    </row>
    <row r="2109" spans="1:22" x14ac:dyDescent="0.3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8">
        <v>41955.752233796295</v>
      </c>
      <c r="P2109" s="8">
        <v>41934.71056712963</v>
      </c>
      <c r="Q2109" s="9">
        <f t="shared" si="96"/>
        <v>107.73</v>
      </c>
      <c r="R2109" s="9">
        <f t="shared" si="97"/>
        <v>37.149299999999997</v>
      </c>
      <c r="S2109" s="9" t="str">
        <f>VLOOKUP(MONTH(P2109),Hoja2!$A$1:$B$12,2,0)</f>
        <v>Oct</v>
      </c>
      <c r="T2109" s="4" t="s">
        <v>8365</v>
      </c>
      <c r="U2109" t="s">
        <v>8369</v>
      </c>
      <c r="V2109" s="4">
        <f t="shared" si="98"/>
        <v>2014</v>
      </c>
    </row>
    <row r="2110" spans="1:22" x14ac:dyDescent="0.3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8">
        <v>41162.163194444445</v>
      </c>
      <c r="P2110" s="8">
        <v>41135.175694444442</v>
      </c>
      <c r="Q2110" s="9">
        <f t="shared" si="96"/>
        <v>107.31</v>
      </c>
      <c r="R2110" s="9">
        <f t="shared" si="97"/>
        <v>89.895300000000006</v>
      </c>
      <c r="S2110" s="9" t="str">
        <f>VLOOKUP(MONTH(P2110),Hoja2!$A$1:$B$12,2,0)</f>
        <v>Aug</v>
      </c>
      <c r="T2110" s="4" t="s">
        <v>8365</v>
      </c>
      <c r="U2110" t="s">
        <v>8369</v>
      </c>
      <c r="V2110" s="4">
        <f t="shared" si="98"/>
        <v>2012</v>
      </c>
    </row>
    <row r="2111" spans="1:22" x14ac:dyDescent="0.3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8">
        <v>42190.70853009259</v>
      </c>
      <c r="P2111" s="8">
        <v>42160.70853009259</v>
      </c>
      <c r="Q2111" s="9">
        <f t="shared" si="96"/>
        <v>106.53</v>
      </c>
      <c r="R2111" s="9">
        <f t="shared" si="97"/>
        <v>106.52500000000001</v>
      </c>
      <c r="S2111" s="9" t="str">
        <f>VLOOKUP(MONTH(P2111),Hoja2!$A$1:$B$12,2,0)</f>
        <v>Jun</v>
      </c>
      <c r="T2111" s="4" t="s">
        <v>8365</v>
      </c>
      <c r="U2111" t="s">
        <v>8369</v>
      </c>
      <c r="V2111" s="4">
        <f t="shared" si="98"/>
        <v>2015</v>
      </c>
    </row>
    <row r="2112" spans="1:22" x14ac:dyDescent="0.3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8">
        <v>41787.207638888889</v>
      </c>
      <c r="P2112" s="8">
        <v>41759.670937499999</v>
      </c>
      <c r="Q2112" s="9">
        <f t="shared" si="96"/>
        <v>100.35</v>
      </c>
      <c r="R2112" s="9">
        <f t="shared" si="97"/>
        <v>52.815800000000003</v>
      </c>
      <c r="S2112" s="9" t="str">
        <f>VLOOKUP(MONTH(P2112),Hoja2!$A$1:$B$12,2,0)</f>
        <v>Apr</v>
      </c>
      <c r="T2112" s="4" t="s">
        <v>8365</v>
      </c>
      <c r="U2112" t="s">
        <v>8369</v>
      </c>
      <c r="V2112" s="4">
        <f t="shared" si="98"/>
        <v>2014</v>
      </c>
    </row>
    <row r="2113" spans="1:22" x14ac:dyDescent="0.3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8">
        <v>40770.041666666664</v>
      </c>
      <c r="P2113" s="8">
        <v>40703.197048611109</v>
      </c>
      <c r="Q2113" s="9">
        <f t="shared" si="96"/>
        <v>106.5</v>
      </c>
      <c r="R2113" s="9">
        <f t="shared" si="97"/>
        <v>54.615400000000001</v>
      </c>
      <c r="S2113" s="9" t="str">
        <f>VLOOKUP(MONTH(P2113),Hoja2!$A$1:$B$12,2,0)</f>
        <v>Jun</v>
      </c>
      <c r="T2113" s="4" t="s">
        <v>8365</v>
      </c>
      <c r="U2113" t="s">
        <v>8369</v>
      </c>
      <c r="V2113" s="4">
        <f t="shared" si="98"/>
        <v>2011</v>
      </c>
    </row>
    <row r="2114" spans="1:22" x14ac:dyDescent="0.3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8">
        <v>41379.928159722222</v>
      </c>
      <c r="P2114" s="8">
        <v>41365.928159722222</v>
      </c>
      <c r="Q2114" s="9">
        <f t="shared" si="96"/>
        <v>100</v>
      </c>
      <c r="R2114" s="9">
        <f t="shared" si="97"/>
        <v>27.2727</v>
      </c>
      <c r="S2114" s="9" t="str">
        <f>VLOOKUP(MONTH(P2114),Hoja2!$A$1:$B$12,2,0)</f>
        <v>Apr</v>
      </c>
      <c r="T2114" s="4" t="s">
        <v>8365</v>
      </c>
      <c r="U2114" t="s">
        <v>8369</v>
      </c>
      <c r="V2114" s="4">
        <f t="shared" si="98"/>
        <v>2013</v>
      </c>
    </row>
    <row r="2115" spans="1:22" x14ac:dyDescent="0.3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8">
        <v>41905.86546296296</v>
      </c>
      <c r="P2115" s="8">
        <v>41870.86546296296</v>
      </c>
      <c r="Q2115" s="9">
        <f t="shared" ref="Q2115:Q2178" si="99">ROUND(E2115/D2115*100,2)</f>
        <v>104.86</v>
      </c>
      <c r="R2115" s="9">
        <f t="shared" ref="R2115:R2178" si="100">IFERROR(ROUND(E2115/L2115,4),0)</f>
        <v>68.598100000000002</v>
      </c>
      <c r="S2115" s="9" t="str">
        <f>VLOOKUP(MONTH(P2115),Hoja2!$A$1:$B$12,2,0)</f>
        <v>Aug</v>
      </c>
      <c r="T2115" s="4" t="s">
        <v>8365</v>
      </c>
      <c r="U2115" t="s">
        <v>8369</v>
      </c>
      <c r="V2115" s="4">
        <f t="shared" ref="V2115:V2178" si="101">YEAR(P2115)</f>
        <v>2014</v>
      </c>
    </row>
    <row r="2116" spans="1:22" x14ac:dyDescent="0.3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8">
        <v>40521.207638888889</v>
      </c>
      <c r="P2116" s="8">
        <v>40458.815625000003</v>
      </c>
      <c r="Q2116" s="9">
        <f t="shared" si="99"/>
        <v>104.7</v>
      </c>
      <c r="R2116" s="9">
        <f t="shared" si="100"/>
        <v>35.612200000000001</v>
      </c>
      <c r="S2116" s="9" t="str">
        <f>VLOOKUP(MONTH(P2116),Hoja2!$A$1:$B$12,2,0)</f>
        <v>Oct</v>
      </c>
      <c r="T2116" s="4" t="s">
        <v>8365</v>
      </c>
      <c r="U2116" t="s">
        <v>8369</v>
      </c>
      <c r="V2116" s="4">
        <f t="shared" si="101"/>
        <v>2010</v>
      </c>
    </row>
    <row r="2117" spans="1:22" x14ac:dyDescent="0.3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8">
        <v>40594.081030092595</v>
      </c>
      <c r="P2117" s="8">
        <v>40564.081030092595</v>
      </c>
      <c r="Q2117" s="9">
        <f t="shared" si="99"/>
        <v>225.67</v>
      </c>
      <c r="R2117" s="9">
        <f t="shared" si="100"/>
        <v>94.027799999999999</v>
      </c>
      <c r="S2117" s="9" t="str">
        <f>VLOOKUP(MONTH(P2117),Hoja2!$A$1:$B$12,2,0)</f>
        <v>Jan</v>
      </c>
      <c r="T2117" s="4" t="s">
        <v>8365</v>
      </c>
      <c r="U2117" t="s">
        <v>8369</v>
      </c>
      <c r="V2117" s="4">
        <f t="shared" si="101"/>
        <v>2011</v>
      </c>
    </row>
    <row r="2118" spans="1:22" x14ac:dyDescent="0.3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8">
        <v>41184.777812499997</v>
      </c>
      <c r="P2118" s="8">
        <v>41136.777812499997</v>
      </c>
      <c r="Q2118" s="9">
        <f t="shared" si="99"/>
        <v>100.9</v>
      </c>
      <c r="R2118" s="9">
        <f t="shared" si="100"/>
        <v>526.45650000000001</v>
      </c>
      <c r="S2118" s="9" t="str">
        <f>VLOOKUP(MONTH(P2118),Hoja2!$A$1:$B$12,2,0)</f>
        <v>Aug</v>
      </c>
      <c r="T2118" s="4" t="s">
        <v>8365</v>
      </c>
      <c r="U2118" t="s">
        <v>8369</v>
      </c>
      <c r="V2118" s="4">
        <f t="shared" si="101"/>
        <v>2012</v>
      </c>
    </row>
    <row r="2119" spans="1:22" x14ac:dyDescent="0.3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8">
        <v>42304.207638888889</v>
      </c>
      <c r="P2119" s="8">
        <v>42290.059594907405</v>
      </c>
      <c r="Q2119" s="9">
        <f t="shared" si="99"/>
        <v>147.75</v>
      </c>
      <c r="R2119" s="9">
        <f t="shared" si="100"/>
        <v>50.6571</v>
      </c>
      <c r="S2119" s="9" t="str">
        <f>VLOOKUP(MONTH(P2119),Hoja2!$A$1:$B$12,2,0)</f>
        <v>Oct</v>
      </c>
      <c r="T2119" s="4" t="s">
        <v>8365</v>
      </c>
      <c r="U2119" t="s">
        <v>8369</v>
      </c>
      <c r="V2119" s="4">
        <f t="shared" si="101"/>
        <v>2015</v>
      </c>
    </row>
    <row r="2120" spans="1:22" x14ac:dyDescent="0.3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8">
        <v>40748.839537037034</v>
      </c>
      <c r="P2120" s="8">
        <v>40718.839537037034</v>
      </c>
      <c r="Q2120" s="9">
        <f t="shared" si="99"/>
        <v>134.61000000000001</v>
      </c>
      <c r="R2120" s="9">
        <f t="shared" si="100"/>
        <v>79.182900000000004</v>
      </c>
      <c r="S2120" s="9" t="str">
        <f>VLOOKUP(MONTH(P2120),Hoja2!$A$1:$B$12,2,0)</f>
        <v>Jun</v>
      </c>
      <c r="T2120" s="4" t="s">
        <v>8365</v>
      </c>
      <c r="U2120" t="s">
        <v>8369</v>
      </c>
      <c r="V2120" s="4">
        <f t="shared" si="101"/>
        <v>2011</v>
      </c>
    </row>
    <row r="2121" spans="1:22" x14ac:dyDescent="0.3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8">
        <v>41137.130150462966</v>
      </c>
      <c r="P2121" s="8">
        <v>41107.130150462966</v>
      </c>
      <c r="Q2121" s="9">
        <f t="shared" si="99"/>
        <v>100.75</v>
      </c>
      <c r="R2121" s="9">
        <f t="shared" si="100"/>
        <v>91.590900000000005</v>
      </c>
      <c r="S2121" s="9" t="str">
        <f>VLOOKUP(MONTH(P2121),Hoja2!$A$1:$B$12,2,0)</f>
        <v>Jul</v>
      </c>
      <c r="T2121" s="4" t="s">
        <v>8365</v>
      </c>
      <c r="U2121" t="s">
        <v>8369</v>
      </c>
      <c r="V2121" s="4">
        <f t="shared" si="101"/>
        <v>2012</v>
      </c>
    </row>
    <row r="2122" spans="1:22" x14ac:dyDescent="0.3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8">
        <v>41640.964537037034</v>
      </c>
      <c r="P2122" s="8">
        <v>41591.964537037034</v>
      </c>
      <c r="Q2122" s="9">
        <f t="shared" si="99"/>
        <v>100.88</v>
      </c>
      <c r="R2122" s="9">
        <f t="shared" si="100"/>
        <v>116.9628</v>
      </c>
      <c r="S2122" s="9" t="str">
        <f>VLOOKUP(MONTH(P2122),Hoja2!$A$1:$B$12,2,0)</f>
        <v>Nov</v>
      </c>
      <c r="T2122" s="4" t="s">
        <v>8365</v>
      </c>
      <c r="U2122" t="s">
        <v>8369</v>
      </c>
      <c r="V2122" s="4">
        <f t="shared" si="101"/>
        <v>2013</v>
      </c>
    </row>
    <row r="2123" spans="1:22" x14ac:dyDescent="0.3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8">
        <v>42746.7424537037</v>
      </c>
      <c r="P2123" s="8">
        <v>42716.7424537037</v>
      </c>
      <c r="Q2123" s="9">
        <f t="shared" si="99"/>
        <v>0.56999999999999995</v>
      </c>
      <c r="R2123" s="9">
        <f t="shared" si="100"/>
        <v>28.4</v>
      </c>
      <c r="S2123" s="9" t="str">
        <f>VLOOKUP(MONTH(P2123),Hoja2!$A$1:$B$12,2,0)</f>
        <v>Dec</v>
      </c>
      <c r="T2123" s="4" t="s">
        <v>8373</v>
      </c>
      <c r="U2123" t="s">
        <v>8374</v>
      </c>
      <c r="V2123" s="4">
        <f t="shared" si="101"/>
        <v>2016</v>
      </c>
    </row>
    <row r="2124" spans="1:22" x14ac:dyDescent="0.3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8">
        <v>42742.300567129627</v>
      </c>
      <c r="P2124" s="8">
        <v>42712.300567129627</v>
      </c>
      <c r="Q2124" s="9">
        <f t="shared" si="99"/>
        <v>0.39</v>
      </c>
      <c r="R2124" s="9">
        <f t="shared" si="100"/>
        <v>103.33329999999999</v>
      </c>
      <c r="S2124" s="9" t="str">
        <f>VLOOKUP(MONTH(P2124),Hoja2!$A$1:$B$12,2,0)</f>
        <v>Dec</v>
      </c>
      <c r="T2124" s="4" t="s">
        <v>8373</v>
      </c>
      <c r="U2124" t="s">
        <v>8374</v>
      </c>
      <c r="V2124" s="4">
        <f t="shared" si="101"/>
        <v>2016</v>
      </c>
    </row>
    <row r="2125" spans="1:22" x14ac:dyDescent="0.3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8">
        <v>40252.290972222225</v>
      </c>
      <c r="P2125" s="8">
        <v>40198.424849537034</v>
      </c>
      <c r="Q2125" s="9">
        <f t="shared" si="99"/>
        <v>10</v>
      </c>
      <c r="R2125" s="9">
        <f t="shared" si="100"/>
        <v>10</v>
      </c>
      <c r="S2125" s="9" t="str">
        <f>VLOOKUP(MONTH(P2125),Hoja2!$A$1:$B$12,2,0)</f>
        <v>Jan</v>
      </c>
      <c r="T2125" s="4" t="s">
        <v>8373</v>
      </c>
      <c r="U2125" t="s">
        <v>8374</v>
      </c>
      <c r="V2125" s="4">
        <f t="shared" si="101"/>
        <v>2010</v>
      </c>
    </row>
    <row r="2126" spans="1:22" x14ac:dyDescent="0.3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8">
        <v>40512.208333333336</v>
      </c>
      <c r="P2126" s="8">
        <v>40464.028182870374</v>
      </c>
      <c r="Q2126" s="9">
        <f t="shared" si="99"/>
        <v>10.45</v>
      </c>
      <c r="R2126" s="9">
        <f t="shared" si="100"/>
        <v>23</v>
      </c>
      <c r="S2126" s="9" t="str">
        <f>VLOOKUP(MONTH(P2126),Hoja2!$A$1:$B$12,2,0)</f>
        <v>Oct</v>
      </c>
      <c r="T2126" s="4" t="s">
        <v>8373</v>
      </c>
      <c r="U2126" t="s">
        <v>8374</v>
      </c>
      <c r="V2126" s="4">
        <f t="shared" si="101"/>
        <v>2010</v>
      </c>
    </row>
    <row r="2127" spans="1:22" x14ac:dyDescent="0.3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8">
        <v>42221.023530092592</v>
      </c>
      <c r="P2127" s="8">
        <v>42191.023530092592</v>
      </c>
      <c r="Q2127" s="9">
        <f t="shared" si="99"/>
        <v>1.42</v>
      </c>
      <c r="R2127" s="9">
        <f t="shared" si="100"/>
        <v>31.555599999999998</v>
      </c>
      <c r="S2127" s="9" t="str">
        <f>VLOOKUP(MONTH(P2127),Hoja2!$A$1:$B$12,2,0)</f>
        <v>Jul</v>
      </c>
      <c r="T2127" s="4" t="s">
        <v>8373</v>
      </c>
      <c r="U2127" t="s">
        <v>8374</v>
      </c>
      <c r="V2127" s="4">
        <f t="shared" si="101"/>
        <v>2015</v>
      </c>
    </row>
    <row r="2128" spans="1:22" x14ac:dyDescent="0.3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8">
        <v>41981.973229166666</v>
      </c>
      <c r="P2128" s="8">
        <v>41951.973229166666</v>
      </c>
      <c r="Q2128" s="9">
        <f t="shared" si="99"/>
        <v>0.05</v>
      </c>
      <c r="R2128" s="9">
        <f t="shared" si="100"/>
        <v>5</v>
      </c>
      <c r="S2128" s="9" t="str">
        <f>VLOOKUP(MONTH(P2128),Hoja2!$A$1:$B$12,2,0)</f>
        <v>Nov</v>
      </c>
      <c r="T2128" s="4" t="s">
        <v>8373</v>
      </c>
      <c r="U2128" t="s">
        <v>8374</v>
      </c>
      <c r="V2128" s="4">
        <f t="shared" si="101"/>
        <v>2014</v>
      </c>
    </row>
    <row r="2129" spans="1:22" x14ac:dyDescent="0.3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8">
        <v>42075.463692129626</v>
      </c>
      <c r="P2129" s="8">
        <v>42045.505358796298</v>
      </c>
      <c r="Q2129" s="9">
        <f t="shared" si="99"/>
        <v>28.84</v>
      </c>
      <c r="R2129" s="9">
        <f t="shared" si="100"/>
        <v>34.220300000000002</v>
      </c>
      <c r="S2129" s="9" t="str">
        <f>VLOOKUP(MONTH(P2129),Hoja2!$A$1:$B$12,2,0)</f>
        <v>Feb</v>
      </c>
      <c r="T2129" s="4" t="s">
        <v>8373</v>
      </c>
      <c r="U2129" t="s">
        <v>8374</v>
      </c>
      <c r="V2129" s="4">
        <f t="shared" si="101"/>
        <v>2015</v>
      </c>
    </row>
    <row r="2130" spans="1:22" x14ac:dyDescent="0.3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8">
        <v>41903.772789351853</v>
      </c>
      <c r="P2130" s="8">
        <v>41843.772789351853</v>
      </c>
      <c r="Q2130" s="9">
        <f t="shared" si="99"/>
        <v>0.17</v>
      </c>
      <c r="R2130" s="9">
        <f t="shared" si="100"/>
        <v>25</v>
      </c>
      <c r="S2130" s="9" t="str">
        <f>VLOOKUP(MONTH(P2130),Hoja2!$A$1:$B$12,2,0)</f>
        <v>Jul</v>
      </c>
      <c r="T2130" s="4" t="s">
        <v>8373</v>
      </c>
      <c r="U2130" t="s">
        <v>8374</v>
      </c>
      <c r="V2130" s="4">
        <f t="shared" si="101"/>
        <v>2014</v>
      </c>
    </row>
    <row r="2131" spans="1:22" x14ac:dyDescent="0.3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8">
        <v>42439.024305555555</v>
      </c>
      <c r="P2131" s="8">
        <v>42409.024305555555</v>
      </c>
      <c r="Q2131" s="9">
        <f t="shared" si="99"/>
        <v>11.8</v>
      </c>
      <c r="R2131" s="9">
        <f t="shared" si="100"/>
        <v>19.666699999999999</v>
      </c>
      <c r="S2131" s="9" t="str">
        <f>VLOOKUP(MONTH(P2131),Hoja2!$A$1:$B$12,2,0)</f>
        <v>Feb</v>
      </c>
      <c r="T2131" s="4" t="s">
        <v>8373</v>
      </c>
      <c r="U2131" t="s">
        <v>8374</v>
      </c>
      <c r="V2131" s="4">
        <f t="shared" si="101"/>
        <v>2016</v>
      </c>
    </row>
    <row r="2132" spans="1:22" x14ac:dyDescent="0.3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8">
        <v>41867.086377314816</v>
      </c>
      <c r="P2132" s="8">
        <v>41832.086377314816</v>
      </c>
      <c r="Q2132" s="9">
        <f t="shared" si="99"/>
        <v>0.2</v>
      </c>
      <c r="R2132" s="9">
        <f t="shared" si="100"/>
        <v>21.25</v>
      </c>
      <c r="S2132" s="9" t="str">
        <f>VLOOKUP(MONTH(P2132),Hoja2!$A$1:$B$12,2,0)</f>
        <v>Jul</v>
      </c>
      <c r="T2132" s="4" t="s">
        <v>8373</v>
      </c>
      <c r="U2132" t="s">
        <v>8374</v>
      </c>
      <c r="V2132" s="4">
        <f t="shared" si="101"/>
        <v>2014</v>
      </c>
    </row>
    <row r="2133" spans="1:22" x14ac:dyDescent="0.3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8">
        <v>42197.207071759258</v>
      </c>
      <c r="P2133" s="8">
        <v>42167.207071759258</v>
      </c>
      <c r="Q2133" s="9">
        <f t="shared" si="99"/>
        <v>5</v>
      </c>
      <c r="R2133" s="9">
        <f t="shared" si="100"/>
        <v>8.3332999999999995</v>
      </c>
      <c r="S2133" s="9" t="str">
        <f>VLOOKUP(MONTH(P2133),Hoja2!$A$1:$B$12,2,0)</f>
        <v>Jun</v>
      </c>
      <c r="T2133" s="4" t="s">
        <v>8373</v>
      </c>
      <c r="U2133" t="s">
        <v>8374</v>
      </c>
      <c r="V2133" s="4">
        <f t="shared" si="101"/>
        <v>2015</v>
      </c>
    </row>
    <row r="2134" spans="1:22" x14ac:dyDescent="0.3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8">
        <v>41673.487175925926</v>
      </c>
      <c r="P2134" s="8">
        <v>41643.487175925926</v>
      </c>
      <c r="Q2134" s="9">
        <f t="shared" si="99"/>
        <v>2.11</v>
      </c>
      <c r="R2134" s="9">
        <f t="shared" si="100"/>
        <v>21.343299999999999</v>
      </c>
      <c r="S2134" s="9" t="str">
        <f>VLOOKUP(MONTH(P2134),Hoja2!$A$1:$B$12,2,0)</f>
        <v>Jan</v>
      </c>
      <c r="T2134" s="4" t="s">
        <v>8373</v>
      </c>
      <c r="U2134" t="s">
        <v>8374</v>
      </c>
      <c r="V2134" s="4">
        <f t="shared" si="101"/>
        <v>2014</v>
      </c>
    </row>
    <row r="2135" spans="1:22" x14ac:dyDescent="0.3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8">
        <v>40657.290972222225</v>
      </c>
      <c r="P2135" s="8">
        <v>40619.097210648149</v>
      </c>
      <c r="Q2135" s="9">
        <f t="shared" si="99"/>
        <v>1.6</v>
      </c>
      <c r="R2135" s="9">
        <f t="shared" si="100"/>
        <v>5.3333000000000004</v>
      </c>
      <c r="S2135" s="9" t="str">
        <f>VLOOKUP(MONTH(P2135),Hoja2!$A$1:$B$12,2,0)</f>
        <v>Mar</v>
      </c>
      <c r="T2135" s="4" t="s">
        <v>8373</v>
      </c>
      <c r="U2135" t="s">
        <v>8374</v>
      </c>
      <c r="V2135" s="4">
        <f t="shared" si="101"/>
        <v>2011</v>
      </c>
    </row>
    <row r="2136" spans="1:22" x14ac:dyDescent="0.3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8">
        <v>41391.886469907404</v>
      </c>
      <c r="P2136" s="8">
        <v>41361.886469907404</v>
      </c>
      <c r="Q2136" s="9">
        <f t="shared" si="99"/>
        <v>1.73</v>
      </c>
      <c r="R2136" s="9">
        <f t="shared" si="100"/>
        <v>34.666699999999999</v>
      </c>
      <c r="S2136" s="9" t="str">
        <f>VLOOKUP(MONTH(P2136),Hoja2!$A$1:$B$12,2,0)</f>
        <v>Mar</v>
      </c>
      <c r="T2136" s="4" t="s">
        <v>8373</v>
      </c>
      <c r="U2136" t="s">
        <v>8374</v>
      </c>
      <c r="V2136" s="4">
        <f t="shared" si="101"/>
        <v>2013</v>
      </c>
    </row>
    <row r="2137" spans="1:22" x14ac:dyDescent="0.3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8">
        <v>41186.96334490741</v>
      </c>
      <c r="P2137" s="8">
        <v>41156.96334490741</v>
      </c>
      <c r="Q2137" s="9">
        <f t="shared" si="99"/>
        <v>9.56</v>
      </c>
      <c r="R2137" s="9">
        <f t="shared" si="100"/>
        <v>21.7273</v>
      </c>
      <c r="S2137" s="9" t="str">
        <f>VLOOKUP(MONTH(P2137),Hoja2!$A$1:$B$12,2,0)</f>
        <v>Sep</v>
      </c>
      <c r="T2137" s="4" t="s">
        <v>8373</v>
      </c>
      <c r="U2137" t="s">
        <v>8374</v>
      </c>
      <c r="V2137" s="4">
        <f t="shared" si="101"/>
        <v>2012</v>
      </c>
    </row>
    <row r="2138" spans="1:22" x14ac:dyDescent="0.3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8">
        <v>41566.509097222224</v>
      </c>
      <c r="P2138" s="8">
        <v>41536.509097222224</v>
      </c>
      <c r="Q2138" s="9">
        <f t="shared" si="99"/>
        <v>0.06</v>
      </c>
      <c r="R2138" s="9">
        <f t="shared" si="100"/>
        <v>11.922499999999999</v>
      </c>
      <c r="S2138" s="9" t="str">
        <f>VLOOKUP(MONTH(P2138),Hoja2!$A$1:$B$12,2,0)</f>
        <v>Sep</v>
      </c>
      <c r="T2138" s="4" t="s">
        <v>8373</v>
      </c>
      <c r="U2138" t="s">
        <v>8374</v>
      </c>
      <c r="V2138" s="4">
        <f t="shared" si="101"/>
        <v>2013</v>
      </c>
    </row>
    <row r="2139" spans="1:22" x14ac:dyDescent="0.3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8">
        <v>41978.771168981482</v>
      </c>
      <c r="P2139" s="8">
        <v>41948.771168981482</v>
      </c>
      <c r="Q2139" s="9">
        <f t="shared" si="99"/>
        <v>28.41</v>
      </c>
      <c r="R2139" s="9">
        <f t="shared" si="100"/>
        <v>26.5974</v>
      </c>
      <c r="S2139" s="9" t="str">
        <f>VLOOKUP(MONTH(P2139),Hoja2!$A$1:$B$12,2,0)</f>
        <v>Nov</v>
      </c>
      <c r="T2139" s="4" t="s">
        <v>8373</v>
      </c>
      <c r="U2139" t="s">
        <v>8374</v>
      </c>
      <c r="V2139" s="4">
        <f t="shared" si="101"/>
        <v>2014</v>
      </c>
    </row>
    <row r="2140" spans="1:22" x14ac:dyDescent="0.3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8">
        <v>41587.054849537039</v>
      </c>
      <c r="P2140" s="8">
        <v>41557.013182870367</v>
      </c>
      <c r="Q2140" s="9">
        <f t="shared" si="99"/>
        <v>12.8</v>
      </c>
      <c r="R2140" s="9">
        <f t="shared" si="100"/>
        <v>10.666700000000001</v>
      </c>
      <c r="S2140" s="9" t="str">
        <f>VLOOKUP(MONTH(P2140),Hoja2!$A$1:$B$12,2,0)</f>
        <v>Oct</v>
      </c>
      <c r="T2140" s="4" t="s">
        <v>8373</v>
      </c>
      <c r="U2140" t="s">
        <v>8374</v>
      </c>
      <c r="V2140" s="4">
        <f t="shared" si="101"/>
        <v>2013</v>
      </c>
    </row>
    <row r="2141" spans="1:22" x14ac:dyDescent="0.3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8">
        <v>42677.750092592592</v>
      </c>
      <c r="P2141" s="8">
        <v>42647.750092592592</v>
      </c>
      <c r="Q2141" s="9">
        <f t="shared" si="99"/>
        <v>5.42</v>
      </c>
      <c r="R2141" s="9">
        <f t="shared" si="100"/>
        <v>29.035699999999999</v>
      </c>
      <c r="S2141" s="9" t="str">
        <f>VLOOKUP(MONTH(P2141),Hoja2!$A$1:$B$12,2,0)</f>
        <v>Oct</v>
      </c>
      <c r="T2141" s="4" t="s">
        <v>8373</v>
      </c>
      <c r="U2141" t="s">
        <v>8374</v>
      </c>
      <c r="V2141" s="4">
        <f t="shared" si="101"/>
        <v>2016</v>
      </c>
    </row>
    <row r="2142" spans="1:22" x14ac:dyDescent="0.3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8">
        <v>41285.833611111113</v>
      </c>
      <c r="P2142" s="8">
        <v>41255.833611111113</v>
      </c>
      <c r="Q2142" s="9">
        <f t="shared" si="99"/>
        <v>0.11</v>
      </c>
      <c r="R2142" s="9">
        <f t="shared" si="100"/>
        <v>50.909100000000002</v>
      </c>
      <c r="S2142" s="9" t="str">
        <f>VLOOKUP(MONTH(P2142),Hoja2!$A$1:$B$12,2,0)</f>
        <v>Dec</v>
      </c>
      <c r="T2142" s="4" t="s">
        <v>8373</v>
      </c>
      <c r="U2142" t="s">
        <v>8374</v>
      </c>
      <c r="V2142" s="4">
        <f t="shared" si="101"/>
        <v>2012</v>
      </c>
    </row>
    <row r="2143" spans="1:22" x14ac:dyDescent="0.3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8">
        <v>41957.277303240742</v>
      </c>
      <c r="P2143" s="8">
        <v>41927.235636574071</v>
      </c>
      <c r="Q2143" s="9">
        <f t="shared" si="99"/>
        <v>0</v>
      </c>
      <c r="R2143" s="9">
        <f t="shared" si="100"/>
        <v>0</v>
      </c>
      <c r="S2143" s="9" t="str">
        <f>VLOOKUP(MONTH(P2143),Hoja2!$A$1:$B$12,2,0)</f>
        <v>Oct</v>
      </c>
      <c r="T2143" s="4" t="s">
        <v>8373</v>
      </c>
      <c r="U2143" t="s">
        <v>8374</v>
      </c>
      <c r="V2143" s="4">
        <f t="shared" si="101"/>
        <v>2014</v>
      </c>
    </row>
    <row r="2144" spans="1:22" x14ac:dyDescent="0.3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8">
        <v>42368.701504629629</v>
      </c>
      <c r="P2144" s="8">
        <v>42340.701504629629</v>
      </c>
      <c r="Q2144" s="9">
        <f t="shared" si="99"/>
        <v>5.72</v>
      </c>
      <c r="R2144" s="9">
        <f t="shared" si="100"/>
        <v>50.083300000000001</v>
      </c>
      <c r="S2144" s="9" t="str">
        <f>VLOOKUP(MONTH(P2144),Hoja2!$A$1:$B$12,2,0)</f>
        <v>Dec</v>
      </c>
      <c r="T2144" s="4" t="s">
        <v>8373</v>
      </c>
      <c r="U2144" t="s">
        <v>8374</v>
      </c>
      <c r="V2144" s="4">
        <f t="shared" si="101"/>
        <v>2015</v>
      </c>
    </row>
    <row r="2145" spans="1:22" x14ac:dyDescent="0.3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8">
        <v>40380.791666666664</v>
      </c>
      <c r="P2145" s="8">
        <v>40332.886712962965</v>
      </c>
      <c r="Q2145" s="9">
        <f t="shared" si="99"/>
        <v>11.25</v>
      </c>
      <c r="R2145" s="9">
        <f t="shared" si="100"/>
        <v>45</v>
      </c>
      <c r="S2145" s="9" t="str">
        <f>VLOOKUP(MONTH(P2145),Hoja2!$A$1:$B$12,2,0)</f>
        <v>Jun</v>
      </c>
      <c r="T2145" s="4" t="s">
        <v>8373</v>
      </c>
      <c r="U2145" t="s">
        <v>8374</v>
      </c>
      <c r="V2145" s="4">
        <f t="shared" si="101"/>
        <v>2010</v>
      </c>
    </row>
    <row r="2146" spans="1:22" x14ac:dyDescent="0.3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8">
        <v>41531.546759259261</v>
      </c>
      <c r="P2146" s="8">
        <v>41499.546759259261</v>
      </c>
      <c r="Q2146" s="9">
        <f t="shared" si="99"/>
        <v>1.71</v>
      </c>
      <c r="R2146" s="9">
        <f t="shared" si="100"/>
        <v>25.291699999999999</v>
      </c>
      <c r="S2146" s="9" t="str">
        <f>VLOOKUP(MONTH(P2146),Hoja2!$A$1:$B$12,2,0)</f>
        <v>Aug</v>
      </c>
      <c r="T2146" s="4" t="s">
        <v>8373</v>
      </c>
      <c r="U2146" t="s">
        <v>8374</v>
      </c>
      <c r="V2146" s="4">
        <f t="shared" si="101"/>
        <v>2013</v>
      </c>
    </row>
    <row r="2147" spans="1:22" x14ac:dyDescent="0.3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8">
        <v>41605.279097222221</v>
      </c>
      <c r="P2147" s="8">
        <v>41575.237430555557</v>
      </c>
      <c r="Q2147" s="9">
        <f t="shared" si="99"/>
        <v>30.43</v>
      </c>
      <c r="R2147" s="9">
        <f t="shared" si="100"/>
        <v>51.292099999999998</v>
      </c>
      <c r="S2147" s="9" t="str">
        <f>VLOOKUP(MONTH(P2147),Hoja2!$A$1:$B$12,2,0)</f>
        <v>Oct</v>
      </c>
      <c r="T2147" s="4" t="s">
        <v>8373</v>
      </c>
      <c r="U2147" t="s">
        <v>8374</v>
      </c>
      <c r="V2147" s="4">
        <f t="shared" si="101"/>
        <v>2013</v>
      </c>
    </row>
    <row r="2148" spans="1:22" x14ac:dyDescent="0.3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8">
        <v>42411.679513888892</v>
      </c>
      <c r="P2148" s="8">
        <v>42397.679513888892</v>
      </c>
      <c r="Q2148" s="9">
        <f t="shared" si="99"/>
        <v>0.02</v>
      </c>
      <c r="R2148" s="9">
        <f t="shared" si="100"/>
        <v>1</v>
      </c>
      <c r="S2148" s="9" t="str">
        <f>VLOOKUP(MONTH(P2148),Hoja2!$A$1:$B$12,2,0)</f>
        <v>Jan</v>
      </c>
      <c r="T2148" s="4" t="s">
        <v>8373</v>
      </c>
      <c r="U2148" t="s">
        <v>8374</v>
      </c>
      <c r="V2148" s="4">
        <f t="shared" si="101"/>
        <v>2016</v>
      </c>
    </row>
    <row r="2149" spans="1:22" x14ac:dyDescent="0.3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8">
        <v>41959.337361111109</v>
      </c>
      <c r="P2149" s="8">
        <v>41927.295694444445</v>
      </c>
      <c r="Q2149" s="9">
        <f t="shared" si="99"/>
        <v>0.7</v>
      </c>
      <c r="R2149" s="9">
        <f t="shared" si="100"/>
        <v>49.381799999999998</v>
      </c>
      <c r="S2149" s="9" t="str">
        <f>VLOOKUP(MONTH(P2149),Hoja2!$A$1:$B$12,2,0)</f>
        <v>Oct</v>
      </c>
      <c r="T2149" s="4" t="s">
        <v>8373</v>
      </c>
      <c r="U2149" t="s">
        <v>8374</v>
      </c>
      <c r="V2149" s="4">
        <f t="shared" si="101"/>
        <v>2014</v>
      </c>
    </row>
    <row r="2150" spans="1:22" x14ac:dyDescent="0.3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8">
        <v>42096.691921296297</v>
      </c>
      <c r="P2150" s="8">
        <v>42066.733587962961</v>
      </c>
      <c r="Q2150" s="9">
        <f t="shared" si="99"/>
        <v>2</v>
      </c>
      <c r="R2150" s="9">
        <f t="shared" si="100"/>
        <v>1</v>
      </c>
      <c r="S2150" s="9" t="str">
        <f>VLOOKUP(MONTH(P2150),Hoja2!$A$1:$B$12,2,0)</f>
        <v>Mar</v>
      </c>
      <c r="T2150" s="4" t="s">
        <v>8373</v>
      </c>
      <c r="U2150" t="s">
        <v>8374</v>
      </c>
      <c r="V2150" s="4">
        <f t="shared" si="101"/>
        <v>2015</v>
      </c>
    </row>
    <row r="2151" spans="1:22" x14ac:dyDescent="0.3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8">
        <v>40390</v>
      </c>
      <c r="P2151" s="8">
        <v>40355.024953703702</v>
      </c>
      <c r="Q2151" s="9">
        <f t="shared" si="99"/>
        <v>0</v>
      </c>
      <c r="R2151" s="9">
        <f t="shared" si="100"/>
        <v>0</v>
      </c>
      <c r="S2151" s="9" t="str">
        <f>VLOOKUP(MONTH(P2151),Hoja2!$A$1:$B$12,2,0)</f>
        <v>Jun</v>
      </c>
      <c r="T2151" s="4" t="s">
        <v>8373</v>
      </c>
      <c r="U2151" t="s">
        <v>8374</v>
      </c>
      <c r="V2151" s="4">
        <f t="shared" si="101"/>
        <v>2010</v>
      </c>
    </row>
    <row r="2152" spans="1:22" x14ac:dyDescent="0.3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8">
        <v>42564.284710648149</v>
      </c>
      <c r="P2152" s="8">
        <v>42534.284710648149</v>
      </c>
      <c r="Q2152" s="9">
        <f t="shared" si="99"/>
        <v>0.81</v>
      </c>
      <c r="R2152" s="9">
        <f t="shared" si="100"/>
        <v>101.25</v>
      </c>
      <c r="S2152" s="9" t="str">
        <f>VLOOKUP(MONTH(P2152),Hoja2!$A$1:$B$12,2,0)</f>
        <v>Jun</v>
      </c>
      <c r="T2152" s="4" t="s">
        <v>8373</v>
      </c>
      <c r="U2152" t="s">
        <v>8374</v>
      </c>
      <c r="V2152" s="4">
        <f t="shared" si="101"/>
        <v>2016</v>
      </c>
    </row>
    <row r="2153" spans="1:22" x14ac:dyDescent="0.3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8">
        <v>42550.847384259258</v>
      </c>
      <c r="P2153" s="8">
        <v>42520.847384259258</v>
      </c>
      <c r="Q2153" s="9">
        <f t="shared" si="99"/>
        <v>0.26</v>
      </c>
      <c r="R2153" s="9">
        <f t="shared" si="100"/>
        <v>19.666699999999999</v>
      </c>
      <c r="S2153" s="9" t="str">
        <f>VLOOKUP(MONTH(P2153),Hoja2!$A$1:$B$12,2,0)</f>
        <v>May</v>
      </c>
      <c r="T2153" s="4" t="s">
        <v>8373</v>
      </c>
      <c r="U2153" t="s">
        <v>8374</v>
      </c>
      <c r="V2153" s="4">
        <f t="shared" si="101"/>
        <v>2016</v>
      </c>
    </row>
    <row r="2154" spans="1:22" x14ac:dyDescent="0.3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8">
        <v>41713.790613425925</v>
      </c>
      <c r="P2154" s="8">
        <v>41683.832280092596</v>
      </c>
      <c r="Q2154" s="9">
        <f t="shared" si="99"/>
        <v>0.17</v>
      </c>
      <c r="R2154" s="9">
        <f t="shared" si="100"/>
        <v>12.5</v>
      </c>
      <c r="S2154" s="9" t="str">
        <f>VLOOKUP(MONTH(P2154),Hoja2!$A$1:$B$12,2,0)</f>
        <v>Feb</v>
      </c>
      <c r="T2154" s="4" t="s">
        <v>8373</v>
      </c>
      <c r="U2154" t="s">
        <v>8374</v>
      </c>
      <c r="V2154" s="4">
        <f t="shared" si="101"/>
        <v>2014</v>
      </c>
    </row>
    <row r="2155" spans="1:22" x14ac:dyDescent="0.3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8">
        <v>42014.332638888889</v>
      </c>
      <c r="P2155" s="8">
        <v>41974.911087962966</v>
      </c>
      <c r="Q2155" s="9">
        <f t="shared" si="99"/>
        <v>0.01</v>
      </c>
      <c r="R2155" s="9">
        <f t="shared" si="100"/>
        <v>8.5</v>
      </c>
      <c r="S2155" s="9" t="str">
        <f>VLOOKUP(MONTH(P2155),Hoja2!$A$1:$B$12,2,0)</f>
        <v>Dec</v>
      </c>
      <c r="T2155" s="4" t="s">
        <v>8373</v>
      </c>
      <c r="U2155" t="s">
        <v>8374</v>
      </c>
      <c r="V2155" s="4">
        <f t="shared" si="101"/>
        <v>2014</v>
      </c>
    </row>
    <row r="2156" spans="1:22" x14ac:dyDescent="0.3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8">
        <v>41667.632256944446</v>
      </c>
      <c r="P2156" s="8">
        <v>41647.632256944446</v>
      </c>
      <c r="Q2156" s="9">
        <f t="shared" si="99"/>
        <v>0.8</v>
      </c>
      <c r="R2156" s="9">
        <f t="shared" si="100"/>
        <v>1</v>
      </c>
      <c r="S2156" s="9" t="str">
        <f>VLOOKUP(MONTH(P2156),Hoja2!$A$1:$B$12,2,0)</f>
        <v>Jan</v>
      </c>
      <c r="T2156" s="4" t="s">
        <v>8373</v>
      </c>
      <c r="U2156" t="s">
        <v>8374</v>
      </c>
      <c r="V2156" s="4">
        <f t="shared" si="101"/>
        <v>2014</v>
      </c>
    </row>
    <row r="2157" spans="1:22" x14ac:dyDescent="0.3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8">
        <v>42460.70584490741</v>
      </c>
      <c r="P2157" s="8">
        <v>42430.747511574074</v>
      </c>
      <c r="Q2157" s="9">
        <f t="shared" si="99"/>
        <v>2.2999999999999998</v>
      </c>
      <c r="R2157" s="9">
        <f t="shared" si="100"/>
        <v>23</v>
      </c>
      <c r="S2157" s="9" t="str">
        <f>VLOOKUP(MONTH(P2157),Hoja2!$A$1:$B$12,2,0)</f>
        <v>Mar</v>
      </c>
      <c r="T2157" s="4" t="s">
        <v>8373</v>
      </c>
      <c r="U2157" t="s">
        <v>8374</v>
      </c>
      <c r="V2157" s="4">
        <f t="shared" si="101"/>
        <v>2016</v>
      </c>
    </row>
    <row r="2158" spans="1:22" x14ac:dyDescent="0.3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8">
        <v>41533.85423611111</v>
      </c>
      <c r="P2158" s="8">
        <v>41488.85423611111</v>
      </c>
      <c r="Q2158" s="9">
        <f t="shared" si="99"/>
        <v>2.67</v>
      </c>
      <c r="R2158" s="9">
        <f t="shared" si="100"/>
        <v>17.988</v>
      </c>
      <c r="S2158" s="9" t="str">
        <f>VLOOKUP(MONTH(P2158),Hoja2!$A$1:$B$12,2,0)</f>
        <v>Aug</v>
      </c>
      <c r="T2158" s="4" t="s">
        <v>8373</v>
      </c>
      <c r="U2158" t="s">
        <v>8374</v>
      </c>
      <c r="V2158" s="4">
        <f t="shared" si="101"/>
        <v>2013</v>
      </c>
    </row>
    <row r="2159" spans="1:22" x14ac:dyDescent="0.3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8">
        <v>42727.332638888889</v>
      </c>
      <c r="P2159" s="8">
        <v>42694.98128472222</v>
      </c>
      <c r="Q2159" s="9">
        <f t="shared" si="99"/>
        <v>28.19</v>
      </c>
      <c r="R2159" s="9">
        <f t="shared" si="100"/>
        <v>370.94740000000002</v>
      </c>
      <c r="S2159" s="9" t="str">
        <f>VLOOKUP(MONTH(P2159),Hoja2!$A$1:$B$12,2,0)</f>
        <v>Nov</v>
      </c>
      <c r="T2159" s="4" t="s">
        <v>8373</v>
      </c>
      <c r="U2159" t="s">
        <v>8374</v>
      </c>
      <c r="V2159" s="4">
        <f t="shared" si="101"/>
        <v>2016</v>
      </c>
    </row>
    <row r="2160" spans="1:22" x14ac:dyDescent="0.3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8">
        <v>41309.853865740741</v>
      </c>
      <c r="P2160" s="8">
        <v>41264.853865740741</v>
      </c>
      <c r="Q2160" s="9">
        <f t="shared" si="99"/>
        <v>6.59</v>
      </c>
      <c r="R2160" s="9">
        <f t="shared" si="100"/>
        <v>63.569499999999998</v>
      </c>
      <c r="S2160" s="9" t="str">
        <f>VLOOKUP(MONTH(P2160),Hoja2!$A$1:$B$12,2,0)</f>
        <v>Dec</v>
      </c>
      <c r="T2160" s="4" t="s">
        <v>8373</v>
      </c>
      <c r="U2160" t="s">
        <v>8374</v>
      </c>
      <c r="V2160" s="4">
        <f t="shared" si="101"/>
        <v>2012</v>
      </c>
    </row>
    <row r="2161" spans="1:22" x14ac:dyDescent="0.3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8">
        <v>40740.731180555558</v>
      </c>
      <c r="P2161" s="8">
        <v>40710.731180555558</v>
      </c>
      <c r="Q2161" s="9">
        <f t="shared" si="99"/>
        <v>0.72</v>
      </c>
      <c r="R2161" s="9">
        <f t="shared" si="100"/>
        <v>13</v>
      </c>
      <c r="S2161" s="9" t="str">
        <f>VLOOKUP(MONTH(P2161),Hoja2!$A$1:$B$12,2,0)</f>
        <v>Jun</v>
      </c>
      <c r="T2161" s="4" t="s">
        <v>8373</v>
      </c>
      <c r="U2161" t="s">
        <v>8374</v>
      </c>
      <c r="V2161" s="4">
        <f t="shared" si="101"/>
        <v>2011</v>
      </c>
    </row>
    <row r="2162" spans="1:22" x14ac:dyDescent="0.3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8">
        <v>41048.711863425924</v>
      </c>
      <c r="P2162" s="8">
        <v>41018.711863425924</v>
      </c>
      <c r="Q2162" s="9">
        <f t="shared" si="99"/>
        <v>0.85</v>
      </c>
      <c r="R2162" s="9">
        <f t="shared" si="100"/>
        <v>5.3125</v>
      </c>
      <c r="S2162" s="9" t="str">
        <f>VLOOKUP(MONTH(P2162),Hoja2!$A$1:$B$12,2,0)</f>
        <v>Apr</v>
      </c>
      <c r="T2162" s="4" t="s">
        <v>8373</v>
      </c>
      <c r="U2162" t="s">
        <v>8374</v>
      </c>
      <c r="V2162" s="4">
        <f t="shared" si="101"/>
        <v>2012</v>
      </c>
    </row>
    <row r="2163" spans="1:22" x14ac:dyDescent="0.3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8">
        <v>42270.852534722224</v>
      </c>
      <c r="P2163" s="8">
        <v>42240.852534722224</v>
      </c>
      <c r="Q2163" s="9">
        <f t="shared" si="99"/>
        <v>115.75</v>
      </c>
      <c r="R2163" s="9">
        <f t="shared" si="100"/>
        <v>35.615400000000001</v>
      </c>
      <c r="S2163" s="9" t="str">
        <f>VLOOKUP(MONTH(P2163),Hoja2!$A$1:$B$12,2,0)</f>
        <v>Aug</v>
      </c>
      <c r="T2163" s="4" t="s">
        <v>8365</v>
      </c>
      <c r="U2163" t="s">
        <v>8366</v>
      </c>
      <c r="V2163" s="4">
        <f t="shared" si="101"/>
        <v>2015</v>
      </c>
    </row>
    <row r="2164" spans="1:22" x14ac:dyDescent="0.3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8">
        <v>41844.766099537039</v>
      </c>
      <c r="P2164" s="8">
        <v>41813.766099537039</v>
      </c>
      <c r="Q2164" s="9">
        <f t="shared" si="99"/>
        <v>112.27</v>
      </c>
      <c r="R2164" s="9">
        <f t="shared" si="100"/>
        <v>87.103399999999993</v>
      </c>
      <c r="S2164" s="9" t="str">
        <f>VLOOKUP(MONTH(P2164),Hoja2!$A$1:$B$12,2,0)</f>
        <v>Jun</v>
      </c>
      <c r="T2164" s="4" t="s">
        <v>8365</v>
      </c>
      <c r="U2164" t="s">
        <v>8366</v>
      </c>
      <c r="V2164" s="4">
        <f t="shared" si="101"/>
        <v>2014</v>
      </c>
    </row>
    <row r="2165" spans="1:22" x14ac:dyDescent="0.3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8">
        <v>42163.159722222219</v>
      </c>
      <c r="P2165" s="8">
        <v>42111.899537037039</v>
      </c>
      <c r="Q2165" s="9">
        <f t="shared" si="99"/>
        <v>132.19999999999999</v>
      </c>
      <c r="R2165" s="9">
        <f t="shared" si="100"/>
        <v>75.113600000000005</v>
      </c>
      <c r="S2165" s="9" t="str">
        <f>VLOOKUP(MONTH(P2165),Hoja2!$A$1:$B$12,2,0)</f>
        <v>Apr</v>
      </c>
      <c r="T2165" s="4" t="s">
        <v>8365</v>
      </c>
      <c r="U2165" t="s">
        <v>8366</v>
      </c>
      <c r="V2165" s="4">
        <f t="shared" si="101"/>
        <v>2015</v>
      </c>
    </row>
    <row r="2166" spans="1:22" x14ac:dyDescent="0.3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8">
        <v>42546.165972222225</v>
      </c>
      <c r="P2166" s="8">
        <v>42515.71775462963</v>
      </c>
      <c r="Q2166" s="9">
        <f t="shared" si="99"/>
        <v>102.64</v>
      </c>
      <c r="R2166" s="9">
        <f t="shared" si="100"/>
        <v>68.012</v>
      </c>
      <c r="S2166" s="9" t="str">
        <f>VLOOKUP(MONTH(P2166),Hoja2!$A$1:$B$12,2,0)</f>
        <v>May</v>
      </c>
      <c r="T2166" s="4" t="s">
        <v>8365</v>
      </c>
      <c r="U2166" t="s">
        <v>8366</v>
      </c>
      <c r="V2166" s="4">
        <f t="shared" si="101"/>
        <v>2016</v>
      </c>
    </row>
    <row r="2167" spans="1:22" x14ac:dyDescent="0.3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8">
        <v>42468.625405092593</v>
      </c>
      <c r="P2167" s="8">
        <v>42438.667071759257</v>
      </c>
      <c r="Q2167" s="9">
        <f t="shared" si="99"/>
        <v>138.63999999999999</v>
      </c>
      <c r="R2167" s="9">
        <f t="shared" si="100"/>
        <v>29.623899999999999</v>
      </c>
      <c r="S2167" s="9" t="str">
        <f>VLOOKUP(MONTH(P2167),Hoja2!$A$1:$B$12,2,0)</f>
        <v>Mar</v>
      </c>
      <c r="T2167" s="4" t="s">
        <v>8365</v>
      </c>
      <c r="U2167" t="s">
        <v>8366</v>
      </c>
      <c r="V2167" s="4">
        <f t="shared" si="101"/>
        <v>2016</v>
      </c>
    </row>
    <row r="2168" spans="1:22" x14ac:dyDescent="0.3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8">
        <v>41978.879837962966</v>
      </c>
      <c r="P2168" s="8">
        <v>41933.838171296295</v>
      </c>
      <c r="Q2168" s="9">
        <f t="shared" si="99"/>
        <v>146.6</v>
      </c>
      <c r="R2168" s="9">
        <f t="shared" si="100"/>
        <v>91.625</v>
      </c>
      <c r="S2168" s="9" t="str">
        <f>VLOOKUP(MONTH(P2168),Hoja2!$A$1:$B$12,2,0)</f>
        <v>Oct</v>
      </c>
      <c r="T2168" s="4" t="s">
        <v>8365</v>
      </c>
      <c r="U2168" t="s">
        <v>8366</v>
      </c>
      <c r="V2168" s="4">
        <f t="shared" si="101"/>
        <v>2014</v>
      </c>
    </row>
    <row r="2169" spans="1:22" x14ac:dyDescent="0.3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8">
        <v>41167.066400462965</v>
      </c>
      <c r="P2169" s="8">
        <v>41153.066400462965</v>
      </c>
      <c r="Q2169" s="9">
        <f t="shared" si="99"/>
        <v>120</v>
      </c>
      <c r="R2169" s="9">
        <f t="shared" si="100"/>
        <v>22.5</v>
      </c>
      <c r="S2169" s="9" t="str">
        <f>VLOOKUP(MONTH(P2169),Hoja2!$A$1:$B$12,2,0)</f>
        <v>Sep</v>
      </c>
      <c r="T2169" s="4" t="s">
        <v>8365</v>
      </c>
      <c r="U2169" t="s">
        <v>8366</v>
      </c>
      <c r="V2169" s="4">
        <f t="shared" si="101"/>
        <v>2012</v>
      </c>
    </row>
    <row r="2170" spans="1:22" x14ac:dyDescent="0.3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8">
        <v>42776.208333333336</v>
      </c>
      <c r="P2170" s="8">
        <v>42745.600243055553</v>
      </c>
      <c r="Q2170" s="9">
        <f t="shared" si="99"/>
        <v>121.58</v>
      </c>
      <c r="R2170" s="9">
        <f t="shared" si="100"/>
        <v>64.366699999999994</v>
      </c>
      <c r="S2170" s="9" t="str">
        <f>VLOOKUP(MONTH(P2170),Hoja2!$A$1:$B$12,2,0)</f>
        <v>Jan</v>
      </c>
      <c r="T2170" s="4" t="s">
        <v>8365</v>
      </c>
      <c r="U2170" t="s">
        <v>8366</v>
      </c>
      <c r="V2170" s="4">
        <f t="shared" si="101"/>
        <v>2017</v>
      </c>
    </row>
    <row r="2171" spans="1:22" x14ac:dyDescent="0.3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8">
        <v>42796.700821759259</v>
      </c>
      <c r="P2171" s="8">
        <v>42793.700821759259</v>
      </c>
      <c r="Q2171" s="9">
        <f t="shared" si="99"/>
        <v>100</v>
      </c>
      <c r="R2171" s="9">
        <f t="shared" si="100"/>
        <v>21.857099999999999</v>
      </c>
      <c r="S2171" s="9" t="str">
        <f>VLOOKUP(MONTH(P2171),Hoja2!$A$1:$B$12,2,0)</f>
        <v>Feb</v>
      </c>
      <c r="T2171" s="4" t="s">
        <v>8365</v>
      </c>
      <c r="U2171" t="s">
        <v>8366</v>
      </c>
      <c r="V2171" s="4">
        <f t="shared" si="101"/>
        <v>2017</v>
      </c>
    </row>
    <row r="2172" spans="1:22" x14ac:dyDescent="0.3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8">
        <v>42238.750254629631</v>
      </c>
      <c r="P2172" s="8">
        <v>42198.750254629631</v>
      </c>
      <c r="Q2172" s="9">
        <f t="shared" si="99"/>
        <v>180.86</v>
      </c>
      <c r="R2172" s="9">
        <f t="shared" si="100"/>
        <v>33.315800000000003</v>
      </c>
      <c r="S2172" s="9" t="str">
        <f>VLOOKUP(MONTH(P2172),Hoja2!$A$1:$B$12,2,0)</f>
        <v>Jul</v>
      </c>
      <c r="T2172" s="4" t="s">
        <v>8365</v>
      </c>
      <c r="U2172" t="s">
        <v>8366</v>
      </c>
      <c r="V2172" s="4">
        <f t="shared" si="101"/>
        <v>2015</v>
      </c>
    </row>
    <row r="2173" spans="1:22" x14ac:dyDescent="0.3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8">
        <v>42177.208333333336</v>
      </c>
      <c r="P2173" s="8">
        <v>42141.957118055558</v>
      </c>
      <c r="Q2173" s="9">
        <f t="shared" si="99"/>
        <v>106.08</v>
      </c>
      <c r="R2173" s="9">
        <f t="shared" si="100"/>
        <v>90.276600000000002</v>
      </c>
      <c r="S2173" s="9" t="str">
        <f>VLOOKUP(MONTH(P2173),Hoja2!$A$1:$B$12,2,0)</f>
        <v>May</v>
      </c>
      <c r="T2173" s="4" t="s">
        <v>8365</v>
      </c>
      <c r="U2173" t="s">
        <v>8366</v>
      </c>
      <c r="V2173" s="4">
        <f t="shared" si="101"/>
        <v>2015</v>
      </c>
    </row>
    <row r="2174" spans="1:22" x14ac:dyDescent="0.3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8">
        <v>42112.580092592594</v>
      </c>
      <c r="P2174" s="8">
        <v>42082.580092592594</v>
      </c>
      <c r="Q2174" s="9">
        <f t="shared" si="99"/>
        <v>100</v>
      </c>
      <c r="R2174" s="9">
        <f t="shared" si="100"/>
        <v>76.923100000000005</v>
      </c>
      <c r="S2174" s="9" t="str">
        <f>VLOOKUP(MONTH(P2174),Hoja2!$A$1:$B$12,2,0)</f>
        <v>Mar</v>
      </c>
      <c r="T2174" s="4" t="s">
        <v>8365</v>
      </c>
      <c r="U2174" t="s">
        <v>8366</v>
      </c>
      <c r="V2174" s="4">
        <f t="shared" si="101"/>
        <v>2015</v>
      </c>
    </row>
    <row r="2175" spans="1:22" x14ac:dyDescent="0.3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8">
        <v>41527.165972222225</v>
      </c>
      <c r="P2175" s="8">
        <v>41495.692627314813</v>
      </c>
      <c r="Q2175" s="9">
        <f t="shared" si="99"/>
        <v>126.93</v>
      </c>
      <c r="R2175" s="9">
        <f t="shared" si="100"/>
        <v>59.2333</v>
      </c>
      <c r="S2175" s="9" t="str">
        <f>VLOOKUP(MONTH(P2175),Hoja2!$A$1:$B$12,2,0)</f>
        <v>Aug</v>
      </c>
      <c r="T2175" s="4" t="s">
        <v>8365</v>
      </c>
      <c r="U2175" t="s">
        <v>8366</v>
      </c>
      <c r="V2175" s="4">
        <f t="shared" si="101"/>
        <v>2013</v>
      </c>
    </row>
    <row r="2176" spans="1:22" x14ac:dyDescent="0.3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8">
        <v>42495.542905092596</v>
      </c>
      <c r="P2176" s="8">
        <v>42465.542905092596</v>
      </c>
      <c r="Q2176" s="9">
        <f t="shared" si="99"/>
        <v>102.98</v>
      </c>
      <c r="R2176" s="9">
        <f t="shared" si="100"/>
        <v>65.381</v>
      </c>
      <c r="S2176" s="9" t="str">
        <f>VLOOKUP(MONTH(P2176),Hoja2!$A$1:$B$12,2,0)</f>
        <v>Apr</v>
      </c>
      <c r="T2176" s="4" t="s">
        <v>8365</v>
      </c>
      <c r="U2176" t="s">
        <v>8366</v>
      </c>
      <c r="V2176" s="4">
        <f t="shared" si="101"/>
        <v>2016</v>
      </c>
    </row>
    <row r="2177" spans="1:22" x14ac:dyDescent="0.3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8">
        <v>42572.009097222224</v>
      </c>
      <c r="P2177" s="8">
        <v>42565.009097222224</v>
      </c>
      <c r="Q2177" s="9">
        <f t="shared" si="99"/>
        <v>250</v>
      </c>
      <c r="R2177" s="9">
        <f t="shared" si="100"/>
        <v>67.307699999999997</v>
      </c>
      <c r="S2177" s="9" t="str">
        <f>VLOOKUP(MONTH(P2177),Hoja2!$A$1:$B$12,2,0)</f>
        <v>Jul</v>
      </c>
      <c r="T2177" s="4" t="s">
        <v>8365</v>
      </c>
      <c r="U2177" t="s">
        <v>8366</v>
      </c>
      <c r="V2177" s="4">
        <f t="shared" si="101"/>
        <v>2016</v>
      </c>
    </row>
    <row r="2178" spans="1:22" x14ac:dyDescent="0.3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8">
        <v>42126.633206018516</v>
      </c>
      <c r="P2178" s="8">
        <v>42096.633206018516</v>
      </c>
      <c r="Q2178" s="9">
        <f t="shared" si="99"/>
        <v>126.02</v>
      </c>
      <c r="R2178" s="9">
        <f t="shared" si="100"/>
        <v>88.746499999999997</v>
      </c>
      <c r="S2178" s="9" t="str">
        <f>VLOOKUP(MONTH(P2178),Hoja2!$A$1:$B$12,2,0)</f>
        <v>Apr</v>
      </c>
      <c r="T2178" s="4" t="s">
        <v>8365</v>
      </c>
      <c r="U2178" t="s">
        <v>8366</v>
      </c>
      <c r="V2178" s="4">
        <f t="shared" si="101"/>
        <v>2015</v>
      </c>
    </row>
    <row r="2179" spans="1:22" x14ac:dyDescent="0.3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8">
        <v>42527.250775462962</v>
      </c>
      <c r="P2179" s="8">
        <v>42502.250775462962</v>
      </c>
      <c r="Q2179" s="9">
        <f t="shared" ref="Q2179:Q2242" si="102">ROUND(E2179/D2179*100,2)</f>
        <v>100.12</v>
      </c>
      <c r="R2179" s="9">
        <f t="shared" ref="R2179:R2242" si="103">IFERROR(ROUND(E2179/L2179,4),0)</f>
        <v>65.868399999999994</v>
      </c>
      <c r="S2179" s="9" t="str">
        <f>VLOOKUP(MONTH(P2179),Hoja2!$A$1:$B$12,2,0)</f>
        <v>May</v>
      </c>
      <c r="T2179" s="4" t="s">
        <v>8365</v>
      </c>
      <c r="U2179" t="s">
        <v>8366</v>
      </c>
      <c r="V2179" s="4">
        <f t="shared" ref="V2179:V2242" si="104">YEAR(P2179)</f>
        <v>2016</v>
      </c>
    </row>
    <row r="2180" spans="1:22" x14ac:dyDescent="0.3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8">
        <v>42753.63653935185</v>
      </c>
      <c r="P2180" s="8">
        <v>42723.63653935185</v>
      </c>
      <c r="Q2180" s="9">
        <f t="shared" si="102"/>
        <v>138.63999999999999</v>
      </c>
      <c r="R2180" s="9">
        <f t="shared" si="103"/>
        <v>40.349200000000003</v>
      </c>
      <c r="S2180" s="9" t="str">
        <f>VLOOKUP(MONTH(P2180),Hoja2!$A$1:$B$12,2,0)</f>
        <v>Dec</v>
      </c>
      <c r="T2180" s="4" t="s">
        <v>8365</v>
      </c>
      <c r="U2180" t="s">
        <v>8366</v>
      </c>
      <c r="V2180" s="4">
        <f t="shared" si="104"/>
        <v>2016</v>
      </c>
    </row>
    <row r="2181" spans="1:22" x14ac:dyDescent="0.3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8">
        <v>42105.171203703707</v>
      </c>
      <c r="P2181" s="8">
        <v>42075.171203703707</v>
      </c>
      <c r="Q2181" s="9">
        <f t="shared" si="102"/>
        <v>161.4</v>
      </c>
      <c r="R2181" s="9">
        <f t="shared" si="103"/>
        <v>76.857100000000003</v>
      </c>
      <c r="S2181" s="9" t="str">
        <f>VLOOKUP(MONTH(P2181),Hoja2!$A$1:$B$12,2,0)</f>
        <v>Mar</v>
      </c>
      <c r="T2181" s="4" t="s">
        <v>8365</v>
      </c>
      <c r="U2181" t="s">
        <v>8366</v>
      </c>
      <c r="V2181" s="4">
        <f t="shared" si="104"/>
        <v>2015</v>
      </c>
    </row>
    <row r="2182" spans="1:22" x14ac:dyDescent="0.3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8">
        <v>42321.711435185185</v>
      </c>
      <c r="P2182" s="8">
        <v>42279.669768518521</v>
      </c>
      <c r="Q2182" s="9">
        <f t="shared" si="102"/>
        <v>107.18</v>
      </c>
      <c r="R2182" s="9">
        <f t="shared" si="103"/>
        <v>68.707800000000006</v>
      </c>
      <c r="S2182" s="9" t="str">
        <f>VLOOKUP(MONTH(P2182),Hoja2!$A$1:$B$12,2,0)</f>
        <v>Oct</v>
      </c>
      <c r="T2182" s="4" t="s">
        <v>8365</v>
      </c>
      <c r="U2182" t="s">
        <v>8366</v>
      </c>
      <c r="V2182" s="4">
        <f t="shared" si="104"/>
        <v>2015</v>
      </c>
    </row>
    <row r="2183" spans="1:22" x14ac:dyDescent="0.3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8">
        <v>42787.005243055559</v>
      </c>
      <c r="P2183" s="8">
        <v>42773.005243055559</v>
      </c>
      <c r="Q2183" s="9">
        <f t="shared" si="102"/>
        <v>153.1</v>
      </c>
      <c r="R2183" s="9">
        <f t="shared" si="103"/>
        <v>57.773600000000002</v>
      </c>
      <c r="S2183" s="9" t="str">
        <f>VLOOKUP(MONTH(P2183),Hoja2!$A$1:$B$12,2,0)</f>
        <v>Feb</v>
      </c>
      <c r="T2183" s="4" t="s">
        <v>8373</v>
      </c>
      <c r="U2183" t="s">
        <v>8391</v>
      </c>
      <c r="V2183" s="4">
        <f t="shared" si="104"/>
        <v>2017</v>
      </c>
    </row>
    <row r="2184" spans="1:22" x14ac:dyDescent="0.3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8">
        <v>41914.900752314818</v>
      </c>
      <c r="P2184" s="8">
        <v>41879.900752314818</v>
      </c>
      <c r="Q2184" s="9">
        <f t="shared" si="102"/>
        <v>524.16999999999996</v>
      </c>
      <c r="R2184" s="9">
        <f t="shared" si="103"/>
        <v>44.171300000000002</v>
      </c>
      <c r="S2184" s="9" t="str">
        <f>VLOOKUP(MONTH(P2184),Hoja2!$A$1:$B$12,2,0)</f>
        <v>Aug</v>
      </c>
      <c r="T2184" s="4" t="s">
        <v>8373</v>
      </c>
      <c r="U2184" t="s">
        <v>8391</v>
      </c>
      <c r="V2184" s="4">
        <f t="shared" si="104"/>
        <v>2014</v>
      </c>
    </row>
    <row r="2185" spans="1:22" x14ac:dyDescent="0.3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8">
        <v>42775.208333333336</v>
      </c>
      <c r="P2185" s="8">
        <v>42745.365474537037</v>
      </c>
      <c r="Q2185" s="9">
        <f t="shared" si="102"/>
        <v>489.28</v>
      </c>
      <c r="R2185" s="9">
        <f t="shared" si="103"/>
        <v>31.566299999999998</v>
      </c>
      <c r="S2185" s="9" t="str">
        <f>VLOOKUP(MONTH(P2185),Hoja2!$A$1:$B$12,2,0)</f>
        <v>Jan</v>
      </c>
      <c r="T2185" s="4" t="s">
        <v>8373</v>
      </c>
      <c r="U2185" t="s">
        <v>8391</v>
      </c>
      <c r="V2185" s="4">
        <f t="shared" si="104"/>
        <v>2017</v>
      </c>
    </row>
    <row r="2186" spans="1:22" x14ac:dyDescent="0.3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8">
        <v>42394.666666666664</v>
      </c>
      <c r="P2186" s="8">
        <v>42380.690289351849</v>
      </c>
      <c r="Q2186" s="9">
        <f t="shared" si="102"/>
        <v>284.74</v>
      </c>
      <c r="R2186" s="9">
        <f t="shared" si="103"/>
        <v>107.04510000000001</v>
      </c>
      <c r="S2186" s="9" t="str">
        <f>VLOOKUP(MONTH(P2186),Hoja2!$A$1:$B$12,2,0)</f>
        <v>Jan</v>
      </c>
      <c r="T2186" s="4" t="s">
        <v>8373</v>
      </c>
      <c r="U2186" t="s">
        <v>8391</v>
      </c>
      <c r="V2186" s="4">
        <f t="shared" si="104"/>
        <v>2016</v>
      </c>
    </row>
    <row r="2187" spans="1:22" x14ac:dyDescent="0.3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8">
        <v>41359.349988425929</v>
      </c>
      <c r="P2187" s="8">
        <v>41319.349988425929</v>
      </c>
      <c r="Q2187" s="9">
        <f t="shared" si="102"/>
        <v>1856.97</v>
      </c>
      <c r="R2187" s="9">
        <f t="shared" si="103"/>
        <v>149.03450000000001</v>
      </c>
      <c r="S2187" s="9" t="str">
        <f>VLOOKUP(MONTH(P2187),Hoja2!$A$1:$B$12,2,0)</f>
        <v>Feb</v>
      </c>
      <c r="T2187" s="4" t="s">
        <v>8373</v>
      </c>
      <c r="U2187" t="s">
        <v>8391</v>
      </c>
      <c r="V2187" s="4">
        <f t="shared" si="104"/>
        <v>2013</v>
      </c>
    </row>
    <row r="2188" spans="1:22" x14ac:dyDescent="0.3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8">
        <v>42620.083333333336</v>
      </c>
      <c r="P2188" s="8">
        <v>42583.615081018521</v>
      </c>
      <c r="Q2188" s="9">
        <f t="shared" si="102"/>
        <v>109.68</v>
      </c>
      <c r="R2188" s="9">
        <f t="shared" si="103"/>
        <v>55.956600000000002</v>
      </c>
      <c r="S2188" s="9" t="str">
        <f>VLOOKUP(MONTH(P2188),Hoja2!$A$1:$B$12,2,0)</f>
        <v>Aug</v>
      </c>
      <c r="T2188" s="4" t="s">
        <v>8373</v>
      </c>
      <c r="U2188" t="s">
        <v>8391</v>
      </c>
      <c r="V2188" s="4">
        <f t="shared" si="104"/>
        <v>2016</v>
      </c>
    </row>
    <row r="2189" spans="1:22" x14ac:dyDescent="0.3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8">
        <v>42097.165972222225</v>
      </c>
      <c r="P2189" s="8">
        <v>42068.209097222221</v>
      </c>
      <c r="Q2189" s="9">
        <f t="shared" si="102"/>
        <v>1014.64</v>
      </c>
      <c r="R2189" s="9">
        <f t="shared" si="103"/>
        <v>56.970399999999998</v>
      </c>
      <c r="S2189" s="9" t="str">
        <f>VLOOKUP(MONTH(P2189),Hoja2!$A$1:$B$12,2,0)</f>
        <v>Mar</v>
      </c>
      <c r="T2189" s="4" t="s">
        <v>8373</v>
      </c>
      <c r="U2189" t="s">
        <v>8391</v>
      </c>
      <c r="V2189" s="4">
        <f t="shared" si="104"/>
        <v>2015</v>
      </c>
    </row>
    <row r="2190" spans="1:22" x14ac:dyDescent="0.3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8">
        <v>42668.708333333336</v>
      </c>
      <c r="P2190" s="8">
        <v>42633.586122685185</v>
      </c>
      <c r="Q2190" s="9">
        <f t="shared" si="102"/>
        <v>412.18</v>
      </c>
      <c r="R2190" s="9">
        <f t="shared" si="103"/>
        <v>44.056399999999996</v>
      </c>
      <c r="S2190" s="9" t="str">
        <f>VLOOKUP(MONTH(P2190),Hoja2!$A$1:$B$12,2,0)</f>
        <v>Sep</v>
      </c>
      <c r="T2190" s="4" t="s">
        <v>8373</v>
      </c>
      <c r="U2190" t="s">
        <v>8391</v>
      </c>
      <c r="V2190" s="4">
        <f t="shared" si="104"/>
        <v>2016</v>
      </c>
    </row>
    <row r="2191" spans="1:22" x14ac:dyDescent="0.3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8">
        <v>42481.916666666664</v>
      </c>
      <c r="P2191" s="8">
        <v>42467.788194444445</v>
      </c>
      <c r="Q2191" s="9">
        <f t="shared" si="102"/>
        <v>503.25</v>
      </c>
      <c r="R2191" s="9">
        <f t="shared" si="103"/>
        <v>68.625</v>
      </c>
      <c r="S2191" s="9" t="str">
        <f>VLOOKUP(MONTH(P2191),Hoja2!$A$1:$B$12,2,0)</f>
        <v>Apr</v>
      </c>
      <c r="T2191" s="4" t="s">
        <v>8373</v>
      </c>
      <c r="U2191" t="s">
        <v>8391</v>
      </c>
      <c r="V2191" s="4">
        <f t="shared" si="104"/>
        <v>2016</v>
      </c>
    </row>
    <row r="2192" spans="1:22" x14ac:dyDescent="0.3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8">
        <v>42452.290972222225</v>
      </c>
      <c r="P2192" s="8">
        <v>42417.6250462963</v>
      </c>
      <c r="Q2192" s="9">
        <f t="shared" si="102"/>
        <v>184.61</v>
      </c>
      <c r="R2192" s="9">
        <f t="shared" si="103"/>
        <v>65.318399999999997</v>
      </c>
      <c r="S2192" s="9" t="str">
        <f>VLOOKUP(MONTH(P2192),Hoja2!$A$1:$B$12,2,0)</f>
        <v>Feb</v>
      </c>
      <c r="T2192" s="4" t="s">
        <v>8373</v>
      </c>
      <c r="U2192" t="s">
        <v>8391</v>
      </c>
      <c r="V2192" s="4">
        <f t="shared" si="104"/>
        <v>2016</v>
      </c>
    </row>
    <row r="2193" spans="1:22" x14ac:dyDescent="0.3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8">
        <v>42780.833645833336</v>
      </c>
      <c r="P2193" s="8">
        <v>42768.833645833336</v>
      </c>
      <c r="Q2193" s="9">
        <f t="shared" si="102"/>
        <v>119.73</v>
      </c>
      <c r="R2193" s="9">
        <f t="shared" si="103"/>
        <v>35.92</v>
      </c>
      <c r="S2193" s="9" t="str">
        <f>VLOOKUP(MONTH(P2193),Hoja2!$A$1:$B$12,2,0)</f>
        <v>Feb</v>
      </c>
      <c r="T2193" s="4" t="s">
        <v>8373</v>
      </c>
      <c r="U2193" t="s">
        <v>8391</v>
      </c>
      <c r="V2193" s="4">
        <f t="shared" si="104"/>
        <v>2017</v>
      </c>
    </row>
    <row r="2194" spans="1:22" x14ac:dyDescent="0.3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8">
        <v>42719.958333333336</v>
      </c>
      <c r="P2194" s="8">
        <v>42691.851203703707</v>
      </c>
      <c r="Q2194" s="9">
        <f t="shared" si="102"/>
        <v>1081.24</v>
      </c>
      <c r="R2194" s="9">
        <f t="shared" si="103"/>
        <v>40.070700000000002</v>
      </c>
      <c r="S2194" s="9" t="str">
        <f>VLOOKUP(MONTH(P2194),Hoja2!$A$1:$B$12,2,0)</f>
        <v>Nov</v>
      </c>
      <c r="T2194" s="4" t="s">
        <v>8373</v>
      </c>
      <c r="U2194" t="s">
        <v>8391</v>
      </c>
      <c r="V2194" s="4">
        <f t="shared" si="104"/>
        <v>2016</v>
      </c>
    </row>
    <row r="2195" spans="1:22" x14ac:dyDescent="0.3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8">
        <v>42695.207638888889</v>
      </c>
      <c r="P2195" s="8">
        <v>42664.405925925923</v>
      </c>
      <c r="Q2195" s="9">
        <f t="shared" si="102"/>
        <v>452.37</v>
      </c>
      <c r="R2195" s="9">
        <f t="shared" si="103"/>
        <v>75.6477</v>
      </c>
      <c r="S2195" s="9" t="str">
        <f>VLOOKUP(MONTH(P2195),Hoja2!$A$1:$B$12,2,0)</f>
        <v>Oct</v>
      </c>
      <c r="T2195" s="4" t="s">
        <v>8373</v>
      </c>
      <c r="U2195" t="s">
        <v>8391</v>
      </c>
      <c r="V2195" s="4">
        <f t="shared" si="104"/>
        <v>2016</v>
      </c>
    </row>
    <row r="2196" spans="1:22" x14ac:dyDescent="0.3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8">
        <v>42455.716319444444</v>
      </c>
      <c r="P2196" s="8">
        <v>42425.757986111108</v>
      </c>
      <c r="Q2196" s="9">
        <f t="shared" si="102"/>
        <v>537.37</v>
      </c>
      <c r="R2196" s="9">
        <f t="shared" si="103"/>
        <v>61.203899999999997</v>
      </c>
      <c r="S2196" s="9" t="str">
        <f>VLOOKUP(MONTH(P2196),Hoja2!$A$1:$B$12,2,0)</f>
        <v>Feb</v>
      </c>
      <c r="T2196" s="4" t="s">
        <v>8373</v>
      </c>
      <c r="U2196" t="s">
        <v>8391</v>
      </c>
      <c r="V2196" s="4">
        <f t="shared" si="104"/>
        <v>2016</v>
      </c>
    </row>
    <row r="2197" spans="1:22" x14ac:dyDescent="0.3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8">
        <v>42227.771990740737</v>
      </c>
      <c r="P2197" s="8">
        <v>42197.771990740737</v>
      </c>
      <c r="Q2197" s="9">
        <f t="shared" si="102"/>
        <v>120.33</v>
      </c>
      <c r="R2197" s="9">
        <f t="shared" si="103"/>
        <v>48.130400000000002</v>
      </c>
      <c r="S2197" s="9" t="str">
        <f>VLOOKUP(MONTH(P2197),Hoja2!$A$1:$B$12,2,0)</f>
        <v>Jul</v>
      </c>
      <c r="T2197" s="4" t="s">
        <v>8373</v>
      </c>
      <c r="U2197" t="s">
        <v>8391</v>
      </c>
      <c r="V2197" s="4">
        <f t="shared" si="104"/>
        <v>2015</v>
      </c>
    </row>
    <row r="2198" spans="1:22" x14ac:dyDescent="0.3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8">
        <v>42706.291666666664</v>
      </c>
      <c r="P2198" s="8">
        <v>42675.487291666665</v>
      </c>
      <c r="Q2198" s="9">
        <f t="shared" si="102"/>
        <v>113.84</v>
      </c>
      <c r="R2198" s="9">
        <f t="shared" si="103"/>
        <v>68.106800000000007</v>
      </c>
      <c r="S2198" s="9" t="str">
        <f>VLOOKUP(MONTH(P2198),Hoja2!$A$1:$B$12,2,0)</f>
        <v>Nov</v>
      </c>
      <c r="T2198" s="4" t="s">
        <v>8373</v>
      </c>
      <c r="U2198" t="s">
        <v>8391</v>
      </c>
      <c r="V2198" s="4">
        <f t="shared" si="104"/>
        <v>2016</v>
      </c>
    </row>
    <row r="2199" spans="1:22" x14ac:dyDescent="0.3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8">
        <v>42063.584016203706</v>
      </c>
      <c r="P2199" s="8">
        <v>42033.584016203706</v>
      </c>
      <c r="Q2199" s="9">
        <f t="shared" si="102"/>
        <v>951.03</v>
      </c>
      <c r="R2199" s="9">
        <f t="shared" si="103"/>
        <v>65.891300000000001</v>
      </c>
      <c r="S2199" s="9" t="str">
        <f>VLOOKUP(MONTH(P2199),Hoja2!$A$1:$B$12,2,0)</f>
        <v>Jan</v>
      </c>
      <c r="T2199" s="4" t="s">
        <v>8373</v>
      </c>
      <c r="U2199" t="s">
        <v>8391</v>
      </c>
      <c r="V2199" s="4">
        <f t="shared" si="104"/>
        <v>2015</v>
      </c>
    </row>
    <row r="2200" spans="1:22" x14ac:dyDescent="0.3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8">
        <v>42322.555555555555</v>
      </c>
      <c r="P2200" s="8">
        <v>42292.513888888891</v>
      </c>
      <c r="Q2200" s="9">
        <f t="shared" si="102"/>
        <v>132.88999999999999</v>
      </c>
      <c r="R2200" s="9">
        <f t="shared" si="103"/>
        <v>81.654399999999995</v>
      </c>
      <c r="S2200" s="9" t="str">
        <f>VLOOKUP(MONTH(P2200),Hoja2!$A$1:$B$12,2,0)</f>
        <v>Oct</v>
      </c>
      <c r="T2200" s="4" t="s">
        <v>8373</v>
      </c>
      <c r="U2200" t="s">
        <v>8391</v>
      </c>
      <c r="V2200" s="4">
        <f t="shared" si="104"/>
        <v>2015</v>
      </c>
    </row>
    <row r="2201" spans="1:22" x14ac:dyDescent="0.3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8">
        <v>42292.416643518518</v>
      </c>
      <c r="P2201" s="8">
        <v>42262.416643518518</v>
      </c>
      <c r="Q2201" s="9">
        <f t="shared" si="102"/>
        <v>146.97999999999999</v>
      </c>
      <c r="R2201" s="9">
        <f t="shared" si="103"/>
        <v>52.7012</v>
      </c>
      <c r="S2201" s="9" t="str">
        <f>VLOOKUP(MONTH(P2201),Hoja2!$A$1:$B$12,2,0)</f>
        <v>Sep</v>
      </c>
      <c r="T2201" s="4" t="s">
        <v>8373</v>
      </c>
      <c r="U2201" t="s">
        <v>8391</v>
      </c>
      <c r="V2201" s="4">
        <f t="shared" si="104"/>
        <v>2015</v>
      </c>
    </row>
    <row r="2202" spans="1:22" x14ac:dyDescent="0.3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8">
        <v>42191.125</v>
      </c>
      <c r="P2202" s="8">
        <v>42163.625787037039</v>
      </c>
      <c r="Q2202" s="9">
        <f t="shared" si="102"/>
        <v>542.15</v>
      </c>
      <c r="R2202" s="9">
        <f t="shared" si="103"/>
        <v>41.228099999999998</v>
      </c>
      <c r="S2202" s="9" t="str">
        <f>VLOOKUP(MONTH(P2202),Hoja2!$A$1:$B$12,2,0)</f>
        <v>Jun</v>
      </c>
      <c r="T2202" s="4" t="s">
        <v>8373</v>
      </c>
      <c r="U2202" t="s">
        <v>8391</v>
      </c>
      <c r="V2202" s="4">
        <f t="shared" si="104"/>
        <v>2015</v>
      </c>
    </row>
    <row r="2203" spans="1:22" x14ac:dyDescent="0.3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8">
        <v>41290.846817129626</v>
      </c>
      <c r="P2203" s="8">
        <v>41276.846817129626</v>
      </c>
      <c r="Q2203" s="9">
        <f t="shared" si="102"/>
        <v>382.72</v>
      </c>
      <c r="R2203" s="9">
        <f t="shared" si="103"/>
        <v>15.035399999999999</v>
      </c>
      <c r="S2203" s="9" t="str">
        <f>VLOOKUP(MONTH(P2203),Hoja2!$A$1:$B$12,2,0)</f>
        <v>Jan</v>
      </c>
      <c r="T2203" s="4" t="s">
        <v>8365</v>
      </c>
      <c r="U2203" t="s">
        <v>8370</v>
      </c>
      <c r="V2203" s="4">
        <f t="shared" si="104"/>
        <v>2013</v>
      </c>
    </row>
    <row r="2204" spans="1:22" x14ac:dyDescent="0.3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8">
        <v>41214.849166666667</v>
      </c>
      <c r="P2204" s="8">
        <v>41184.849166666667</v>
      </c>
      <c r="Q2204" s="9">
        <f t="shared" si="102"/>
        <v>704.18</v>
      </c>
      <c r="R2204" s="9">
        <f t="shared" si="103"/>
        <v>39.066899999999997</v>
      </c>
      <c r="S2204" s="9" t="str">
        <f>VLOOKUP(MONTH(P2204),Hoja2!$A$1:$B$12,2,0)</f>
        <v>Oct</v>
      </c>
      <c r="T2204" s="4" t="s">
        <v>8365</v>
      </c>
      <c r="U2204" t="s">
        <v>8370</v>
      </c>
      <c r="V2204" s="4">
        <f t="shared" si="104"/>
        <v>2012</v>
      </c>
    </row>
    <row r="2205" spans="1:22" x14ac:dyDescent="0.3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8">
        <v>42271.85974537037</v>
      </c>
      <c r="P2205" s="8">
        <v>42241.85974537037</v>
      </c>
      <c r="Q2205" s="9">
        <f t="shared" si="102"/>
        <v>109.55</v>
      </c>
      <c r="R2205" s="9">
        <f t="shared" si="103"/>
        <v>43.82</v>
      </c>
      <c r="S2205" s="9" t="str">
        <f>VLOOKUP(MONTH(P2205),Hoja2!$A$1:$B$12,2,0)</f>
        <v>Aug</v>
      </c>
      <c r="T2205" s="4" t="s">
        <v>8365</v>
      </c>
      <c r="U2205" t="s">
        <v>8370</v>
      </c>
      <c r="V2205" s="4">
        <f t="shared" si="104"/>
        <v>2015</v>
      </c>
    </row>
    <row r="2206" spans="1:22" x14ac:dyDescent="0.3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8">
        <v>41342.311562499999</v>
      </c>
      <c r="P2206" s="8">
        <v>41312.311562499999</v>
      </c>
      <c r="Q2206" s="9">
        <f t="shared" si="102"/>
        <v>132.87</v>
      </c>
      <c r="R2206" s="9">
        <f t="shared" si="103"/>
        <v>27.301400000000001</v>
      </c>
      <c r="S2206" s="9" t="str">
        <f>VLOOKUP(MONTH(P2206),Hoja2!$A$1:$B$12,2,0)</f>
        <v>Feb</v>
      </c>
      <c r="T2206" s="4" t="s">
        <v>8365</v>
      </c>
      <c r="U2206" t="s">
        <v>8370</v>
      </c>
      <c r="V2206" s="4">
        <f t="shared" si="104"/>
        <v>2013</v>
      </c>
    </row>
    <row r="2207" spans="1:22" x14ac:dyDescent="0.3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8">
        <v>41061.821631944447</v>
      </c>
      <c r="P2207" s="8">
        <v>41031.821631944447</v>
      </c>
      <c r="Q2207" s="9">
        <f t="shared" si="102"/>
        <v>152</v>
      </c>
      <c r="R2207" s="9">
        <f t="shared" si="103"/>
        <v>42.222200000000001</v>
      </c>
      <c r="S2207" s="9" t="str">
        <f>VLOOKUP(MONTH(P2207),Hoja2!$A$1:$B$12,2,0)</f>
        <v>May</v>
      </c>
      <c r="T2207" s="4" t="s">
        <v>8365</v>
      </c>
      <c r="U2207" t="s">
        <v>8370</v>
      </c>
      <c r="V2207" s="4">
        <f t="shared" si="104"/>
        <v>2012</v>
      </c>
    </row>
    <row r="2208" spans="1:22" x14ac:dyDescent="0.3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8">
        <v>41015.257222222222</v>
      </c>
      <c r="P2208" s="8">
        <v>40997.257222222222</v>
      </c>
      <c r="Q2208" s="9">
        <f t="shared" si="102"/>
        <v>102.73</v>
      </c>
      <c r="R2208" s="9">
        <f t="shared" si="103"/>
        <v>33.235300000000002</v>
      </c>
      <c r="S2208" s="9" t="str">
        <f>VLOOKUP(MONTH(P2208),Hoja2!$A$1:$B$12,2,0)</f>
        <v>Mar</v>
      </c>
      <c r="T2208" s="4" t="s">
        <v>8365</v>
      </c>
      <c r="U2208" t="s">
        <v>8370</v>
      </c>
      <c r="V2208" s="4">
        <f t="shared" si="104"/>
        <v>2012</v>
      </c>
    </row>
    <row r="2209" spans="1:22" x14ac:dyDescent="0.3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8">
        <v>41594.235798611109</v>
      </c>
      <c r="P2209" s="8">
        <v>41564.194131944445</v>
      </c>
      <c r="Q2209" s="9">
        <f t="shared" si="102"/>
        <v>100</v>
      </c>
      <c r="R2209" s="9">
        <f t="shared" si="103"/>
        <v>285.71429999999998</v>
      </c>
      <c r="S2209" s="9" t="str">
        <f>VLOOKUP(MONTH(P2209),Hoja2!$A$1:$B$12,2,0)</f>
        <v>Oct</v>
      </c>
      <c r="T2209" s="4" t="s">
        <v>8365</v>
      </c>
      <c r="U2209" t="s">
        <v>8370</v>
      </c>
      <c r="V2209" s="4">
        <f t="shared" si="104"/>
        <v>2013</v>
      </c>
    </row>
    <row r="2210" spans="1:22" x14ac:dyDescent="0.3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8">
        <v>41006.166666666664</v>
      </c>
      <c r="P2210" s="8">
        <v>40946.882245370369</v>
      </c>
      <c r="Q2210" s="9">
        <f t="shared" si="102"/>
        <v>101.6</v>
      </c>
      <c r="R2210" s="9">
        <f t="shared" si="103"/>
        <v>42.333300000000001</v>
      </c>
      <c r="S2210" s="9" t="str">
        <f>VLOOKUP(MONTH(P2210),Hoja2!$A$1:$B$12,2,0)</f>
        <v>Feb</v>
      </c>
      <c r="T2210" s="4" t="s">
        <v>8365</v>
      </c>
      <c r="U2210" t="s">
        <v>8370</v>
      </c>
      <c r="V2210" s="4">
        <f t="shared" si="104"/>
        <v>2012</v>
      </c>
    </row>
    <row r="2211" spans="1:22" x14ac:dyDescent="0.3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8">
        <v>41743.958333333336</v>
      </c>
      <c r="P2211" s="8">
        <v>41732.479675925926</v>
      </c>
      <c r="Q2211" s="9">
        <f t="shared" si="102"/>
        <v>150.80000000000001</v>
      </c>
      <c r="R2211" s="9">
        <f t="shared" si="103"/>
        <v>50.2667</v>
      </c>
      <c r="S2211" s="9" t="str">
        <f>VLOOKUP(MONTH(P2211),Hoja2!$A$1:$B$12,2,0)</f>
        <v>Apr</v>
      </c>
      <c r="T2211" s="4" t="s">
        <v>8365</v>
      </c>
      <c r="U2211" t="s">
        <v>8370</v>
      </c>
      <c r="V2211" s="4">
        <f t="shared" si="104"/>
        <v>2014</v>
      </c>
    </row>
    <row r="2212" spans="1:22" x14ac:dyDescent="0.3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8">
        <v>41013.73333333333</v>
      </c>
      <c r="P2212" s="8">
        <v>40956.066087962965</v>
      </c>
      <c r="Q2212" s="9">
        <f t="shared" si="102"/>
        <v>111.43</v>
      </c>
      <c r="R2212" s="9">
        <f t="shared" si="103"/>
        <v>61.902799999999999</v>
      </c>
      <c r="S2212" s="9" t="str">
        <f>VLOOKUP(MONTH(P2212),Hoja2!$A$1:$B$12,2,0)</f>
        <v>Feb</v>
      </c>
      <c r="T2212" s="4" t="s">
        <v>8365</v>
      </c>
      <c r="U2212" t="s">
        <v>8370</v>
      </c>
      <c r="V2212" s="4">
        <f t="shared" si="104"/>
        <v>2012</v>
      </c>
    </row>
    <row r="2213" spans="1:22" x14ac:dyDescent="0.3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8">
        <v>41739.290972222225</v>
      </c>
      <c r="P2213" s="8">
        <v>41716.785011574073</v>
      </c>
      <c r="Q2213" s="9">
        <f t="shared" si="102"/>
        <v>195.6</v>
      </c>
      <c r="R2213" s="9">
        <f t="shared" si="103"/>
        <v>40.75</v>
      </c>
      <c r="S2213" s="9" t="str">
        <f>VLOOKUP(MONTH(P2213),Hoja2!$A$1:$B$12,2,0)</f>
        <v>Mar</v>
      </c>
      <c r="T2213" s="4" t="s">
        <v>8365</v>
      </c>
      <c r="U2213" t="s">
        <v>8370</v>
      </c>
      <c r="V2213" s="4">
        <f t="shared" si="104"/>
        <v>2014</v>
      </c>
    </row>
    <row r="2214" spans="1:22" x14ac:dyDescent="0.3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8">
        <v>41582.041666666664</v>
      </c>
      <c r="P2214" s="8">
        <v>41548.747418981482</v>
      </c>
      <c r="Q2214" s="9">
        <f t="shared" si="102"/>
        <v>114.38</v>
      </c>
      <c r="R2214" s="9">
        <f t="shared" si="103"/>
        <v>55.796700000000001</v>
      </c>
      <c r="S2214" s="9" t="str">
        <f>VLOOKUP(MONTH(P2214),Hoja2!$A$1:$B$12,2,0)</f>
        <v>Oct</v>
      </c>
      <c r="T2214" s="4" t="s">
        <v>8365</v>
      </c>
      <c r="U2214" t="s">
        <v>8370</v>
      </c>
      <c r="V2214" s="4">
        <f t="shared" si="104"/>
        <v>2013</v>
      </c>
    </row>
    <row r="2215" spans="1:22" x14ac:dyDescent="0.3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8">
        <v>42139.826145833336</v>
      </c>
      <c r="P2215" s="8">
        <v>42109.826145833336</v>
      </c>
      <c r="Q2215" s="9">
        <f t="shared" si="102"/>
        <v>200</v>
      </c>
      <c r="R2215" s="9">
        <f t="shared" si="103"/>
        <v>10</v>
      </c>
      <c r="S2215" s="9" t="str">
        <f>VLOOKUP(MONTH(P2215),Hoja2!$A$1:$B$12,2,0)</f>
        <v>Apr</v>
      </c>
      <c r="T2215" s="4" t="s">
        <v>8365</v>
      </c>
      <c r="U2215" t="s">
        <v>8370</v>
      </c>
      <c r="V2215" s="4">
        <f t="shared" si="104"/>
        <v>2015</v>
      </c>
    </row>
    <row r="2216" spans="1:22" x14ac:dyDescent="0.3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8">
        <v>41676.792222222219</v>
      </c>
      <c r="P2216" s="8">
        <v>41646.792222222219</v>
      </c>
      <c r="Q2216" s="9">
        <f t="shared" si="102"/>
        <v>292.5</v>
      </c>
      <c r="R2216" s="9">
        <f t="shared" si="103"/>
        <v>73.125399999999999</v>
      </c>
      <c r="S2216" s="9" t="str">
        <f>VLOOKUP(MONTH(P2216),Hoja2!$A$1:$B$12,2,0)</f>
        <v>Jan</v>
      </c>
      <c r="T2216" s="4" t="s">
        <v>8365</v>
      </c>
      <c r="U2216" t="s">
        <v>8370</v>
      </c>
      <c r="V2216" s="4">
        <f t="shared" si="104"/>
        <v>2014</v>
      </c>
    </row>
    <row r="2217" spans="1:22" x14ac:dyDescent="0.3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8">
        <v>40981.290972222225</v>
      </c>
      <c r="P2217" s="8">
        <v>40958.717268518521</v>
      </c>
      <c r="Q2217" s="9">
        <f t="shared" si="102"/>
        <v>156.36000000000001</v>
      </c>
      <c r="R2217" s="9">
        <f t="shared" si="103"/>
        <v>26.060600000000001</v>
      </c>
      <c r="S2217" s="9" t="str">
        <f>VLOOKUP(MONTH(P2217),Hoja2!$A$1:$B$12,2,0)</f>
        <v>Feb</v>
      </c>
      <c r="T2217" s="4" t="s">
        <v>8365</v>
      </c>
      <c r="U2217" t="s">
        <v>8370</v>
      </c>
      <c r="V2217" s="4">
        <f t="shared" si="104"/>
        <v>2012</v>
      </c>
    </row>
    <row r="2218" spans="1:22" x14ac:dyDescent="0.3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8">
        <v>42208.75167824074</v>
      </c>
      <c r="P2218" s="8">
        <v>42194.75167824074</v>
      </c>
      <c r="Q2218" s="9">
        <f t="shared" si="102"/>
        <v>105.67</v>
      </c>
      <c r="R2218" s="9">
        <f t="shared" si="103"/>
        <v>22.642900000000001</v>
      </c>
      <c r="S2218" s="9" t="str">
        <f>VLOOKUP(MONTH(P2218),Hoja2!$A$1:$B$12,2,0)</f>
        <v>Jul</v>
      </c>
      <c r="T2218" s="4" t="s">
        <v>8365</v>
      </c>
      <c r="U2218" t="s">
        <v>8370</v>
      </c>
      <c r="V2218" s="4">
        <f t="shared" si="104"/>
        <v>2015</v>
      </c>
    </row>
    <row r="2219" spans="1:22" x14ac:dyDescent="0.3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8">
        <v>42310.333333333336</v>
      </c>
      <c r="P2219" s="8">
        <v>42299.776770833334</v>
      </c>
      <c r="Q2219" s="9">
        <f t="shared" si="102"/>
        <v>101.19</v>
      </c>
      <c r="R2219" s="9">
        <f t="shared" si="103"/>
        <v>47.222200000000001</v>
      </c>
      <c r="S2219" s="9" t="str">
        <f>VLOOKUP(MONTH(P2219),Hoja2!$A$1:$B$12,2,0)</f>
        <v>Oct</v>
      </c>
      <c r="T2219" s="4" t="s">
        <v>8365</v>
      </c>
      <c r="U2219" t="s">
        <v>8370</v>
      </c>
      <c r="V2219" s="4">
        <f t="shared" si="104"/>
        <v>2015</v>
      </c>
    </row>
    <row r="2220" spans="1:22" x14ac:dyDescent="0.3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8">
        <v>41150</v>
      </c>
      <c r="P2220" s="8">
        <v>41127.812303240738</v>
      </c>
      <c r="Q2220" s="9">
        <f t="shared" si="102"/>
        <v>122.83</v>
      </c>
      <c r="R2220" s="9">
        <f t="shared" si="103"/>
        <v>32.3245</v>
      </c>
      <c r="S2220" s="9" t="str">
        <f>VLOOKUP(MONTH(P2220),Hoja2!$A$1:$B$12,2,0)</f>
        <v>Aug</v>
      </c>
      <c r="T2220" s="4" t="s">
        <v>8365</v>
      </c>
      <c r="U2220" t="s">
        <v>8370</v>
      </c>
      <c r="V2220" s="4">
        <f t="shared" si="104"/>
        <v>2012</v>
      </c>
    </row>
    <row r="2221" spans="1:22" x14ac:dyDescent="0.3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8">
        <v>42235.718888888892</v>
      </c>
      <c r="P2221" s="8">
        <v>42205.718888888892</v>
      </c>
      <c r="Q2221" s="9">
        <f t="shared" si="102"/>
        <v>101.5</v>
      </c>
      <c r="R2221" s="9">
        <f t="shared" si="103"/>
        <v>53.421100000000003</v>
      </c>
      <c r="S2221" s="9" t="str">
        <f>VLOOKUP(MONTH(P2221),Hoja2!$A$1:$B$12,2,0)</f>
        <v>Jul</v>
      </c>
      <c r="T2221" s="4" t="s">
        <v>8365</v>
      </c>
      <c r="U2221" t="s">
        <v>8370</v>
      </c>
      <c r="V2221" s="4">
        <f t="shared" si="104"/>
        <v>2015</v>
      </c>
    </row>
    <row r="2222" spans="1:22" x14ac:dyDescent="0.3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8">
        <v>41482.060601851852</v>
      </c>
      <c r="P2222" s="8">
        <v>41452.060601851852</v>
      </c>
      <c r="Q2222" s="9">
        <f t="shared" si="102"/>
        <v>101.14</v>
      </c>
      <c r="R2222" s="9">
        <f t="shared" si="103"/>
        <v>51.304299999999998</v>
      </c>
      <c r="S2222" s="9" t="str">
        <f>VLOOKUP(MONTH(P2222),Hoja2!$A$1:$B$12,2,0)</f>
        <v>Jun</v>
      </c>
      <c r="T2222" s="4" t="s">
        <v>8365</v>
      </c>
      <c r="U2222" t="s">
        <v>8370</v>
      </c>
      <c r="V2222" s="4">
        <f t="shared" si="104"/>
        <v>2013</v>
      </c>
    </row>
    <row r="2223" spans="1:22" x14ac:dyDescent="0.3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8">
        <v>42483</v>
      </c>
      <c r="P2223" s="8">
        <v>42452.666770833333</v>
      </c>
      <c r="Q2223" s="9">
        <f t="shared" si="102"/>
        <v>108.12</v>
      </c>
      <c r="R2223" s="9">
        <f t="shared" si="103"/>
        <v>37.197200000000002</v>
      </c>
      <c r="S2223" s="9" t="str">
        <f>VLOOKUP(MONTH(P2223),Hoja2!$A$1:$B$12,2,0)</f>
        <v>Mar</v>
      </c>
      <c r="T2223" s="4" t="s">
        <v>8373</v>
      </c>
      <c r="U2223" t="s">
        <v>8391</v>
      </c>
      <c r="V2223" s="4">
        <f t="shared" si="104"/>
        <v>2016</v>
      </c>
    </row>
    <row r="2224" spans="1:22" x14ac:dyDescent="0.3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8">
        <v>40936.787581018521</v>
      </c>
      <c r="P2224" s="8">
        <v>40906.787581018521</v>
      </c>
      <c r="Q2224" s="9">
        <f t="shared" si="102"/>
        <v>162.6</v>
      </c>
      <c r="R2224" s="9">
        <f t="shared" si="103"/>
        <v>27.1</v>
      </c>
      <c r="S2224" s="9" t="str">
        <f>VLOOKUP(MONTH(P2224),Hoja2!$A$1:$B$12,2,0)</f>
        <v>Dec</v>
      </c>
      <c r="T2224" s="4" t="s">
        <v>8373</v>
      </c>
      <c r="U2224" t="s">
        <v>8391</v>
      </c>
      <c r="V2224" s="4">
        <f t="shared" si="104"/>
        <v>2011</v>
      </c>
    </row>
    <row r="2225" spans="1:22" x14ac:dyDescent="0.3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8">
        <v>42182.640833333331</v>
      </c>
      <c r="P2225" s="8">
        <v>42152.640833333331</v>
      </c>
      <c r="Q2225" s="9">
        <f t="shared" si="102"/>
        <v>105.8</v>
      </c>
      <c r="R2225" s="9">
        <f t="shared" si="103"/>
        <v>206.31</v>
      </c>
      <c r="S2225" s="9" t="str">
        <f>VLOOKUP(MONTH(P2225),Hoja2!$A$1:$B$12,2,0)</f>
        <v>May</v>
      </c>
      <c r="T2225" s="4" t="s">
        <v>8373</v>
      </c>
      <c r="U2225" t="s">
        <v>8391</v>
      </c>
      <c r="V2225" s="4">
        <f t="shared" si="104"/>
        <v>2015</v>
      </c>
    </row>
    <row r="2226" spans="1:22" x14ac:dyDescent="0.3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8">
        <v>42672.791666666664</v>
      </c>
      <c r="P2226" s="8">
        <v>42644.667534722219</v>
      </c>
      <c r="Q2226" s="9">
        <f t="shared" si="102"/>
        <v>243.15</v>
      </c>
      <c r="R2226" s="9">
        <f t="shared" si="103"/>
        <v>82.145300000000006</v>
      </c>
      <c r="S2226" s="9" t="str">
        <f>VLOOKUP(MONTH(P2226),Hoja2!$A$1:$B$12,2,0)</f>
        <v>Oct</v>
      </c>
      <c r="T2226" s="4" t="s">
        <v>8373</v>
      </c>
      <c r="U2226" t="s">
        <v>8391</v>
      </c>
      <c r="V2226" s="4">
        <f t="shared" si="104"/>
        <v>2016</v>
      </c>
    </row>
    <row r="2227" spans="1:22" x14ac:dyDescent="0.3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8">
        <v>41903.79184027778</v>
      </c>
      <c r="P2227" s="8">
        <v>41873.79184027778</v>
      </c>
      <c r="Q2227" s="9">
        <f t="shared" si="102"/>
        <v>944.83</v>
      </c>
      <c r="R2227" s="9">
        <f t="shared" si="103"/>
        <v>164.79650000000001</v>
      </c>
      <c r="S2227" s="9" t="str">
        <f>VLOOKUP(MONTH(P2227),Hoja2!$A$1:$B$12,2,0)</f>
        <v>Aug</v>
      </c>
      <c r="T2227" s="4" t="s">
        <v>8373</v>
      </c>
      <c r="U2227" t="s">
        <v>8391</v>
      </c>
      <c r="V2227" s="4">
        <f t="shared" si="104"/>
        <v>2014</v>
      </c>
    </row>
    <row r="2228" spans="1:22" x14ac:dyDescent="0.3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8">
        <v>42412.207638888889</v>
      </c>
      <c r="P2228" s="8">
        <v>42381.79886574074</v>
      </c>
      <c r="Q2228" s="9">
        <f t="shared" si="102"/>
        <v>108.46</v>
      </c>
      <c r="R2228" s="9">
        <f t="shared" si="103"/>
        <v>60.820300000000003</v>
      </c>
      <c r="S2228" s="9" t="str">
        <f>VLOOKUP(MONTH(P2228),Hoja2!$A$1:$B$12,2,0)</f>
        <v>Jan</v>
      </c>
      <c r="T2228" s="4" t="s">
        <v>8373</v>
      </c>
      <c r="U2228" t="s">
        <v>8391</v>
      </c>
      <c r="V2228" s="4">
        <f t="shared" si="104"/>
        <v>2016</v>
      </c>
    </row>
    <row r="2229" spans="1:22" x14ac:dyDescent="0.3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8">
        <v>41591.849016203705</v>
      </c>
      <c r="P2229" s="8">
        <v>41561.807349537034</v>
      </c>
      <c r="Q2229" s="9">
        <f t="shared" si="102"/>
        <v>157.38</v>
      </c>
      <c r="R2229" s="9">
        <f t="shared" si="103"/>
        <v>67.970100000000002</v>
      </c>
      <c r="S2229" s="9" t="str">
        <f>VLOOKUP(MONTH(P2229),Hoja2!$A$1:$B$12,2,0)</f>
        <v>Oct</v>
      </c>
      <c r="T2229" s="4" t="s">
        <v>8373</v>
      </c>
      <c r="U2229" t="s">
        <v>8391</v>
      </c>
      <c r="V2229" s="4">
        <f t="shared" si="104"/>
        <v>2013</v>
      </c>
    </row>
    <row r="2230" spans="1:22" x14ac:dyDescent="0.3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8">
        <v>42232.278194444443</v>
      </c>
      <c r="P2230" s="8">
        <v>42202.278194444443</v>
      </c>
      <c r="Q2230" s="9">
        <f t="shared" si="102"/>
        <v>1174.49</v>
      </c>
      <c r="R2230" s="9">
        <f t="shared" si="103"/>
        <v>81.561800000000005</v>
      </c>
      <c r="S2230" s="9" t="str">
        <f>VLOOKUP(MONTH(P2230),Hoja2!$A$1:$B$12,2,0)</f>
        <v>Jul</v>
      </c>
      <c r="T2230" s="4" t="s">
        <v>8373</v>
      </c>
      <c r="U2230" t="s">
        <v>8391</v>
      </c>
      <c r="V2230" s="4">
        <f t="shared" si="104"/>
        <v>2015</v>
      </c>
    </row>
    <row r="2231" spans="1:22" x14ac:dyDescent="0.3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8">
        <v>41520.166666666664</v>
      </c>
      <c r="P2231" s="8">
        <v>41484.664247685185</v>
      </c>
      <c r="Q2231" s="9">
        <f t="shared" si="102"/>
        <v>171.05</v>
      </c>
      <c r="R2231" s="9">
        <f t="shared" si="103"/>
        <v>25.4255</v>
      </c>
      <c r="S2231" s="9" t="str">
        <f>VLOOKUP(MONTH(P2231),Hoja2!$A$1:$B$12,2,0)</f>
        <v>Jul</v>
      </c>
      <c r="T2231" s="4" t="s">
        <v>8373</v>
      </c>
      <c r="U2231" t="s">
        <v>8391</v>
      </c>
      <c r="V2231" s="4">
        <f t="shared" si="104"/>
        <v>2013</v>
      </c>
    </row>
    <row r="2232" spans="1:22" x14ac:dyDescent="0.3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8">
        <v>41754.881099537037</v>
      </c>
      <c r="P2232" s="8">
        <v>41724.881099537037</v>
      </c>
      <c r="Q2232" s="9">
        <f t="shared" si="102"/>
        <v>125.95</v>
      </c>
      <c r="R2232" s="9">
        <f t="shared" si="103"/>
        <v>21.498000000000001</v>
      </c>
      <c r="S2232" s="9" t="str">
        <f>VLOOKUP(MONTH(P2232),Hoja2!$A$1:$B$12,2,0)</f>
        <v>Mar</v>
      </c>
      <c r="T2232" s="4" t="s">
        <v>8373</v>
      </c>
      <c r="U2232" t="s">
        <v>8391</v>
      </c>
      <c r="V2232" s="4">
        <f t="shared" si="104"/>
        <v>2014</v>
      </c>
    </row>
    <row r="2233" spans="1:22" x14ac:dyDescent="0.3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8">
        <v>41450.208333333336</v>
      </c>
      <c r="P2233" s="8">
        <v>41423.910891203705</v>
      </c>
      <c r="Q2233" s="9">
        <f t="shared" si="102"/>
        <v>1212.1300000000001</v>
      </c>
      <c r="R2233" s="9">
        <f t="shared" si="103"/>
        <v>27.226600000000001</v>
      </c>
      <c r="S2233" s="9" t="str">
        <f>VLOOKUP(MONTH(P2233),Hoja2!$A$1:$B$12,2,0)</f>
        <v>May</v>
      </c>
      <c r="T2233" s="4" t="s">
        <v>8373</v>
      </c>
      <c r="U2233" t="s">
        <v>8391</v>
      </c>
      <c r="V2233" s="4">
        <f t="shared" si="104"/>
        <v>2013</v>
      </c>
    </row>
    <row r="2234" spans="1:22" x14ac:dyDescent="0.3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8">
        <v>41839.125</v>
      </c>
      <c r="P2234" s="8">
        <v>41806.794074074074</v>
      </c>
      <c r="Q2234" s="9">
        <f t="shared" si="102"/>
        <v>495.8</v>
      </c>
      <c r="R2234" s="9">
        <f t="shared" si="103"/>
        <v>25.091100000000001</v>
      </c>
      <c r="S2234" s="9" t="str">
        <f>VLOOKUP(MONTH(P2234),Hoja2!$A$1:$B$12,2,0)</f>
        <v>Jun</v>
      </c>
      <c r="T2234" s="4" t="s">
        <v>8373</v>
      </c>
      <c r="U2234" t="s">
        <v>8391</v>
      </c>
      <c r="V2234" s="4">
        <f t="shared" si="104"/>
        <v>2014</v>
      </c>
    </row>
    <row r="2235" spans="1:22" x14ac:dyDescent="0.3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8">
        <v>42352</v>
      </c>
      <c r="P2235" s="8">
        <v>42331.378923611112</v>
      </c>
      <c r="Q2235" s="9">
        <f t="shared" si="102"/>
        <v>332.04</v>
      </c>
      <c r="R2235" s="9">
        <f t="shared" si="103"/>
        <v>21.2302</v>
      </c>
      <c r="S2235" s="9" t="str">
        <f>VLOOKUP(MONTH(P2235),Hoja2!$A$1:$B$12,2,0)</f>
        <v>Nov</v>
      </c>
      <c r="T2235" s="4" t="s">
        <v>8373</v>
      </c>
      <c r="U2235" t="s">
        <v>8391</v>
      </c>
      <c r="V2235" s="4">
        <f t="shared" si="104"/>
        <v>2015</v>
      </c>
    </row>
    <row r="2236" spans="1:22" x14ac:dyDescent="0.3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8">
        <v>42740.824618055558</v>
      </c>
      <c r="P2236" s="8">
        <v>42710.824618055558</v>
      </c>
      <c r="Q2236" s="9">
        <f t="shared" si="102"/>
        <v>1165</v>
      </c>
      <c r="R2236" s="9">
        <f t="shared" si="103"/>
        <v>41.607100000000003</v>
      </c>
      <c r="S2236" s="9" t="str">
        <f>VLOOKUP(MONTH(P2236),Hoja2!$A$1:$B$12,2,0)</f>
        <v>Dec</v>
      </c>
      <c r="T2236" s="4" t="s">
        <v>8373</v>
      </c>
      <c r="U2236" t="s">
        <v>8391</v>
      </c>
      <c r="V2236" s="4">
        <f t="shared" si="104"/>
        <v>2016</v>
      </c>
    </row>
    <row r="2237" spans="1:22" x14ac:dyDescent="0.3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8">
        <v>42091.980451388888</v>
      </c>
      <c r="P2237" s="8">
        <v>42062.022118055553</v>
      </c>
      <c r="Q2237" s="9">
        <f t="shared" si="102"/>
        <v>153.32</v>
      </c>
      <c r="R2237" s="9">
        <f t="shared" si="103"/>
        <v>135.58500000000001</v>
      </c>
      <c r="S2237" s="9" t="str">
        <f>VLOOKUP(MONTH(P2237),Hoja2!$A$1:$B$12,2,0)</f>
        <v>Feb</v>
      </c>
      <c r="T2237" s="4" t="s">
        <v>8373</v>
      </c>
      <c r="U2237" t="s">
        <v>8391</v>
      </c>
      <c r="V2237" s="4">
        <f t="shared" si="104"/>
        <v>2015</v>
      </c>
    </row>
    <row r="2238" spans="1:22" x14ac:dyDescent="0.3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8">
        <v>42401.617164351854</v>
      </c>
      <c r="P2238" s="8">
        <v>42371.617164351854</v>
      </c>
      <c r="Q2238" s="9">
        <f t="shared" si="102"/>
        <v>537.11</v>
      </c>
      <c r="R2238" s="9">
        <f t="shared" si="103"/>
        <v>22.116199999999999</v>
      </c>
      <c r="S2238" s="9" t="str">
        <f>VLOOKUP(MONTH(P2238),Hoja2!$A$1:$B$12,2,0)</f>
        <v>Jan</v>
      </c>
      <c r="T2238" s="4" t="s">
        <v>8373</v>
      </c>
      <c r="U2238" t="s">
        <v>8391</v>
      </c>
      <c r="V2238" s="4">
        <f t="shared" si="104"/>
        <v>2016</v>
      </c>
    </row>
    <row r="2239" spans="1:22" x14ac:dyDescent="0.3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8">
        <v>41955.332638888889</v>
      </c>
      <c r="P2239" s="8">
        <v>41915.003275462965</v>
      </c>
      <c r="Q2239" s="9">
        <f t="shared" si="102"/>
        <v>352.93</v>
      </c>
      <c r="R2239" s="9">
        <f t="shared" si="103"/>
        <v>64.625600000000006</v>
      </c>
      <c r="S2239" s="9" t="str">
        <f>VLOOKUP(MONTH(P2239),Hoja2!$A$1:$B$12,2,0)</f>
        <v>Oct</v>
      </c>
      <c r="T2239" s="4" t="s">
        <v>8373</v>
      </c>
      <c r="U2239" t="s">
        <v>8391</v>
      </c>
      <c r="V2239" s="4">
        <f t="shared" si="104"/>
        <v>2014</v>
      </c>
    </row>
    <row r="2240" spans="1:22" x14ac:dyDescent="0.3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8">
        <v>42804.621712962966</v>
      </c>
      <c r="P2240" s="8">
        <v>42774.621712962966</v>
      </c>
      <c r="Q2240" s="9">
        <f t="shared" si="102"/>
        <v>137.4</v>
      </c>
      <c r="R2240" s="9">
        <f t="shared" si="103"/>
        <v>69.569599999999994</v>
      </c>
      <c r="S2240" s="9" t="str">
        <f>VLOOKUP(MONTH(P2240),Hoja2!$A$1:$B$12,2,0)</f>
        <v>Feb</v>
      </c>
      <c r="T2240" s="4" t="s">
        <v>8373</v>
      </c>
      <c r="U2240" t="s">
        <v>8391</v>
      </c>
      <c r="V2240" s="4">
        <f t="shared" si="104"/>
        <v>2017</v>
      </c>
    </row>
    <row r="2241" spans="1:22" x14ac:dyDescent="0.3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8">
        <v>41609.168055555558</v>
      </c>
      <c r="P2241" s="8">
        <v>41572.958495370367</v>
      </c>
      <c r="Q2241" s="9">
        <f t="shared" si="102"/>
        <v>128.03</v>
      </c>
      <c r="R2241" s="9">
        <f t="shared" si="103"/>
        <v>75.132999999999996</v>
      </c>
      <c r="S2241" s="9" t="str">
        <f>VLOOKUP(MONTH(P2241),Hoja2!$A$1:$B$12,2,0)</f>
        <v>Oct</v>
      </c>
      <c r="T2241" s="4" t="s">
        <v>8373</v>
      </c>
      <c r="U2241" t="s">
        <v>8391</v>
      </c>
      <c r="V2241" s="4">
        <f t="shared" si="104"/>
        <v>2013</v>
      </c>
    </row>
    <row r="2242" spans="1:22" x14ac:dyDescent="0.3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8">
        <v>42482.825740740744</v>
      </c>
      <c r="P2242" s="8">
        <v>42452.825740740744</v>
      </c>
      <c r="Q2242" s="9">
        <f t="shared" si="102"/>
        <v>270.68</v>
      </c>
      <c r="R2242" s="9">
        <f t="shared" si="103"/>
        <v>140.97919999999999</v>
      </c>
      <c r="S2242" s="9" t="str">
        <f>VLOOKUP(MONTH(P2242),Hoja2!$A$1:$B$12,2,0)</f>
        <v>Mar</v>
      </c>
      <c r="T2242" s="4" t="s">
        <v>8373</v>
      </c>
      <c r="U2242" t="s">
        <v>8391</v>
      </c>
      <c r="V2242" s="4">
        <f t="shared" si="104"/>
        <v>2016</v>
      </c>
    </row>
    <row r="2243" spans="1:22" x14ac:dyDescent="0.3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8">
        <v>42796.827546296299</v>
      </c>
      <c r="P2243" s="8">
        <v>42766.827546296299</v>
      </c>
      <c r="Q2243" s="9">
        <f t="shared" ref="Q2243:Q2306" si="105">ROUND(E2243/D2243*100,2)</f>
        <v>806.4</v>
      </c>
      <c r="R2243" s="9">
        <f t="shared" ref="R2243:R2306" si="106">IFERROR(ROUND(E2243/L2243,4),0)</f>
        <v>49.4724</v>
      </c>
      <c r="S2243" s="9" t="str">
        <f>VLOOKUP(MONTH(P2243),Hoja2!$A$1:$B$12,2,0)</f>
        <v>Jan</v>
      </c>
      <c r="T2243" s="4" t="s">
        <v>8373</v>
      </c>
      <c r="U2243" t="s">
        <v>8391</v>
      </c>
      <c r="V2243" s="4">
        <f t="shared" ref="V2243:V2306" si="107">YEAR(P2243)</f>
        <v>2017</v>
      </c>
    </row>
    <row r="2244" spans="1:22" x14ac:dyDescent="0.3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8">
        <v>41605.126388888886</v>
      </c>
      <c r="P2244" s="8">
        <v>41569.575613425928</v>
      </c>
      <c r="Q2244" s="9">
        <f t="shared" si="105"/>
        <v>1360.1</v>
      </c>
      <c r="R2244" s="9">
        <f t="shared" si="106"/>
        <v>53.865299999999998</v>
      </c>
      <c r="S2244" s="9" t="str">
        <f>VLOOKUP(MONTH(P2244),Hoja2!$A$1:$B$12,2,0)</f>
        <v>Oct</v>
      </c>
      <c r="T2244" s="4" t="s">
        <v>8373</v>
      </c>
      <c r="U2244" t="s">
        <v>8391</v>
      </c>
      <c r="V2244" s="4">
        <f t="shared" si="107"/>
        <v>2013</v>
      </c>
    </row>
    <row r="2245" spans="1:22" x14ac:dyDescent="0.3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8">
        <v>42807.125</v>
      </c>
      <c r="P2245" s="8">
        <v>42800.75104166667</v>
      </c>
      <c r="Q2245" s="9">
        <f t="shared" si="105"/>
        <v>930250</v>
      </c>
      <c r="R2245" s="9">
        <f t="shared" si="106"/>
        <v>4.5712999999999999</v>
      </c>
      <c r="S2245" s="9" t="str">
        <f>VLOOKUP(MONTH(P2245),Hoja2!$A$1:$B$12,2,0)</f>
        <v>Mar</v>
      </c>
      <c r="T2245" s="4" t="s">
        <v>8373</v>
      </c>
      <c r="U2245" t="s">
        <v>8391</v>
      </c>
      <c r="V2245" s="4">
        <f t="shared" si="107"/>
        <v>2017</v>
      </c>
    </row>
    <row r="2246" spans="1:22" x14ac:dyDescent="0.3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8">
        <v>42659.854166666664</v>
      </c>
      <c r="P2246" s="8">
        <v>42647.818819444445</v>
      </c>
      <c r="Q2246" s="9">
        <f t="shared" si="105"/>
        <v>377.02</v>
      </c>
      <c r="R2246" s="9">
        <f t="shared" si="106"/>
        <v>65.003399999999999</v>
      </c>
      <c r="S2246" s="9" t="str">
        <f>VLOOKUP(MONTH(P2246),Hoja2!$A$1:$B$12,2,0)</f>
        <v>Oct</v>
      </c>
      <c r="T2246" s="4" t="s">
        <v>8373</v>
      </c>
      <c r="U2246" t="s">
        <v>8391</v>
      </c>
      <c r="V2246" s="4">
        <f t="shared" si="107"/>
        <v>2016</v>
      </c>
    </row>
    <row r="2247" spans="1:22" x14ac:dyDescent="0.3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8">
        <v>41691.75</v>
      </c>
      <c r="P2247" s="8">
        <v>41660.70853009259</v>
      </c>
      <c r="Q2247" s="9">
        <f t="shared" si="105"/>
        <v>2647.03</v>
      </c>
      <c r="R2247" s="9">
        <f t="shared" si="106"/>
        <v>53.475299999999997</v>
      </c>
      <c r="S2247" s="9" t="str">
        <f>VLOOKUP(MONTH(P2247),Hoja2!$A$1:$B$12,2,0)</f>
        <v>Jan</v>
      </c>
      <c r="T2247" s="4" t="s">
        <v>8373</v>
      </c>
      <c r="U2247" t="s">
        <v>8391</v>
      </c>
      <c r="V2247" s="4">
        <f t="shared" si="107"/>
        <v>2014</v>
      </c>
    </row>
    <row r="2248" spans="1:22" x14ac:dyDescent="0.3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8">
        <v>42251.79178240741</v>
      </c>
      <c r="P2248" s="8">
        <v>42221.79178240741</v>
      </c>
      <c r="Q2248" s="9">
        <f t="shared" si="105"/>
        <v>100.12</v>
      </c>
      <c r="R2248" s="9">
        <f t="shared" si="106"/>
        <v>43.912300000000002</v>
      </c>
      <c r="S2248" s="9" t="str">
        <f>VLOOKUP(MONTH(P2248),Hoja2!$A$1:$B$12,2,0)</f>
        <v>Aug</v>
      </c>
      <c r="T2248" s="4" t="s">
        <v>8373</v>
      </c>
      <c r="U2248" t="s">
        <v>8391</v>
      </c>
      <c r="V2248" s="4">
        <f t="shared" si="107"/>
        <v>2015</v>
      </c>
    </row>
    <row r="2249" spans="1:22" x14ac:dyDescent="0.3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8">
        <v>42214.666261574072</v>
      </c>
      <c r="P2249" s="8">
        <v>42200.666261574072</v>
      </c>
      <c r="Q2249" s="9">
        <f t="shared" si="105"/>
        <v>104.45</v>
      </c>
      <c r="R2249" s="9">
        <f t="shared" si="106"/>
        <v>50.852600000000002</v>
      </c>
      <c r="S2249" s="9" t="str">
        <f>VLOOKUP(MONTH(P2249),Hoja2!$A$1:$B$12,2,0)</f>
        <v>Jul</v>
      </c>
      <c r="T2249" s="4" t="s">
        <v>8373</v>
      </c>
      <c r="U2249" t="s">
        <v>8391</v>
      </c>
      <c r="V2249" s="4">
        <f t="shared" si="107"/>
        <v>2015</v>
      </c>
    </row>
    <row r="2250" spans="1:22" x14ac:dyDescent="0.3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8">
        <v>42718.875902777778</v>
      </c>
      <c r="P2250" s="8">
        <v>42688.875902777778</v>
      </c>
      <c r="Q2250" s="9">
        <f t="shared" si="105"/>
        <v>107.21</v>
      </c>
      <c r="R2250" s="9">
        <f t="shared" si="106"/>
        <v>58.632800000000003</v>
      </c>
      <c r="S2250" s="9" t="str">
        <f>VLOOKUP(MONTH(P2250),Hoja2!$A$1:$B$12,2,0)</f>
        <v>Nov</v>
      </c>
      <c r="T2250" s="4" t="s">
        <v>8373</v>
      </c>
      <c r="U2250" t="s">
        <v>8391</v>
      </c>
      <c r="V2250" s="4">
        <f t="shared" si="107"/>
        <v>2016</v>
      </c>
    </row>
    <row r="2251" spans="1:22" x14ac:dyDescent="0.3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8">
        <v>41366.661631944444</v>
      </c>
      <c r="P2251" s="8">
        <v>41336.703298611108</v>
      </c>
      <c r="Q2251" s="9">
        <f t="shared" si="105"/>
        <v>168.77</v>
      </c>
      <c r="R2251" s="9">
        <f t="shared" si="106"/>
        <v>32.816699999999997</v>
      </c>
      <c r="S2251" s="9" t="str">
        <f>VLOOKUP(MONTH(P2251),Hoja2!$A$1:$B$12,2,0)</f>
        <v>Mar</v>
      </c>
      <c r="T2251" s="4" t="s">
        <v>8373</v>
      </c>
      <c r="U2251" t="s">
        <v>8391</v>
      </c>
      <c r="V2251" s="4">
        <f t="shared" si="107"/>
        <v>2013</v>
      </c>
    </row>
    <row r="2252" spans="1:22" x14ac:dyDescent="0.3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8">
        <v>42707.0471412037</v>
      </c>
      <c r="P2252" s="8">
        <v>42677.005474537036</v>
      </c>
      <c r="Q2252" s="9">
        <f t="shared" si="105"/>
        <v>975.11</v>
      </c>
      <c r="R2252" s="9">
        <f t="shared" si="106"/>
        <v>426.93169999999998</v>
      </c>
      <c r="S2252" s="9" t="str">
        <f>VLOOKUP(MONTH(P2252),Hoja2!$A$1:$B$12,2,0)</f>
        <v>Nov</v>
      </c>
      <c r="T2252" s="4" t="s">
        <v>8373</v>
      </c>
      <c r="U2252" t="s">
        <v>8391</v>
      </c>
      <c r="V2252" s="4">
        <f t="shared" si="107"/>
        <v>2016</v>
      </c>
    </row>
    <row r="2253" spans="1:22" x14ac:dyDescent="0.3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8">
        <v>41867.34579861111</v>
      </c>
      <c r="P2253" s="8">
        <v>41846.34579861111</v>
      </c>
      <c r="Q2253" s="9">
        <f t="shared" si="105"/>
        <v>134.44999999999999</v>
      </c>
      <c r="R2253" s="9">
        <f t="shared" si="106"/>
        <v>23.808700000000002</v>
      </c>
      <c r="S2253" s="9" t="str">
        <f>VLOOKUP(MONTH(P2253),Hoja2!$A$1:$B$12,2,0)</f>
        <v>Jul</v>
      </c>
      <c r="T2253" s="4" t="s">
        <v>8373</v>
      </c>
      <c r="U2253" t="s">
        <v>8391</v>
      </c>
      <c r="V2253" s="4">
        <f t="shared" si="107"/>
        <v>2014</v>
      </c>
    </row>
    <row r="2254" spans="1:22" x14ac:dyDescent="0.3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8">
        <v>42588.327986111108</v>
      </c>
      <c r="P2254" s="8">
        <v>42573.327986111108</v>
      </c>
      <c r="Q2254" s="9">
        <f t="shared" si="105"/>
        <v>272.27999999999997</v>
      </c>
      <c r="R2254" s="9">
        <f t="shared" si="106"/>
        <v>98.413700000000006</v>
      </c>
      <c r="S2254" s="9" t="str">
        <f>VLOOKUP(MONTH(P2254),Hoja2!$A$1:$B$12,2,0)</f>
        <v>Jul</v>
      </c>
      <c r="T2254" s="4" t="s">
        <v>8373</v>
      </c>
      <c r="U2254" t="s">
        <v>8391</v>
      </c>
      <c r="V2254" s="4">
        <f t="shared" si="107"/>
        <v>2016</v>
      </c>
    </row>
    <row r="2255" spans="1:22" x14ac:dyDescent="0.3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8">
        <v>42326.672997685186</v>
      </c>
      <c r="P2255" s="8">
        <v>42296.631331018521</v>
      </c>
      <c r="Q2255" s="9">
        <f t="shared" si="105"/>
        <v>112.69</v>
      </c>
      <c r="R2255" s="9">
        <f t="shared" si="106"/>
        <v>107.3214</v>
      </c>
      <c r="S2255" s="9" t="str">
        <f>VLOOKUP(MONTH(P2255),Hoja2!$A$1:$B$12,2,0)</f>
        <v>Oct</v>
      </c>
      <c r="T2255" s="4" t="s">
        <v>8373</v>
      </c>
      <c r="U2255" t="s">
        <v>8391</v>
      </c>
      <c r="V2255" s="4">
        <f t="shared" si="107"/>
        <v>2015</v>
      </c>
    </row>
    <row r="2256" spans="1:22" x14ac:dyDescent="0.3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8">
        <v>42759.647777777776</v>
      </c>
      <c r="P2256" s="8">
        <v>42752.647777777776</v>
      </c>
      <c r="Q2256" s="9">
        <f t="shared" si="105"/>
        <v>459.8</v>
      </c>
      <c r="R2256" s="9">
        <f t="shared" si="106"/>
        <v>11.6701</v>
      </c>
      <c r="S2256" s="9" t="str">
        <f>VLOOKUP(MONTH(P2256),Hoja2!$A$1:$B$12,2,0)</f>
        <v>Jan</v>
      </c>
      <c r="T2256" s="4" t="s">
        <v>8373</v>
      </c>
      <c r="U2256" t="s">
        <v>8391</v>
      </c>
      <c r="V2256" s="4">
        <f t="shared" si="107"/>
        <v>2017</v>
      </c>
    </row>
    <row r="2257" spans="1:22" x14ac:dyDescent="0.3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8">
        <v>42497.951979166668</v>
      </c>
      <c r="P2257" s="8">
        <v>42467.951979166668</v>
      </c>
      <c r="Q2257" s="9">
        <f t="shared" si="105"/>
        <v>286.66000000000003</v>
      </c>
      <c r="R2257" s="9">
        <f t="shared" si="106"/>
        <v>41.782299999999999</v>
      </c>
      <c r="S2257" s="9" t="str">
        <f>VLOOKUP(MONTH(P2257),Hoja2!$A$1:$B$12,2,0)</f>
        <v>Apr</v>
      </c>
      <c r="T2257" s="4" t="s">
        <v>8373</v>
      </c>
      <c r="U2257" t="s">
        <v>8391</v>
      </c>
      <c r="V2257" s="4">
        <f t="shared" si="107"/>
        <v>2016</v>
      </c>
    </row>
    <row r="2258" spans="1:22" x14ac:dyDescent="0.3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8">
        <v>42696.451921296299</v>
      </c>
      <c r="P2258" s="8">
        <v>42682.451921296299</v>
      </c>
      <c r="Q2258" s="9">
        <f t="shared" si="105"/>
        <v>222.71</v>
      </c>
      <c r="R2258" s="9">
        <f t="shared" si="106"/>
        <v>21.38</v>
      </c>
      <c r="S2258" s="9" t="str">
        <f>VLOOKUP(MONTH(P2258),Hoja2!$A$1:$B$12,2,0)</f>
        <v>Nov</v>
      </c>
      <c r="T2258" s="4" t="s">
        <v>8373</v>
      </c>
      <c r="U2258" t="s">
        <v>8391</v>
      </c>
      <c r="V2258" s="4">
        <f t="shared" si="107"/>
        <v>2016</v>
      </c>
    </row>
    <row r="2259" spans="1:22" x14ac:dyDescent="0.3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8">
        <v>42540.958333333336</v>
      </c>
      <c r="P2259" s="8">
        <v>42505.936678240738</v>
      </c>
      <c r="Q2259" s="9">
        <f t="shared" si="105"/>
        <v>636.14</v>
      </c>
      <c r="R2259" s="9">
        <f t="shared" si="106"/>
        <v>94.1036</v>
      </c>
      <c r="S2259" s="9" t="str">
        <f>VLOOKUP(MONTH(P2259),Hoja2!$A$1:$B$12,2,0)</f>
        <v>May</v>
      </c>
      <c r="T2259" s="4" t="s">
        <v>8373</v>
      </c>
      <c r="U2259" t="s">
        <v>8391</v>
      </c>
      <c r="V2259" s="4">
        <f t="shared" si="107"/>
        <v>2016</v>
      </c>
    </row>
    <row r="2260" spans="1:22" x14ac:dyDescent="0.3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8">
        <v>42166.751006944447</v>
      </c>
      <c r="P2260" s="8">
        <v>42136.751006944447</v>
      </c>
      <c r="Q2260" s="9">
        <f t="shared" si="105"/>
        <v>146.5</v>
      </c>
      <c r="R2260" s="9">
        <f t="shared" si="106"/>
        <v>15.722</v>
      </c>
      <c r="S2260" s="9" t="str">
        <f>VLOOKUP(MONTH(P2260),Hoja2!$A$1:$B$12,2,0)</f>
        <v>May</v>
      </c>
      <c r="T2260" s="4" t="s">
        <v>8373</v>
      </c>
      <c r="U2260" t="s">
        <v>8391</v>
      </c>
      <c r="V2260" s="4">
        <f t="shared" si="107"/>
        <v>2015</v>
      </c>
    </row>
    <row r="2261" spans="1:22" x14ac:dyDescent="0.3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8">
        <v>42712.804814814815</v>
      </c>
      <c r="P2261" s="8">
        <v>42702.804814814815</v>
      </c>
      <c r="Q2261" s="9">
        <f t="shared" si="105"/>
        <v>1867.1</v>
      </c>
      <c r="R2261" s="9">
        <f t="shared" si="106"/>
        <v>90.635900000000007</v>
      </c>
      <c r="S2261" s="9" t="str">
        <f>VLOOKUP(MONTH(P2261),Hoja2!$A$1:$B$12,2,0)</f>
        <v>Nov</v>
      </c>
      <c r="T2261" s="4" t="s">
        <v>8373</v>
      </c>
      <c r="U2261" t="s">
        <v>8391</v>
      </c>
      <c r="V2261" s="4">
        <f t="shared" si="107"/>
        <v>2016</v>
      </c>
    </row>
    <row r="2262" spans="1:22" x14ac:dyDescent="0.3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8">
        <v>41724.975115740737</v>
      </c>
      <c r="P2262" s="8">
        <v>41695.016782407409</v>
      </c>
      <c r="Q2262" s="9">
        <f t="shared" si="105"/>
        <v>326.92</v>
      </c>
      <c r="R2262" s="9">
        <f t="shared" si="106"/>
        <v>97.297600000000003</v>
      </c>
      <c r="S2262" s="9" t="str">
        <f>VLOOKUP(MONTH(P2262),Hoja2!$A$1:$B$12,2,0)</f>
        <v>Feb</v>
      </c>
      <c r="T2262" s="4" t="s">
        <v>8373</v>
      </c>
      <c r="U2262" t="s">
        <v>8391</v>
      </c>
      <c r="V2262" s="4">
        <f t="shared" si="107"/>
        <v>2014</v>
      </c>
    </row>
    <row r="2263" spans="1:22" x14ac:dyDescent="0.3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8">
        <v>42780.724768518521</v>
      </c>
      <c r="P2263" s="8">
        <v>42759.724768518521</v>
      </c>
      <c r="Q2263" s="9">
        <f t="shared" si="105"/>
        <v>779.5</v>
      </c>
      <c r="R2263" s="9">
        <f t="shared" si="106"/>
        <v>37.119</v>
      </c>
      <c r="S2263" s="9" t="str">
        <f>VLOOKUP(MONTH(P2263),Hoja2!$A$1:$B$12,2,0)</f>
        <v>Jan</v>
      </c>
      <c r="T2263" s="4" t="s">
        <v>8373</v>
      </c>
      <c r="U2263" t="s">
        <v>8391</v>
      </c>
      <c r="V2263" s="4">
        <f t="shared" si="107"/>
        <v>2017</v>
      </c>
    </row>
    <row r="2264" spans="1:22" x14ac:dyDescent="0.3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8">
        <v>41961</v>
      </c>
      <c r="P2264" s="8">
        <v>41926.585162037038</v>
      </c>
      <c r="Q2264" s="9">
        <f t="shared" si="105"/>
        <v>154.15</v>
      </c>
      <c r="R2264" s="9">
        <f t="shared" si="106"/>
        <v>28.105</v>
      </c>
      <c r="S2264" s="9" t="str">
        <f>VLOOKUP(MONTH(P2264),Hoja2!$A$1:$B$12,2,0)</f>
        <v>Oct</v>
      </c>
      <c r="T2264" s="4" t="s">
        <v>8373</v>
      </c>
      <c r="U2264" t="s">
        <v>8391</v>
      </c>
      <c r="V2264" s="4">
        <f t="shared" si="107"/>
        <v>2014</v>
      </c>
    </row>
    <row r="2265" spans="1:22" x14ac:dyDescent="0.3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8">
        <v>42035.832326388889</v>
      </c>
      <c r="P2265" s="8">
        <v>42014.832326388889</v>
      </c>
      <c r="Q2265" s="9">
        <f t="shared" si="105"/>
        <v>115.55</v>
      </c>
      <c r="R2265" s="9">
        <f t="shared" si="106"/>
        <v>144.4333</v>
      </c>
      <c r="S2265" s="9" t="str">
        <f>VLOOKUP(MONTH(P2265),Hoja2!$A$1:$B$12,2,0)</f>
        <v>Jan</v>
      </c>
      <c r="T2265" s="4" t="s">
        <v>8373</v>
      </c>
      <c r="U2265" t="s">
        <v>8391</v>
      </c>
      <c r="V2265" s="4">
        <f t="shared" si="107"/>
        <v>2015</v>
      </c>
    </row>
    <row r="2266" spans="1:22" x14ac:dyDescent="0.3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8">
        <v>42513.125</v>
      </c>
      <c r="P2266" s="8">
        <v>42496.582337962966</v>
      </c>
      <c r="Q2266" s="9">
        <f t="shared" si="105"/>
        <v>180.03</v>
      </c>
      <c r="R2266" s="9">
        <f t="shared" si="106"/>
        <v>24.2742</v>
      </c>
      <c r="S2266" s="9" t="str">
        <f>VLOOKUP(MONTH(P2266),Hoja2!$A$1:$B$12,2,0)</f>
        <v>May</v>
      </c>
      <c r="T2266" s="4" t="s">
        <v>8373</v>
      </c>
      <c r="U2266" t="s">
        <v>8391</v>
      </c>
      <c r="V2266" s="4">
        <f t="shared" si="107"/>
        <v>2016</v>
      </c>
    </row>
    <row r="2267" spans="1:22" x14ac:dyDescent="0.3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8">
        <v>42696.853090277778</v>
      </c>
      <c r="P2267" s="8">
        <v>42689.853090277778</v>
      </c>
      <c r="Q2267" s="9">
        <f t="shared" si="105"/>
        <v>298.5</v>
      </c>
      <c r="R2267" s="9">
        <f t="shared" si="106"/>
        <v>35.117600000000003</v>
      </c>
      <c r="S2267" s="9" t="str">
        <f>VLOOKUP(MONTH(P2267),Hoja2!$A$1:$B$12,2,0)</f>
        <v>Nov</v>
      </c>
      <c r="T2267" s="4" t="s">
        <v>8373</v>
      </c>
      <c r="U2267" t="s">
        <v>8391</v>
      </c>
      <c r="V2267" s="4">
        <f t="shared" si="107"/>
        <v>2016</v>
      </c>
    </row>
    <row r="2268" spans="1:22" x14ac:dyDescent="0.3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8">
        <v>42487.083333333336</v>
      </c>
      <c r="P2268" s="8">
        <v>42469.874907407408</v>
      </c>
      <c r="Q2268" s="9">
        <f t="shared" si="105"/>
        <v>320.27</v>
      </c>
      <c r="R2268" s="9">
        <f t="shared" si="106"/>
        <v>24.762899999999998</v>
      </c>
      <c r="S2268" s="9" t="str">
        <f>VLOOKUP(MONTH(P2268),Hoja2!$A$1:$B$12,2,0)</f>
        <v>Apr</v>
      </c>
      <c r="T2268" s="4" t="s">
        <v>8373</v>
      </c>
      <c r="U2268" t="s">
        <v>8391</v>
      </c>
      <c r="V2268" s="4">
        <f t="shared" si="107"/>
        <v>2016</v>
      </c>
    </row>
    <row r="2269" spans="1:22" x14ac:dyDescent="0.3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8">
        <v>41994.041666666664</v>
      </c>
      <c r="P2269" s="8">
        <v>41968.829826388886</v>
      </c>
      <c r="Q2269" s="9">
        <f t="shared" si="105"/>
        <v>380.53</v>
      </c>
      <c r="R2269" s="9">
        <f t="shared" si="106"/>
        <v>188.37870000000001</v>
      </c>
      <c r="S2269" s="9" t="str">
        <f>VLOOKUP(MONTH(P2269),Hoja2!$A$1:$B$12,2,0)</f>
        <v>Nov</v>
      </c>
      <c r="T2269" s="4" t="s">
        <v>8373</v>
      </c>
      <c r="U2269" t="s">
        <v>8391</v>
      </c>
      <c r="V2269" s="4">
        <f t="shared" si="107"/>
        <v>2014</v>
      </c>
    </row>
    <row r="2270" spans="1:22" x14ac:dyDescent="0.3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8">
        <v>42806.082349537035</v>
      </c>
      <c r="P2270" s="8">
        <v>42776.082349537035</v>
      </c>
      <c r="Q2270" s="9">
        <f t="shared" si="105"/>
        <v>102.6</v>
      </c>
      <c r="R2270" s="9">
        <f t="shared" si="106"/>
        <v>148.08250000000001</v>
      </c>
      <c r="S2270" s="9" t="str">
        <f>VLOOKUP(MONTH(P2270),Hoja2!$A$1:$B$12,2,0)</f>
        <v>Feb</v>
      </c>
      <c r="T2270" s="4" t="s">
        <v>8373</v>
      </c>
      <c r="U2270" t="s">
        <v>8391</v>
      </c>
      <c r="V2270" s="4">
        <f t="shared" si="107"/>
        <v>2017</v>
      </c>
    </row>
    <row r="2271" spans="1:22" x14ac:dyDescent="0.3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8">
        <v>42801.208333333336</v>
      </c>
      <c r="P2271" s="8">
        <v>42776.704432870371</v>
      </c>
      <c r="Q2271" s="9">
        <f t="shared" si="105"/>
        <v>1801.64</v>
      </c>
      <c r="R2271" s="9">
        <f t="shared" si="106"/>
        <v>49.934600000000003</v>
      </c>
      <c r="S2271" s="9" t="str">
        <f>VLOOKUP(MONTH(P2271),Hoja2!$A$1:$B$12,2,0)</f>
        <v>Feb</v>
      </c>
      <c r="T2271" s="4" t="s">
        <v>8373</v>
      </c>
      <c r="U2271" t="s">
        <v>8391</v>
      </c>
      <c r="V2271" s="4">
        <f t="shared" si="107"/>
        <v>2017</v>
      </c>
    </row>
    <row r="2272" spans="1:22" x14ac:dyDescent="0.3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8">
        <v>42745.915972222225</v>
      </c>
      <c r="P2272" s="8">
        <v>42725.869363425925</v>
      </c>
      <c r="Q2272" s="9">
        <f t="shared" si="105"/>
        <v>720.25</v>
      </c>
      <c r="R2272" s="9">
        <f t="shared" si="106"/>
        <v>107.8216</v>
      </c>
      <c r="S2272" s="9" t="str">
        <f>VLOOKUP(MONTH(P2272),Hoja2!$A$1:$B$12,2,0)</f>
        <v>Dec</v>
      </c>
      <c r="T2272" s="4" t="s">
        <v>8373</v>
      </c>
      <c r="U2272" t="s">
        <v>8391</v>
      </c>
      <c r="V2272" s="4">
        <f t="shared" si="107"/>
        <v>2016</v>
      </c>
    </row>
    <row r="2273" spans="1:22" x14ac:dyDescent="0.3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8">
        <v>42714.0000462963</v>
      </c>
      <c r="P2273" s="8">
        <v>42684.0000462963</v>
      </c>
      <c r="Q2273" s="9">
        <f t="shared" si="105"/>
        <v>283.08999999999997</v>
      </c>
      <c r="R2273" s="9">
        <f t="shared" si="106"/>
        <v>42.634</v>
      </c>
      <c r="S2273" s="9" t="str">
        <f>VLOOKUP(MONTH(P2273),Hoja2!$A$1:$B$12,2,0)</f>
        <v>Nov</v>
      </c>
      <c r="T2273" s="4" t="s">
        <v>8373</v>
      </c>
      <c r="U2273" t="s">
        <v>8391</v>
      </c>
      <c r="V2273" s="4">
        <f t="shared" si="107"/>
        <v>2016</v>
      </c>
    </row>
    <row r="2274" spans="1:22" x14ac:dyDescent="0.3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8">
        <v>42345.699490740742</v>
      </c>
      <c r="P2274" s="8">
        <v>42315.699490740742</v>
      </c>
      <c r="Q2274" s="9">
        <f t="shared" si="105"/>
        <v>1356.6</v>
      </c>
      <c r="R2274" s="9">
        <f t="shared" si="106"/>
        <v>14.370799999999999</v>
      </c>
      <c r="S2274" s="9" t="str">
        <f>VLOOKUP(MONTH(P2274),Hoja2!$A$1:$B$12,2,0)</f>
        <v>Nov</v>
      </c>
      <c r="T2274" s="4" t="s">
        <v>8373</v>
      </c>
      <c r="U2274" t="s">
        <v>8391</v>
      </c>
      <c r="V2274" s="4">
        <f t="shared" si="107"/>
        <v>2015</v>
      </c>
    </row>
    <row r="2275" spans="1:22" x14ac:dyDescent="0.3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8">
        <v>42806.507430555554</v>
      </c>
      <c r="P2275" s="8">
        <v>42781.549097222225</v>
      </c>
      <c r="Q2275" s="9">
        <f t="shared" si="105"/>
        <v>220.36</v>
      </c>
      <c r="R2275" s="9">
        <f t="shared" si="106"/>
        <v>37.476199999999999</v>
      </c>
      <c r="S2275" s="9" t="str">
        <f>VLOOKUP(MONTH(P2275),Hoja2!$A$1:$B$12,2,0)</f>
        <v>Feb</v>
      </c>
      <c r="T2275" s="4" t="s">
        <v>8373</v>
      </c>
      <c r="U2275" t="s">
        <v>8391</v>
      </c>
      <c r="V2275" s="4">
        <f t="shared" si="107"/>
        <v>2017</v>
      </c>
    </row>
    <row r="2276" spans="1:22" x14ac:dyDescent="0.3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8">
        <v>41693.500659722224</v>
      </c>
      <c r="P2276" s="8">
        <v>41663.500659722224</v>
      </c>
      <c r="Q2276" s="9">
        <f t="shared" si="105"/>
        <v>119.6</v>
      </c>
      <c r="R2276" s="9">
        <f t="shared" si="106"/>
        <v>30.202000000000002</v>
      </c>
      <c r="S2276" s="9" t="str">
        <f>VLOOKUP(MONTH(P2276),Hoja2!$A$1:$B$12,2,0)</f>
        <v>Jan</v>
      </c>
      <c r="T2276" s="4" t="s">
        <v>8373</v>
      </c>
      <c r="U2276" t="s">
        <v>8391</v>
      </c>
      <c r="V2276" s="4">
        <f t="shared" si="107"/>
        <v>2014</v>
      </c>
    </row>
    <row r="2277" spans="1:22" x14ac:dyDescent="0.3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8">
        <v>41995.616655092592</v>
      </c>
      <c r="P2277" s="8">
        <v>41965.616655092592</v>
      </c>
      <c r="Q2277" s="9">
        <f t="shared" si="105"/>
        <v>407.77</v>
      </c>
      <c r="R2277" s="9">
        <f t="shared" si="106"/>
        <v>33.550600000000003</v>
      </c>
      <c r="S2277" s="9" t="str">
        <f>VLOOKUP(MONTH(P2277),Hoja2!$A$1:$B$12,2,0)</f>
        <v>Nov</v>
      </c>
      <c r="T2277" s="4" t="s">
        <v>8373</v>
      </c>
      <c r="U2277" t="s">
        <v>8391</v>
      </c>
      <c r="V2277" s="4">
        <f t="shared" si="107"/>
        <v>2014</v>
      </c>
    </row>
    <row r="2278" spans="1:22" x14ac:dyDescent="0.3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8">
        <v>41644.651493055557</v>
      </c>
      <c r="P2278" s="8">
        <v>41614.651493055557</v>
      </c>
      <c r="Q2278" s="9">
        <f t="shared" si="105"/>
        <v>105.82</v>
      </c>
      <c r="R2278" s="9">
        <f t="shared" si="106"/>
        <v>64.746700000000004</v>
      </c>
      <c r="S2278" s="9" t="str">
        <f>VLOOKUP(MONTH(P2278),Hoja2!$A$1:$B$12,2,0)</f>
        <v>Dec</v>
      </c>
      <c r="T2278" s="4" t="s">
        <v>8373</v>
      </c>
      <c r="U2278" t="s">
        <v>8391</v>
      </c>
      <c r="V2278" s="4">
        <f t="shared" si="107"/>
        <v>2013</v>
      </c>
    </row>
    <row r="2279" spans="1:22" x14ac:dyDescent="0.3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8">
        <v>40966.678506944445</v>
      </c>
      <c r="P2279" s="8">
        <v>40936.678506944445</v>
      </c>
      <c r="Q2279" s="9">
        <f t="shared" si="105"/>
        <v>141.08000000000001</v>
      </c>
      <c r="R2279" s="9">
        <f t="shared" si="106"/>
        <v>57.932400000000001</v>
      </c>
      <c r="S2279" s="9" t="str">
        <f>VLOOKUP(MONTH(P2279),Hoja2!$A$1:$B$12,2,0)</f>
        <v>Jan</v>
      </c>
      <c r="T2279" s="4" t="s">
        <v>8373</v>
      </c>
      <c r="U2279" t="s">
        <v>8391</v>
      </c>
      <c r="V2279" s="4">
        <f t="shared" si="107"/>
        <v>2012</v>
      </c>
    </row>
    <row r="2280" spans="1:22" x14ac:dyDescent="0.3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8">
        <v>42372.957638888889</v>
      </c>
      <c r="P2280" s="8">
        <v>42338.709108796298</v>
      </c>
      <c r="Q2280" s="9">
        <f t="shared" si="105"/>
        <v>270.7</v>
      </c>
      <c r="R2280" s="9">
        <f t="shared" si="106"/>
        <v>53.078400000000002</v>
      </c>
      <c r="S2280" s="9" t="str">
        <f>VLOOKUP(MONTH(P2280),Hoja2!$A$1:$B$12,2,0)</f>
        <v>Nov</v>
      </c>
      <c r="T2280" s="4" t="s">
        <v>8373</v>
      </c>
      <c r="U2280" t="s">
        <v>8391</v>
      </c>
      <c r="V2280" s="4">
        <f t="shared" si="107"/>
        <v>2015</v>
      </c>
    </row>
    <row r="2281" spans="1:22" x14ac:dyDescent="0.3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8">
        <v>42039.166666666664</v>
      </c>
      <c r="P2281" s="8">
        <v>42020.806701388887</v>
      </c>
      <c r="Q2281" s="9">
        <f t="shared" si="105"/>
        <v>153.80000000000001</v>
      </c>
      <c r="R2281" s="9">
        <f t="shared" si="106"/>
        <v>48.0625</v>
      </c>
      <c r="S2281" s="9" t="str">
        <f>VLOOKUP(MONTH(P2281),Hoja2!$A$1:$B$12,2,0)</f>
        <v>Jan</v>
      </c>
      <c r="T2281" s="4" t="s">
        <v>8373</v>
      </c>
      <c r="U2281" t="s">
        <v>8391</v>
      </c>
      <c r="V2281" s="4">
        <f t="shared" si="107"/>
        <v>2015</v>
      </c>
    </row>
    <row r="2282" spans="1:22" x14ac:dyDescent="0.3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8">
        <v>42264.624895833331</v>
      </c>
      <c r="P2282" s="8">
        <v>42234.624895833331</v>
      </c>
      <c r="Q2282" s="9">
        <f t="shared" si="105"/>
        <v>403.58</v>
      </c>
      <c r="R2282" s="9">
        <f t="shared" si="106"/>
        <v>82.396900000000002</v>
      </c>
      <c r="S2282" s="9" t="str">
        <f>VLOOKUP(MONTH(P2282),Hoja2!$A$1:$B$12,2,0)</f>
        <v>Aug</v>
      </c>
      <c r="T2282" s="4" t="s">
        <v>8373</v>
      </c>
      <c r="U2282" t="s">
        <v>8391</v>
      </c>
      <c r="V2282" s="4">
        <f t="shared" si="107"/>
        <v>2015</v>
      </c>
    </row>
    <row r="2283" spans="1:22" x14ac:dyDescent="0.3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8">
        <v>40749.284722222219</v>
      </c>
      <c r="P2283" s="8">
        <v>40687.285844907405</v>
      </c>
      <c r="Q2283" s="9">
        <f t="shared" si="105"/>
        <v>185</v>
      </c>
      <c r="R2283" s="9">
        <f t="shared" si="106"/>
        <v>50.454500000000003</v>
      </c>
      <c r="S2283" s="9" t="str">
        <f>VLOOKUP(MONTH(P2283),Hoja2!$A$1:$B$12,2,0)</f>
        <v>May</v>
      </c>
      <c r="T2283" s="4" t="s">
        <v>8365</v>
      </c>
      <c r="U2283" t="s">
        <v>8366</v>
      </c>
      <c r="V2283" s="4">
        <f t="shared" si="107"/>
        <v>2011</v>
      </c>
    </row>
    <row r="2284" spans="1:22" x14ac:dyDescent="0.3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8">
        <v>42383.17460648148</v>
      </c>
      <c r="P2284" s="8">
        <v>42323.17460648148</v>
      </c>
      <c r="Q2284" s="9">
        <f t="shared" si="105"/>
        <v>185.33</v>
      </c>
      <c r="R2284" s="9">
        <f t="shared" si="106"/>
        <v>115.83329999999999</v>
      </c>
      <c r="S2284" s="9" t="str">
        <f>VLOOKUP(MONTH(P2284),Hoja2!$A$1:$B$12,2,0)</f>
        <v>Nov</v>
      </c>
      <c r="T2284" s="4" t="s">
        <v>8365</v>
      </c>
      <c r="U2284" t="s">
        <v>8366</v>
      </c>
      <c r="V2284" s="4">
        <f t="shared" si="107"/>
        <v>2015</v>
      </c>
    </row>
    <row r="2285" spans="1:22" x14ac:dyDescent="0.3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8">
        <v>41038.083379629628</v>
      </c>
      <c r="P2285" s="8">
        <v>40978.1250462963</v>
      </c>
      <c r="Q2285" s="9">
        <f t="shared" si="105"/>
        <v>100.86</v>
      </c>
      <c r="R2285" s="9">
        <f t="shared" si="106"/>
        <v>63.034599999999998</v>
      </c>
      <c r="S2285" s="9" t="str">
        <f>VLOOKUP(MONTH(P2285),Hoja2!$A$1:$B$12,2,0)</f>
        <v>Mar</v>
      </c>
      <c r="T2285" s="4" t="s">
        <v>8365</v>
      </c>
      <c r="U2285" t="s">
        <v>8366</v>
      </c>
      <c r="V2285" s="4">
        <f t="shared" si="107"/>
        <v>2012</v>
      </c>
    </row>
    <row r="2286" spans="1:22" x14ac:dyDescent="0.3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8">
        <v>40614.166666666664</v>
      </c>
      <c r="P2286" s="8">
        <v>40585.796817129631</v>
      </c>
      <c r="Q2286" s="9">
        <f t="shared" si="105"/>
        <v>106.22</v>
      </c>
      <c r="R2286" s="9">
        <f t="shared" si="106"/>
        <v>108.0215</v>
      </c>
      <c r="S2286" s="9" t="str">
        <f>VLOOKUP(MONTH(P2286),Hoja2!$A$1:$B$12,2,0)</f>
        <v>Feb</v>
      </c>
      <c r="T2286" s="4" t="s">
        <v>8365</v>
      </c>
      <c r="U2286" t="s">
        <v>8366</v>
      </c>
      <c r="V2286" s="4">
        <f t="shared" si="107"/>
        <v>2011</v>
      </c>
    </row>
    <row r="2287" spans="1:22" x14ac:dyDescent="0.3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8">
        <v>41089.185682870368</v>
      </c>
      <c r="P2287" s="8">
        <v>41059.185682870368</v>
      </c>
      <c r="Q2287" s="9">
        <f t="shared" si="105"/>
        <v>121.37</v>
      </c>
      <c r="R2287" s="9">
        <f t="shared" si="106"/>
        <v>46.0886</v>
      </c>
      <c r="S2287" s="9" t="str">
        <f>VLOOKUP(MONTH(P2287),Hoja2!$A$1:$B$12,2,0)</f>
        <v>May</v>
      </c>
      <c r="T2287" s="4" t="s">
        <v>8365</v>
      </c>
      <c r="U2287" t="s">
        <v>8366</v>
      </c>
      <c r="V2287" s="4">
        <f t="shared" si="107"/>
        <v>2012</v>
      </c>
    </row>
    <row r="2288" spans="1:22" x14ac:dyDescent="0.3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8">
        <v>41523.165972222225</v>
      </c>
      <c r="P2288" s="8">
        <v>41494.963587962964</v>
      </c>
      <c r="Q2288" s="9">
        <f t="shared" si="105"/>
        <v>100.07</v>
      </c>
      <c r="R2288" s="9">
        <f t="shared" si="106"/>
        <v>107.21429999999999</v>
      </c>
      <c r="S2288" s="9" t="str">
        <f>VLOOKUP(MONTH(P2288),Hoja2!$A$1:$B$12,2,0)</f>
        <v>Aug</v>
      </c>
      <c r="T2288" s="4" t="s">
        <v>8365</v>
      </c>
      <c r="U2288" t="s">
        <v>8366</v>
      </c>
      <c r="V2288" s="4">
        <f t="shared" si="107"/>
        <v>2013</v>
      </c>
    </row>
    <row r="2289" spans="1:22" x14ac:dyDescent="0.3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8">
        <v>41813.667361111111</v>
      </c>
      <c r="P2289" s="8">
        <v>41792.667361111111</v>
      </c>
      <c r="Q2289" s="9">
        <f t="shared" si="105"/>
        <v>119.98</v>
      </c>
      <c r="R2289" s="9">
        <f t="shared" si="106"/>
        <v>50.933900000000001</v>
      </c>
      <c r="S2289" s="9" t="str">
        <f>VLOOKUP(MONTH(P2289),Hoja2!$A$1:$B$12,2,0)</f>
        <v>Jun</v>
      </c>
      <c r="T2289" s="4" t="s">
        <v>8365</v>
      </c>
      <c r="U2289" t="s">
        <v>8366</v>
      </c>
      <c r="V2289" s="4">
        <f t="shared" si="107"/>
        <v>2014</v>
      </c>
    </row>
    <row r="2290" spans="1:22" x14ac:dyDescent="0.3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8">
        <v>41086.75</v>
      </c>
      <c r="P2290" s="8">
        <v>41067.827418981484</v>
      </c>
      <c r="Q2290" s="9">
        <f t="shared" si="105"/>
        <v>100.1</v>
      </c>
      <c r="R2290" s="9">
        <f t="shared" si="106"/>
        <v>40.04</v>
      </c>
      <c r="S2290" s="9" t="str">
        <f>VLOOKUP(MONTH(P2290),Hoja2!$A$1:$B$12,2,0)</f>
        <v>Jun</v>
      </c>
      <c r="T2290" s="4" t="s">
        <v>8365</v>
      </c>
      <c r="U2290" t="s">
        <v>8366</v>
      </c>
      <c r="V2290" s="4">
        <f t="shared" si="107"/>
        <v>2012</v>
      </c>
    </row>
    <row r="2291" spans="1:22" x14ac:dyDescent="0.3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8">
        <v>41614.973611111112</v>
      </c>
      <c r="P2291" s="8">
        <v>41571.998379629629</v>
      </c>
      <c r="Q2291" s="9">
        <f t="shared" si="105"/>
        <v>107.4</v>
      </c>
      <c r="R2291" s="9">
        <f t="shared" si="106"/>
        <v>64.44</v>
      </c>
      <c r="S2291" s="9" t="str">
        <f>VLOOKUP(MONTH(P2291),Hoja2!$A$1:$B$12,2,0)</f>
        <v>Oct</v>
      </c>
      <c r="T2291" s="4" t="s">
        <v>8365</v>
      </c>
      <c r="U2291" t="s">
        <v>8366</v>
      </c>
      <c r="V2291" s="4">
        <f t="shared" si="107"/>
        <v>2013</v>
      </c>
    </row>
    <row r="2292" spans="1:22" x14ac:dyDescent="0.3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8">
        <v>40148.708333333336</v>
      </c>
      <c r="P2292" s="8">
        <v>40070.253819444442</v>
      </c>
      <c r="Q2292" s="9">
        <f t="shared" si="105"/>
        <v>104.07</v>
      </c>
      <c r="R2292" s="9">
        <f t="shared" si="106"/>
        <v>53.827599999999997</v>
      </c>
      <c r="S2292" s="9" t="str">
        <f>VLOOKUP(MONTH(P2292),Hoja2!$A$1:$B$12,2,0)</f>
        <v>Sep</v>
      </c>
      <c r="T2292" s="4" t="s">
        <v>8365</v>
      </c>
      <c r="U2292" t="s">
        <v>8366</v>
      </c>
      <c r="V2292" s="4">
        <f t="shared" si="107"/>
        <v>2009</v>
      </c>
    </row>
    <row r="2293" spans="1:22" x14ac:dyDescent="0.3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8">
        <v>41022.166666666664</v>
      </c>
      <c r="P2293" s="8">
        <v>40987.977060185185</v>
      </c>
      <c r="Q2293" s="9">
        <f t="shared" si="105"/>
        <v>172.8</v>
      </c>
      <c r="R2293" s="9">
        <f t="shared" si="106"/>
        <v>100.46510000000001</v>
      </c>
      <c r="S2293" s="9" t="str">
        <f>VLOOKUP(MONTH(P2293),Hoja2!$A$1:$B$12,2,0)</f>
        <v>Mar</v>
      </c>
      <c r="T2293" s="4" t="s">
        <v>8365</v>
      </c>
      <c r="U2293" t="s">
        <v>8366</v>
      </c>
      <c r="V2293" s="4">
        <f t="shared" si="107"/>
        <v>2012</v>
      </c>
    </row>
    <row r="2294" spans="1:22" x14ac:dyDescent="0.3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8">
        <v>41017.697638888887</v>
      </c>
      <c r="P2294" s="8">
        <v>40987.697638888887</v>
      </c>
      <c r="Q2294" s="9">
        <f t="shared" si="105"/>
        <v>107.25</v>
      </c>
      <c r="R2294" s="9">
        <f t="shared" si="106"/>
        <v>46.630699999999997</v>
      </c>
      <c r="S2294" s="9" t="str">
        <f>VLOOKUP(MONTH(P2294),Hoja2!$A$1:$B$12,2,0)</f>
        <v>Mar</v>
      </c>
      <c r="T2294" s="4" t="s">
        <v>8365</v>
      </c>
      <c r="U2294" t="s">
        <v>8366</v>
      </c>
      <c r="V2294" s="4">
        <f t="shared" si="107"/>
        <v>2012</v>
      </c>
    </row>
    <row r="2295" spans="1:22" x14ac:dyDescent="0.3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8">
        <v>41177.165972222225</v>
      </c>
      <c r="P2295" s="8">
        <v>41151.708321759259</v>
      </c>
      <c r="Q2295" s="9">
        <f t="shared" si="105"/>
        <v>108.24</v>
      </c>
      <c r="R2295" s="9">
        <f t="shared" si="106"/>
        <v>34.074100000000001</v>
      </c>
      <c r="S2295" s="9" t="str">
        <f>VLOOKUP(MONTH(P2295),Hoja2!$A$1:$B$12,2,0)</f>
        <v>Aug</v>
      </c>
      <c r="T2295" s="4" t="s">
        <v>8365</v>
      </c>
      <c r="U2295" t="s">
        <v>8366</v>
      </c>
      <c r="V2295" s="4">
        <f t="shared" si="107"/>
        <v>2012</v>
      </c>
    </row>
    <row r="2296" spans="1:22" x14ac:dyDescent="0.3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8">
        <v>41294.72314814815</v>
      </c>
      <c r="P2296" s="8">
        <v>41264.72314814815</v>
      </c>
      <c r="Q2296" s="9">
        <f t="shared" si="105"/>
        <v>146.08000000000001</v>
      </c>
      <c r="R2296" s="9">
        <f t="shared" si="106"/>
        <v>65.214600000000004</v>
      </c>
      <c r="S2296" s="9" t="str">
        <f>VLOOKUP(MONTH(P2296),Hoja2!$A$1:$B$12,2,0)</f>
        <v>Dec</v>
      </c>
      <c r="T2296" s="4" t="s">
        <v>8365</v>
      </c>
      <c r="U2296" t="s">
        <v>8366</v>
      </c>
      <c r="V2296" s="4">
        <f t="shared" si="107"/>
        <v>2012</v>
      </c>
    </row>
    <row r="2297" spans="1:22" x14ac:dyDescent="0.3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8">
        <v>41300.954351851855</v>
      </c>
      <c r="P2297" s="8">
        <v>41270.954351851855</v>
      </c>
      <c r="Q2297" s="9">
        <f t="shared" si="105"/>
        <v>125.25</v>
      </c>
      <c r="R2297" s="9">
        <f t="shared" si="106"/>
        <v>44.2059</v>
      </c>
      <c r="S2297" s="9" t="str">
        <f>VLOOKUP(MONTH(P2297),Hoja2!$A$1:$B$12,2,0)</f>
        <v>Dec</v>
      </c>
      <c r="T2297" s="4" t="s">
        <v>8365</v>
      </c>
      <c r="U2297" t="s">
        <v>8366</v>
      </c>
      <c r="V2297" s="4">
        <f t="shared" si="107"/>
        <v>2012</v>
      </c>
    </row>
    <row r="2298" spans="1:22" x14ac:dyDescent="0.3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8">
        <v>40962.731782407405</v>
      </c>
      <c r="P2298" s="8">
        <v>40927.731782407405</v>
      </c>
      <c r="Q2298" s="9">
        <f t="shared" si="105"/>
        <v>149.07</v>
      </c>
      <c r="R2298" s="9">
        <f t="shared" si="106"/>
        <v>71.965500000000006</v>
      </c>
      <c r="S2298" s="9" t="str">
        <f>VLOOKUP(MONTH(P2298),Hoja2!$A$1:$B$12,2,0)</f>
        <v>Jan</v>
      </c>
      <c r="T2298" s="4" t="s">
        <v>8365</v>
      </c>
      <c r="U2298" t="s">
        <v>8366</v>
      </c>
      <c r="V2298" s="4">
        <f t="shared" si="107"/>
        <v>2012</v>
      </c>
    </row>
    <row r="2299" spans="1:22" x14ac:dyDescent="0.3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8">
        <v>40982.165972222225</v>
      </c>
      <c r="P2299" s="8">
        <v>40948.042233796295</v>
      </c>
      <c r="Q2299" s="9">
        <f t="shared" si="105"/>
        <v>100.6</v>
      </c>
      <c r="R2299" s="9">
        <f t="shared" si="106"/>
        <v>52.947400000000002</v>
      </c>
      <c r="S2299" s="9" t="str">
        <f>VLOOKUP(MONTH(P2299),Hoja2!$A$1:$B$12,2,0)</f>
        <v>Feb</v>
      </c>
      <c r="T2299" s="4" t="s">
        <v>8365</v>
      </c>
      <c r="U2299" t="s">
        <v>8366</v>
      </c>
      <c r="V2299" s="4">
        <f t="shared" si="107"/>
        <v>2012</v>
      </c>
    </row>
    <row r="2300" spans="1:22" x14ac:dyDescent="0.3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8">
        <v>41724.798993055556</v>
      </c>
      <c r="P2300" s="8">
        <v>41694.84065972222</v>
      </c>
      <c r="Q2300" s="9">
        <f t="shared" si="105"/>
        <v>105.07</v>
      </c>
      <c r="R2300" s="9">
        <f t="shared" si="106"/>
        <v>109.45140000000001</v>
      </c>
      <c r="S2300" s="9" t="str">
        <f>VLOOKUP(MONTH(P2300),Hoja2!$A$1:$B$12,2,0)</f>
        <v>Feb</v>
      </c>
      <c r="T2300" s="4" t="s">
        <v>8365</v>
      </c>
      <c r="U2300" t="s">
        <v>8366</v>
      </c>
      <c r="V2300" s="4">
        <f t="shared" si="107"/>
        <v>2014</v>
      </c>
    </row>
    <row r="2301" spans="1:22" x14ac:dyDescent="0.3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8">
        <v>40580.032511574071</v>
      </c>
      <c r="P2301" s="8">
        <v>40565.032511574071</v>
      </c>
      <c r="Q2301" s="9">
        <f t="shared" si="105"/>
        <v>350.17</v>
      </c>
      <c r="R2301" s="9">
        <f t="shared" si="106"/>
        <v>75.035700000000006</v>
      </c>
      <c r="S2301" s="9" t="str">
        <f>VLOOKUP(MONTH(P2301),Hoja2!$A$1:$B$12,2,0)</f>
        <v>Jan</v>
      </c>
      <c r="T2301" s="4" t="s">
        <v>8365</v>
      </c>
      <c r="U2301" t="s">
        <v>8366</v>
      </c>
      <c r="V2301" s="4">
        <f t="shared" si="107"/>
        <v>2011</v>
      </c>
    </row>
    <row r="2302" spans="1:22" x14ac:dyDescent="0.3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8">
        <v>41088.727037037039</v>
      </c>
      <c r="P2302" s="8">
        <v>41074.727037037039</v>
      </c>
      <c r="Q2302" s="9">
        <f t="shared" si="105"/>
        <v>101.25</v>
      </c>
      <c r="R2302" s="9">
        <f t="shared" si="106"/>
        <v>115.71429999999999</v>
      </c>
      <c r="S2302" s="9" t="str">
        <f>VLOOKUP(MONTH(P2302),Hoja2!$A$1:$B$12,2,0)</f>
        <v>Jun</v>
      </c>
      <c r="T2302" s="4" t="s">
        <v>8365</v>
      </c>
      <c r="U2302" t="s">
        <v>8366</v>
      </c>
      <c r="V2302" s="4">
        <f t="shared" si="107"/>
        <v>2012</v>
      </c>
    </row>
    <row r="2303" spans="1:22" x14ac:dyDescent="0.3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8">
        <v>41446.146944444445</v>
      </c>
      <c r="P2303" s="8">
        <v>41416.146944444445</v>
      </c>
      <c r="Q2303" s="9">
        <f t="shared" si="105"/>
        <v>133.6</v>
      </c>
      <c r="R2303" s="9">
        <f t="shared" si="106"/>
        <v>31.659800000000001</v>
      </c>
      <c r="S2303" s="9" t="str">
        <f>VLOOKUP(MONTH(P2303),Hoja2!$A$1:$B$12,2,0)</f>
        <v>May</v>
      </c>
      <c r="T2303" s="4" t="s">
        <v>8365</v>
      </c>
      <c r="U2303" t="s">
        <v>8369</v>
      </c>
      <c r="V2303" s="4">
        <f t="shared" si="107"/>
        <v>2013</v>
      </c>
    </row>
    <row r="2304" spans="1:22" x14ac:dyDescent="0.3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8">
        <v>41639.291666666664</v>
      </c>
      <c r="P2304" s="8">
        <v>41605.868449074071</v>
      </c>
      <c r="Q2304" s="9">
        <f t="shared" si="105"/>
        <v>170.65</v>
      </c>
      <c r="R2304" s="9">
        <f t="shared" si="106"/>
        <v>46.176499999999997</v>
      </c>
      <c r="S2304" s="9" t="str">
        <f>VLOOKUP(MONTH(P2304),Hoja2!$A$1:$B$12,2,0)</f>
        <v>Nov</v>
      </c>
      <c r="T2304" s="4" t="s">
        <v>8365</v>
      </c>
      <c r="U2304" t="s">
        <v>8369</v>
      </c>
      <c r="V2304" s="4">
        <f t="shared" si="107"/>
        <v>2013</v>
      </c>
    </row>
    <row r="2305" spans="1:22" x14ac:dyDescent="0.3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8">
        <v>40890.152731481481</v>
      </c>
      <c r="P2305" s="8">
        <v>40850.111064814817</v>
      </c>
      <c r="Q2305" s="9">
        <f t="shared" si="105"/>
        <v>109.36</v>
      </c>
      <c r="R2305" s="9">
        <f t="shared" si="106"/>
        <v>68.481700000000004</v>
      </c>
      <c r="S2305" s="9" t="str">
        <f>VLOOKUP(MONTH(P2305),Hoja2!$A$1:$B$12,2,0)</f>
        <v>Nov</v>
      </c>
      <c r="T2305" s="4" t="s">
        <v>8365</v>
      </c>
      <c r="U2305" t="s">
        <v>8369</v>
      </c>
      <c r="V2305" s="4">
        <f t="shared" si="107"/>
        <v>2011</v>
      </c>
    </row>
    <row r="2306" spans="1:22" x14ac:dyDescent="0.3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8">
        <v>40544.207638888889</v>
      </c>
      <c r="P2306" s="8">
        <v>40502.815868055557</v>
      </c>
      <c r="Q2306" s="9">
        <f t="shared" si="105"/>
        <v>100.7</v>
      </c>
      <c r="R2306" s="9">
        <f t="shared" si="106"/>
        <v>53.469200000000001</v>
      </c>
      <c r="S2306" s="9" t="str">
        <f>VLOOKUP(MONTH(P2306),Hoja2!$A$1:$B$12,2,0)</f>
        <v>Nov</v>
      </c>
      <c r="T2306" s="4" t="s">
        <v>8365</v>
      </c>
      <c r="U2306" t="s">
        <v>8369</v>
      </c>
      <c r="V2306" s="4">
        <f t="shared" si="107"/>
        <v>2010</v>
      </c>
    </row>
    <row r="2307" spans="1:22" x14ac:dyDescent="0.3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8">
        <v>41859.75</v>
      </c>
      <c r="P2307" s="8">
        <v>41834.695277777777</v>
      </c>
      <c r="Q2307" s="9">
        <f t="shared" ref="Q2307:Q2370" si="108">ROUND(E2307/D2307*100,2)</f>
        <v>101.23</v>
      </c>
      <c r="R2307" s="9">
        <f t="shared" ref="R2307:R2370" si="109">IFERROR(ROUND(E2307/L2307,4),0)</f>
        <v>109.1078</v>
      </c>
      <c r="S2307" s="9" t="str">
        <f>VLOOKUP(MONTH(P2307),Hoja2!$A$1:$B$12,2,0)</f>
        <v>Jul</v>
      </c>
      <c r="T2307" s="4" t="s">
        <v>8365</v>
      </c>
      <c r="U2307" t="s">
        <v>8369</v>
      </c>
      <c r="V2307" s="4">
        <f t="shared" ref="V2307:V2370" si="110">YEAR(P2307)</f>
        <v>2014</v>
      </c>
    </row>
    <row r="2308" spans="1:22" x14ac:dyDescent="0.3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8">
        <v>40978.16815972222</v>
      </c>
      <c r="P2308" s="8">
        <v>40948.16815972222</v>
      </c>
      <c r="Q2308" s="9">
        <f t="shared" si="108"/>
        <v>106.76</v>
      </c>
      <c r="R2308" s="9">
        <f t="shared" si="109"/>
        <v>51.185600000000001</v>
      </c>
      <c r="S2308" s="9" t="str">
        <f>VLOOKUP(MONTH(P2308),Hoja2!$A$1:$B$12,2,0)</f>
        <v>Feb</v>
      </c>
      <c r="T2308" s="4" t="s">
        <v>8365</v>
      </c>
      <c r="U2308" t="s">
        <v>8369</v>
      </c>
      <c r="V2308" s="4">
        <f t="shared" si="110"/>
        <v>2012</v>
      </c>
    </row>
    <row r="2309" spans="1:22" x14ac:dyDescent="0.3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8">
        <v>41034.802407407406</v>
      </c>
      <c r="P2309" s="8">
        <v>41004.802465277775</v>
      </c>
      <c r="Q2309" s="9">
        <f t="shared" si="108"/>
        <v>106.66</v>
      </c>
      <c r="R2309" s="9">
        <f t="shared" si="109"/>
        <v>27.936800000000002</v>
      </c>
      <c r="S2309" s="9" t="str">
        <f>VLOOKUP(MONTH(P2309),Hoja2!$A$1:$B$12,2,0)</f>
        <v>Apr</v>
      </c>
      <c r="T2309" s="4" t="s">
        <v>8365</v>
      </c>
      <c r="U2309" t="s">
        <v>8369</v>
      </c>
      <c r="V2309" s="4">
        <f t="shared" si="110"/>
        <v>2012</v>
      </c>
    </row>
    <row r="2310" spans="1:22" x14ac:dyDescent="0.3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8">
        <v>41880.041666666664</v>
      </c>
      <c r="P2310" s="8">
        <v>41851.962916666664</v>
      </c>
      <c r="Q2310" s="9">
        <f t="shared" si="108"/>
        <v>101.31</v>
      </c>
      <c r="R2310" s="9">
        <f t="shared" si="109"/>
        <v>82.496899999999997</v>
      </c>
      <c r="S2310" s="9" t="str">
        <f>VLOOKUP(MONTH(P2310),Hoja2!$A$1:$B$12,2,0)</f>
        <v>Jul</v>
      </c>
      <c r="T2310" s="4" t="s">
        <v>8365</v>
      </c>
      <c r="U2310" t="s">
        <v>8369</v>
      </c>
      <c r="V2310" s="4">
        <f t="shared" si="110"/>
        <v>2014</v>
      </c>
    </row>
    <row r="2311" spans="1:22" x14ac:dyDescent="0.3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8">
        <v>41342.987696759257</v>
      </c>
      <c r="P2311" s="8">
        <v>41307.987696759257</v>
      </c>
      <c r="Q2311" s="9">
        <f t="shared" si="108"/>
        <v>106.67</v>
      </c>
      <c r="R2311" s="9">
        <f t="shared" si="109"/>
        <v>59.817500000000003</v>
      </c>
      <c r="S2311" s="9" t="str">
        <f>VLOOKUP(MONTH(P2311),Hoja2!$A$1:$B$12,2,0)</f>
        <v>Feb</v>
      </c>
      <c r="T2311" s="4" t="s">
        <v>8365</v>
      </c>
      <c r="U2311" t="s">
        <v>8369</v>
      </c>
      <c r="V2311" s="4">
        <f t="shared" si="110"/>
        <v>2013</v>
      </c>
    </row>
    <row r="2312" spans="1:22" x14ac:dyDescent="0.3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8">
        <v>41354.752488425926</v>
      </c>
      <c r="P2312" s="8">
        <v>41324.79415509259</v>
      </c>
      <c r="Q2312" s="9">
        <f t="shared" si="108"/>
        <v>428.84</v>
      </c>
      <c r="R2312" s="9">
        <f t="shared" si="109"/>
        <v>64.816500000000005</v>
      </c>
      <c r="S2312" s="9" t="str">
        <f>VLOOKUP(MONTH(P2312),Hoja2!$A$1:$B$12,2,0)</f>
        <v>Feb</v>
      </c>
      <c r="T2312" s="4" t="s">
        <v>8365</v>
      </c>
      <c r="U2312" t="s">
        <v>8369</v>
      </c>
      <c r="V2312" s="4">
        <f t="shared" si="110"/>
        <v>2013</v>
      </c>
    </row>
    <row r="2313" spans="1:22" x14ac:dyDescent="0.3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8">
        <v>41766.004502314812</v>
      </c>
      <c r="P2313" s="8">
        <v>41736.004502314812</v>
      </c>
      <c r="Q2313" s="9">
        <f t="shared" si="108"/>
        <v>104.11</v>
      </c>
      <c r="R2313" s="9">
        <f t="shared" si="109"/>
        <v>90.096199999999996</v>
      </c>
      <c r="S2313" s="9" t="str">
        <f>VLOOKUP(MONTH(P2313),Hoja2!$A$1:$B$12,2,0)</f>
        <v>Apr</v>
      </c>
      <c r="T2313" s="4" t="s">
        <v>8365</v>
      </c>
      <c r="U2313" t="s">
        <v>8369</v>
      </c>
      <c r="V2313" s="4">
        <f t="shared" si="110"/>
        <v>2014</v>
      </c>
    </row>
    <row r="2314" spans="1:22" x14ac:dyDescent="0.3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8">
        <v>41747.958333333336</v>
      </c>
      <c r="P2314" s="8">
        <v>41716.632847222223</v>
      </c>
      <c r="Q2314" s="9">
        <f t="shared" si="108"/>
        <v>107.87</v>
      </c>
      <c r="R2314" s="9">
        <f t="shared" si="109"/>
        <v>40.962000000000003</v>
      </c>
      <c r="S2314" s="9" t="str">
        <f>VLOOKUP(MONTH(P2314),Hoja2!$A$1:$B$12,2,0)</f>
        <v>Mar</v>
      </c>
      <c r="T2314" s="4" t="s">
        <v>8365</v>
      </c>
      <c r="U2314" t="s">
        <v>8369</v>
      </c>
      <c r="V2314" s="4">
        <f t="shared" si="110"/>
        <v>2014</v>
      </c>
    </row>
    <row r="2315" spans="1:22" x14ac:dyDescent="0.3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8">
        <v>41032.958634259259</v>
      </c>
      <c r="P2315" s="8">
        <v>41002.958634259259</v>
      </c>
      <c r="Q2315" s="9">
        <f t="shared" si="108"/>
        <v>175.84</v>
      </c>
      <c r="R2315" s="9">
        <f t="shared" si="109"/>
        <v>56.000100000000003</v>
      </c>
      <c r="S2315" s="9" t="str">
        <f>VLOOKUP(MONTH(P2315),Hoja2!$A$1:$B$12,2,0)</f>
        <v>Apr</v>
      </c>
      <c r="T2315" s="4" t="s">
        <v>8365</v>
      </c>
      <c r="U2315" t="s">
        <v>8369</v>
      </c>
      <c r="V2315" s="4">
        <f t="shared" si="110"/>
        <v>2012</v>
      </c>
    </row>
    <row r="2316" spans="1:22" x14ac:dyDescent="0.3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8">
        <v>41067.551585648151</v>
      </c>
      <c r="P2316" s="8">
        <v>41037.551585648151</v>
      </c>
      <c r="Q2316" s="9">
        <f t="shared" si="108"/>
        <v>156.97</v>
      </c>
      <c r="R2316" s="9">
        <f t="shared" si="109"/>
        <v>37.672800000000002</v>
      </c>
      <c r="S2316" s="9" t="str">
        <f>VLOOKUP(MONTH(P2316),Hoja2!$A$1:$B$12,2,0)</f>
        <v>May</v>
      </c>
      <c r="T2316" s="4" t="s">
        <v>8365</v>
      </c>
      <c r="U2316" t="s">
        <v>8369</v>
      </c>
      <c r="V2316" s="4">
        <f t="shared" si="110"/>
        <v>2012</v>
      </c>
    </row>
    <row r="2317" spans="1:22" x14ac:dyDescent="0.3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8">
        <v>41034.72619212963</v>
      </c>
      <c r="P2317" s="8">
        <v>41004.72619212963</v>
      </c>
      <c r="Q2317" s="9">
        <f t="shared" si="108"/>
        <v>102.6</v>
      </c>
      <c r="R2317" s="9">
        <f t="shared" si="109"/>
        <v>40.078099999999999</v>
      </c>
      <c r="S2317" s="9" t="str">
        <f>VLOOKUP(MONTH(P2317),Hoja2!$A$1:$B$12,2,0)</f>
        <v>Apr</v>
      </c>
      <c r="T2317" s="4" t="s">
        <v>8365</v>
      </c>
      <c r="U2317" t="s">
        <v>8369</v>
      </c>
      <c r="V2317" s="4">
        <f t="shared" si="110"/>
        <v>2012</v>
      </c>
    </row>
    <row r="2318" spans="1:22" x14ac:dyDescent="0.3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8">
        <v>40156.76666666667</v>
      </c>
      <c r="P2318" s="8">
        <v>40079.725115740737</v>
      </c>
      <c r="Q2318" s="9">
        <f t="shared" si="108"/>
        <v>104.04</v>
      </c>
      <c r="R2318" s="9">
        <f t="shared" si="109"/>
        <v>78.031999999999996</v>
      </c>
      <c r="S2318" s="9" t="str">
        <f>VLOOKUP(MONTH(P2318),Hoja2!$A$1:$B$12,2,0)</f>
        <v>Sep</v>
      </c>
      <c r="T2318" s="4" t="s">
        <v>8365</v>
      </c>
      <c r="U2318" t="s">
        <v>8369</v>
      </c>
      <c r="V2318" s="4">
        <f t="shared" si="110"/>
        <v>2009</v>
      </c>
    </row>
    <row r="2319" spans="1:22" x14ac:dyDescent="0.3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8">
        <v>40224.208333333336</v>
      </c>
      <c r="P2319" s="8">
        <v>40192.542233796295</v>
      </c>
      <c r="Q2319" s="9">
        <f t="shared" si="108"/>
        <v>104</v>
      </c>
      <c r="R2319" s="9">
        <f t="shared" si="109"/>
        <v>18.909099999999999</v>
      </c>
      <c r="S2319" s="9" t="str">
        <f>VLOOKUP(MONTH(P2319),Hoja2!$A$1:$B$12,2,0)</f>
        <v>Jan</v>
      </c>
      <c r="T2319" s="4" t="s">
        <v>8365</v>
      </c>
      <c r="U2319" t="s">
        <v>8369</v>
      </c>
      <c r="V2319" s="4">
        <f t="shared" si="110"/>
        <v>2010</v>
      </c>
    </row>
    <row r="2320" spans="1:22" x14ac:dyDescent="0.3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8">
        <v>40082.165972222225</v>
      </c>
      <c r="P2320" s="8">
        <v>40050.643680555557</v>
      </c>
      <c r="Q2320" s="9">
        <f t="shared" si="108"/>
        <v>121.06</v>
      </c>
      <c r="R2320" s="9">
        <f t="shared" si="109"/>
        <v>37.134999999999998</v>
      </c>
      <c r="S2320" s="9" t="str">
        <f>VLOOKUP(MONTH(P2320),Hoja2!$A$1:$B$12,2,0)</f>
        <v>Aug</v>
      </c>
      <c r="T2320" s="4" t="s">
        <v>8365</v>
      </c>
      <c r="U2320" t="s">
        <v>8369</v>
      </c>
      <c r="V2320" s="4">
        <f t="shared" si="110"/>
        <v>2009</v>
      </c>
    </row>
    <row r="2321" spans="1:22" x14ac:dyDescent="0.3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8">
        <v>41623.082002314812</v>
      </c>
      <c r="P2321" s="8">
        <v>41593.082002314812</v>
      </c>
      <c r="Q2321" s="9">
        <f t="shared" si="108"/>
        <v>107.7</v>
      </c>
      <c r="R2321" s="9">
        <f t="shared" si="109"/>
        <v>41.960999999999999</v>
      </c>
      <c r="S2321" s="9" t="str">
        <f>VLOOKUP(MONTH(P2321),Hoja2!$A$1:$B$12,2,0)</f>
        <v>Nov</v>
      </c>
      <c r="T2321" s="4" t="s">
        <v>8365</v>
      </c>
      <c r="U2321" t="s">
        <v>8369</v>
      </c>
      <c r="V2321" s="4">
        <f t="shared" si="110"/>
        <v>2013</v>
      </c>
    </row>
    <row r="2322" spans="1:22" x14ac:dyDescent="0.3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8">
        <v>41731.775462962964</v>
      </c>
      <c r="P2322" s="8">
        <v>41696.817129629628</v>
      </c>
      <c r="Q2322" s="9">
        <f t="shared" si="108"/>
        <v>108.66</v>
      </c>
      <c r="R2322" s="9">
        <f t="shared" si="109"/>
        <v>61.044899999999998</v>
      </c>
      <c r="S2322" s="9" t="str">
        <f>VLOOKUP(MONTH(P2322),Hoja2!$A$1:$B$12,2,0)</f>
        <v>Feb</v>
      </c>
      <c r="T2322" s="4" t="s">
        <v>8365</v>
      </c>
      <c r="U2322" t="s">
        <v>8369</v>
      </c>
      <c r="V2322" s="4">
        <f t="shared" si="110"/>
        <v>2014</v>
      </c>
    </row>
    <row r="2323" spans="1:22" x14ac:dyDescent="0.3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8">
        <v>42829.218761574077</v>
      </c>
      <c r="P2323" s="8">
        <v>42799.260428240741</v>
      </c>
      <c r="Q2323" s="9">
        <f t="shared" si="108"/>
        <v>39.119999999999997</v>
      </c>
      <c r="R2323" s="9">
        <f t="shared" si="109"/>
        <v>64.531300000000002</v>
      </c>
      <c r="S2323" s="9" t="str">
        <f>VLOOKUP(MONTH(P2323),Hoja2!$A$1:$B$12,2,0)</f>
        <v>Mar</v>
      </c>
      <c r="T2323" s="4" t="s">
        <v>8376</v>
      </c>
      <c r="U2323" t="s">
        <v>8392</v>
      </c>
      <c r="V2323" s="4">
        <f t="shared" si="110"/>
        <v>2017</v>
      </c>
    </row>
    <row r="2324" spans="1:22" x14ac:dyDescent="0.3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8">
        <v>42834.853807870371</v>
      </c>
      <c r="P2324" s="8">
        <v>42804.895474537036</v>
      </c>
      <c r="Q2324" s="9">
        <f t="shared" si="108"/>
        <v>3.15</v>
      </c>
      <c r="R2324" s="9">
        <f t="shared" si="109"/>
        <v>21.25</v>
      </c>
      <c r="S2324" s="9" t="str">
        <f>VLOOKUP(MONTH(P2324),Hoja2!$A$1:$B$12,2,0)</f>
        <v>Mar</v>
      </c>
      <c r="T2324" s="4" t="s">
        <v>8376</v>
      </c>
      <c r="U2324" t="s">
        <v>8392</v>
      </c>
      <c r="V2324" s="4">
        <f t="shared" si="110"/>
        <v>2017</v>
      </c>
    </row>
    <row r="2325" spans="1:22" x14ac:dyDescent="0.3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8">
        <v>42814.755173611113</v>
      </c>
      <c r="P2325" s="8">
        <v>42807.755173611113</v>
      </c>
      <c r="Q2325" s="9">
        <f t="shared" si="108"/>
        <v>48</v>
      </c>
      <c r="R2325" s="9">
        <f t="shared" si="109"/>
        <v>30</v>
      </c>
      <c r="S2325" s="9" t="str">
        <f>VLOOKUP(MONTH(P2325),Hoja2!$A$1:$B$12,2,0)</f>
        <v>Mar</v>
      </c>
      <c r="T2325" s="4" t="s">
        <v>8376</v>
      </c>
      <c r="U2325" t="s">
        <v>8392</v>
      </c>
      <c r="V2325" s="4">
        <f t="shared" si="110"/>
        <v>2017</v>
      </c>
    </row>
    <row r="2326" spans="1:22" x14ac:dyDescent="0.3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8">
        <v>42820.843576388892</v>
      </c>
      <c r="P2326" s="8">
        <v>42790.885243055556</v>
      </c>
      <c r="Q2326" s="9">
        <f t="shared" si="108"/>
        <v>20.73</v>
      </c>
      <c r="R2326" s="9">
        <f t="shared" si="109"/>
        <v>25.491800000000001</v>
      </c>
      <c r="S2326" s="9" t="str">
        <f>VLOOKUP(MONTH(P2326),Hoja2!$A$1:$B$12,2,0)</f>
        <v>Feb</v>
      </c>
      <c r="T2326" s="4" t="s">
        <v>8376</v>
      </c>
      <c r="U2326" t="s">
        <v>8392</v>
      </c>
      <c r="V2326" s="4">
        <f t="shared" si="110"/>
        <v>2017</v>
      </c>
    </row>
    <row r="2327" spans="1:22" x14ac:dyDescent="0.3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8">
        <v>42823.980682870373</v>
      </c>
      <c r="P2327" s="8">
        <v>42794.022349537037</v>
      </c>
      <c r="Q2327" s="9">
        <f t="shared" si="108"/>
        <v>8</v>
      </c>
      <c r="R2327" s="9">
        <f t="shared" si="109"/>
        <v>11.428599999999999</v>
      </c>
      <c r="S2327" s="9" t="str">
        <f>VLOOKUP(MONTH(P2327),Hoja2!$A$1:$B$12,2,0)</f>
        <v>Feb</v>
      </c>
      <c r="T2327" s="4" t="s">
        <v>8376</v>
      </c>
      <c r="U2327" t="s">
        <v>8392</v>
      </c>
      <c r="V2327" s="4">
        <f t="shared" si="110"/>
        <v>2017</v>
      </c>
    </row>
    <row r="2328" spans="1:22" x14ac:dyDescent="0.3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8">
        <v>42855.708333333336</v>
      </c>
      <c r="P2328" s="8">
        <v>42804.034120370372</v>
      </c>
      <c r="Q2328" s="9">
        <f t="shared" si="108"/>
        <v>0.72</v>
      </c>
      <c r="R2328" s="9">
        <f t="shared" si="109"/>
        <v>108</v>
      </c>
      <c r="S2328" s="9" t="str">
        <f>VLOOKUP(MONTH(P2328),Hoja2!$A$1:$B$12,2,0)</f>
        <v>Mar</v>
      </c>
      <c r="T2328" s="4" t="s">
        <v>8376</v>
      </c>
      <c r="U2328" t="s">
        <v>8392</v>
      </c>
      <c r="V2328" s="4">
        <f t="shared" si="110"/>
        <v>2017</v>
      </c>
    </row>
    <row r="2329" spans="1:22" x14ac:dyDescent="0.3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8">
        <v>41877.917129629626</v>
      </c>
      <c r="P2329" s="8">
        <v>41842.917129629626</v>
      </c>
      <c r="Q2329" s="9">
        <f t="shared" si="108"/>
        <v>526.09</v>
      </c>
      <c r="R2329" s="9">
        <f t="shared" si="109"/>
        <v>54.883200000000002</v>
      </c>
      <c r="S2329" s="9" t="str">
        <f>VLOOKUP(MONTH(P2329),Hoja2!$A$1:$B$12,2,0)</f>
        <v>Jul</v>
      </c>
      <c r="T2329" s="4" t="s">
        <v>8376</v>
      </c>
      <c r="U2329" t="s">
        <v>8392</v>
      </c>
      <c r="V2329" s="4">
        <f t="shared" si="110"/>
        <v>2014</v>
      </c>
    </row>
    <row r="2330" spans="1:22" x14ac:dyDescent="0.3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8">
        <v>42169.781678240739</v>
      </c>
      <c r="P2330" s="8">
        <v>42139.781678240739</v>
      </c>
      <c r="Q2330" s="9">
        <f t="shared" si="108"/>
        <v>254.45</v>
      </c>
      <c r="R2330" s="9">
        <f t="shared" si="109"/>
        <v>47.383600000000001</v>
      </c>
      <c r="S2330" s="9" t="str">
        <f>VLOOKUP(MONTH(P2330),Hoja2!$A$1:$B$12,2,0)</f>
        <v>May</v>
      </c>
      <c r="T2330" s="4" t="s">
        <v>8376</v>
      </c>
      <c r="U2330" t="s">
        <v>8392</v>
      </c>
      <c r="V2330" s="4">
        <f t="shared" si="110"/>
        <v>2015</v>
      </c>
    </row>
    <row r="2331" spans="1:22" x14ac:dyDescent="0.3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8">
        <v>41837.624374999999</v>
      </c>
      <c r="P2331" s="8">
        <v>41807.624374999999</v>
      </c>
      <c r="Q2331" s="9">
        <f t="shared" si="108"/>
        <v>105.92</v>
      </c>
      <c r="R2331" s="9">
        <f t="shared" si="109"/>
        <v>211.84</v>
      </c>
      <c r="S2331" s="9" t="str">
        <f>VLOOKUP(MONTH(P2331),Hoja2!$A$1:$B$12,2,0)</f>
        <v>Jun</v>
      </c>
      <c r="T2331" s="4" t="s">
        <v>8376</v>
      </c>
      <c r="U2331" t="s">
        <v>8392</v>
      </c>
      <c r="V2331" s="4">
        <f t="shared" si="110"/>
        <v>2014</v>
      </c>
    </row>
    <row r="2332" spans="1:22" x14ac:dyDescent="0.3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8">
        <v>42363</v>
      </c>
      <c r="P2332" s="8">
        <v>42332.89980324074</v>
      </c>
      <c r="Q2332" s="9">
        <f t="shared" si="108"/>
        <v>102.42</v>
      </c>
      <c r="R2332" s="9">
        <f t="shared" si="109"/>
        <v>219.9264</v>
      </c>
      <c r="S2332" s="9" t="str">
        <f>VLOOKUP(MONTH(P2332),Hoja2!$A$1:$B$12,2,0)</f>
        <v>Nov</v>
      </c>
      <c r="T2332" s="4" t="s">
        <v>8376</v>
      </c>
      <c r="U2332" t="s">
        <v>8392</v>
      </c>
      <c r="V2332" s="4">
        <f t="shared" si="110"/>
        <v>2015</v>
      </c>
    </row>
    <row r="2333" spans="1:22" x14ac:dyDescent="0.3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8">
        <v>41869.005671296298</v>
      </c>
      <c r="P2333" s="8">
        <v>41839.005671296298</v>
      </c>
      <c r="Q2333" s="9">
        <f t="shared" si="108"/>
        <v>144.31</v>
      </c>
      <c r="R2333" s="9">
        <f t="shared" si="109"/>
        <v>40.795400000000001</v>
      </c>
      <c r="S2333" s="9" t="str">
        <f>VLOOKUP(MONTH(P2333),Hoja2!$A$1:$B$12,2,0)</f>
        <v>Jul</v>
      </c>
      <c r="T2333" s="4" t="s">
        <v>8376</v>
      </c>
      <c r="U2333" t="s">
        <v>8392</v>
      </c>
      <c r="V2333" s="4">
        <f t="shared" si="110"/>
        <v>2014</v>
      </c>
    </row>
    <row r="2334" spans="1:22" x14ac:dyDescent="0.3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8">
        <v>42041.628136574072</v>
      </c>
      <c r="P2334" s="8">
        <v>42011.628136574072</v>
      </c>
      <c r="Q2334" s="9">
        <f t="shared" si="108"/>
        <v>106.31</v>
      </c>
      <c r="R2334" s="9">
        <f t="shared" si="109"/>
        <v>75.502799999999993</v>
      </c>
      <c r="S2334" s="9" t="str">
        <f>VLOOKUP(MONTH(P2334),Hoja2!$A$1:$B$12,2,0)</f>
        <v>Jan</v>
      </c>
      <c r="T2334" s="4" t="s">
        <v>8376</v>
      </c>
      <c r="U2334" t="s">
        <v>8392</v>
      </c>
      <c r="V2334" s="4">
        <f t="shared" si="110"/>
        <v>2015</v>
      </c>
    </row>
    <row r="2335" spans="1:22" x14ac:dyDescent="0.3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8">
        <v>41788.743055555555</v>
      </c>
      <c r="P2335" s="8">
        <v>41767.650347222225</v>
      </c>
      <c r="Q2335" s="9">
        <f t="shared" si="108"/>
        <v>212.17</v>
      </c>
      <c r="R2335" s="9">
        <f t="shared" si="109"/>
        <v>13.5426</v>
      </c>
      <c r="S2335" s="9" t="str">
        <f>VLOOKUP(MONTH(P2335),Hoja2!$A$1:$B$12,2,0)</f>
        <v>May</v>
      </c>
      <c r="T2335" s="4" t="s">
        <v>8376</v>
      </c>
      <c r="U2335" t="s">
        <v>8392</v>
      </c>
      <c r="V2335" s="4">
        <f t="shared" si="110"/>
        <v>2014</v>
      </c>
    </row>
    <row r="2336" spans="1:22" x14ac:dyDescent="0.3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8">
        <v>41948.731944444444</v>
      </c>
      <c r="P2336" s="8">
        <v>41918.670115740744</v>
      </c>
      <c r="Q2336" s="9">
        <f t="shared" si="108"/>
        <v>101.95</v>
      </c>
      <c r="R2336" s="9">
        <f t="shared" si="109"/>
        <v>60.865699999999997</v>
      </c>
      <c r="S2336" s="9" t="str">
        <f>VLOOKUP(MONTH(P2336),Hoja2!$A$1:$B$12,2,0)</f>
        <v>Oct</v>
      </c>
      <c r="T2336" s="4" t="s">
        <v>8376</v>
      </c>
      <c r="U2336" t="s">
        <v>8392</v>
      </c>
      <c r="V2336" s="4">
        <f t="shared" si="110"/>
        <v>2014</v>
      </c>
    </row>
    <row r="2337" spans="1:22" x14ac:dyDescent="0.3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8">
        <v>41801.572256944448</v>
      </c>
      <c r="P2337" s="8">
        <v>41771.572256944448</v>
      </c>
      <c r="Q2337" s="9">
        <f t="shared" si="108"/>
        <v>102.27</v>
      </c>
      <c r="R2337" s="9">
        <f t="shared" si="109"/>
        <v>115.6923</v>
      </c>
      <c r="S2337" s="9" t="str">
        <f>VLOOKUP(MONTH(P2337),Hoja2!$A$1:$B$12,2,0)</f>
        <v>May</v>
      </c>
      <c r="T2337" s="4" t="s">
        <v>8376</v>
      </c>
      <c r="U2337" t="s">
        <v>8392</v>
      </c>
      <c r="V2337" s="4">
        <f t="shared" si="110"/>
        <v>2014</v>
      </c>
    </row>
    <row r="2338" spans="1:22" x14ac:dyDescent="0.3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8">
        <v>41706.924710648149</v>
      </c>
      <c r="P2338" s="8">
        <v>41666.924710648149</v>
      </c>
      <c r="Q2338" s="9">
        <f t="shared" si="108"/>
        <v>520.73</v>
      </c>
      <c r="R2338" s="9">
        <f t="shared" si="109"/>
        <v>48.104599999999998</v>
      </c>
      <c r="S2338" s="9" t="str">
        <f>VLOOKUP(MONTH(P2338),Hoja2!$A$1:$B$12,2,0)</f>
        <v>Jan</v>
      </c>
      <c r="T2338" s="4" t="s">
        <v>8376</v>
      </c>
      <c r="U2338" t="s">
        <v>8392</v>
      </c>
      <c r="V2338" s="4">
        <f t="shared" si="110"/>
        <v>2014</v>
      </c>
    </row>
    <row r="2339" spans="1:22" x14ac:dyDescent="0.3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8">
        <v>41816.640543981484</v>
      </c>
      <c r="P2339" s="8">
        <v>41786.640543981484</v>
      </c>
      <c r="Q2339" s="9">
        <f t="shared" si="108"/>
        <v>110.66</v>
      </c>
      <c r="R2339" s="9">
        <f t="shared" si="109"/>
        <v>74.184399999999997</v>
      </c>
      <c r="S2339" s="9" t="str">
        <f>VLOOKUP(MONTH(P2339),Hoja2!$A$1:$B$12,2,0)</f>
        <v>May</v>
      </c>
      <c r="T2339" s="4" t="s">
        <v>8376</v>
      </c>
      <c r="U2339" t="s">
        <v>8392</v>
      </c>
      <c r="V2339" s="4">
        <f t="shared" si="110"/>
        <v>2014</v>
      </c>
    </row>
    <row r="2340" spans="1:22" x14ac:dyDescent="0.3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8">
        <v>41819.896805555552</v>
      </c>
      <c r="P2340" s="8">
        <v>41789.896805555552</v>
      </c>
      <c r="Q2340" s="9">
        <f t="shared" si="108"/>
        <v>101.14</v>
      </c>
      <c r="R2340" s="9">
        <f t="shared" si="109"/>
        <v>123.3455</v>
      </c>
      <c r="S2340" s="9" t="str">
        <f>VLOOKUP(MONTH(P2340),Hoja2!$A$1:$B$12,2,0)</f>
        <v>May</v>
      </c>
      <c r="T2340" s="4" t="s">
        <v>8376</v>
      </c>
      <c r="U2340" t="s">
        <v>8392</v>
      </c>
      <c r="V2340" s="4">
        <f t="shared" si="110"/>
        <v>2014</v>
      </c>
    </row>
    <row r="2341" spans="1:22" x14ac:dyDescent="0.3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8">
        <v>42723.332638888889</v>
      </c>
      <c r="P2341" s="8">
        <v>42692.799872685187</v>
      </c>
      <c r="Q2341" s="9">
        <f t="shared" si="108"/>
        <v>294.20999999999998</v>
      </c>
      <c r="R2341" s="9">
        <f t="shared" si="109"/>
        <v>66.623199999999997</v>
      </c>
      <c r="S2341" s="9" t="str">
        <f>VLOOKUP(MONTH(P2341),Hoja2!$A$1:$B$12,2,0)</f>
        <v>Nov</v>
      </c>
      <c r="T2341" s="4" t="s">
        <v>8376</v>
      </c>
      <c r="U2341" t="s">
        <v>8392</v>
      </c>
      <c r="V2341" s="4">
        <f t="shared" si="110"/>
        <v>2016</v>
      </c>
    </row>
    <row r="2342" spans="1:22" x14ac:dyDescent="0.3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8">
        <v>42673.642800925925</v>
      </c>
      <c r="P2342" s="8">
        <v>42643.642800925925</v>
      </c>
      <c r="Q2342" s="9">
        <f t="shared" si="108"/>
        <v>105.78</v>
      </c>
      <c r="R2342" s="9">
        <f t="shared" si="109"/>
        <v>104.9901</v>
      </c>
      <c r="S2342" s="9" t="str">
        <f>VLOOKUP(MONTH(P2342),Hoja2!$A$1:$B$12,2,0)</f>
        <v>Sep</v>
      </c>
      <c r="T2342" s="4" t="s">
        <v>8376</v>
      </c>
      <c r="U2342" t="s">
        <v>8392</v>
      </c>
      <c r="V2342" s="4">
        <f t="shared" si="110"/>
        <v>2016</v>
      </c>
    </row>
    <row r="2343" spans="1:22" x14ac:dyDescent="0.3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8">
        <v>42197.813703703701</v>
      </c>
      <c r="P2343" s="8">
        <v>42167.813703703701</v>
      </c>
      <c r="Q2343" s="9">
        <f t="shared" si="108"/>
        <v>0</v>
      </c>
      <c r="R2343" s="9">
        <f t="shared" si="109"/>
        <v>0</v>
      </c>
      <c r="S2343" s="9" t="str">
        <f>VLOOKUP(MONTH(P2343),Hoja2!$A$1:$B$12,2,0)</f>
        <v>Jun</v>
      </c>
      <c r="T2343" s="4" t="s">
        <v>8359</v>
      </c>
      <c r="U2343" t="s">
        <v>8360</v>
      </c>
      <c r="V2343" s="4">
        <f t="shared" si="110"/>
        <v>2015</v>
      </c>
    </row>
    <row r="2344" spans="1:22" x14ac:dyDescent="0.3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8">
        <v>41918.208333333336</v>
      </c>
      <c r="P2344" s="8">
        <v>41897.702199074076</v>
      </c>
      <c r="Q2344" s="9">
        <f t="shared" si="108"/>
        <v>0</v>
      </c>
      <c r="R2344" s="9">
        <f t="shared" si="109"/>
        <v>0</v>
      </c>
      <c r="S2344" s="9" t="str">
        <f>VLOOKUP(MONTH(P2344),Hoja2!$A$1:$B$12,2,0)</f>
        <v>Sep</v>
      </c>
      <c r="T2344" s="4" t="s">
        <v>8359</v>
      </c>
      <c r="U2344" t="s">
        <v>8360</v>
      </c>
      <c r="V2344" s="4">
        <f t="shared" si="110"/>
        <v>2014</v>
      </c>
    </row>
    <row r="2345" spans="1:22" x14ac:dyDescent="0.3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8">
        <v>42377.824305555558</v>
      </c>
      <c r="P2345" s="8">
        <v>42327.825289351851</v>
      </c>
      <c r="Q2345" s="9">
        <f t="shared" si="108"/>
        <v>3</v>
      </c>
      <c r="R2345" s="9">
        <f t="shared" si="109"/>
        <v>300</v>
      </c>
      <c r="S2345" s="9" t="str">
        <f>VLOOKUP(MONTH(P2345),Hoja2!$A$1:$B$12,2,0)</f>
        <v>Nov</v>
      </c>
      <c r="T2345" s="4" t="s">
        <v>8359</v>
      </c>
      <c r="U2345" t="s">
        <v>8360</v>
      </c>
      <c r="V2345" s="4">
        <f t="shared" si="110"/>
        <v>2015</v>
      </c>
    </row>
    <row r="2346" spans="1:22" x14ac:dyDescent="0.3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8">
        <v>42545.727650462963</v>
      </c>
      <c r="P2346" s="8">
        <v>42515.727650462963</v>
      </c>
      <c r="Q2346" s="9">
        <f t="shared" si="108"/>
        <v>0.1</v>
      </c>
      <c r="R2346" s="9">
        <f t="shared" si="109"/>
        <v>1</v>
      </c>
      <c r="S2346" s="9" t="str">
        <f>VLOOKUP(MONTH(P2346),Hoja2!$A$1:$B$12,2,0)</f>
        <v>May</v>
      </c>
      <c r="T2346" s="4" t="s">
        <v>8359</v>
      </c>
      <c r="U2346" t="s">
        <v>8360</v>
      </c>
      <c r="V2346" s="4">
        <f t="shared" si="110"/>
        <v>2016</v>
      </c>
    </row>
    <row r="2347" spans="1:22" x14ac:dyDescent="0.3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8">
        <v>42094.98541666667</v>
      </c>
      <c r="P2347" s="8">
        <v>42060.001805555556</v>
      </c>
      <c r="Q2347" s="9">
        <f t="shared" si="108"/>
        <v>0</v>
      </c>
      <c r="R2347" s="9">
        <f t="shared" si="109"/>
        <v>0</v>
      </c>
      <c r="S2347" s="9" t="str">
        <f>VLOOKUP(MONTH(P2347),Hoja2!$A$1:$B$12,2,0)</f>
        <v>Feb</v>
      </c>
      <c r="T2347" s="4" t="s">
        <v>8359</v>
      </c>
      <c r="U2347" t="s">
        <v>8360</v>
      </c>
      <c r="V2347" s="4">
        <f t="shared" si="110"/>
        <v>2015</v>
      </c>
    </row>
    <row r="2348" spans="1:22" x14ac:dyDescent="0.3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8">
        <v>42660.79896990741</v>
      </c>
      <c r="P2348" s="8">
        <v>42615.79896990741</v>
      </c>
      <c r="Q2348" s="9">
        <f t="shared" si="108"/>
        <v>7.0000000000000007E-2</v>
      </c>
      <c r="R2348" s="9">
        <f t="shared" si="109"/>
        <v>13</v>
      </c>
      <c r="S2348" s="9" t="str">
        <f>VLOOKUP(MONTH(P2348),Hoja2!$A$1:$B$12,2,0)</f>
        <v>Sep</v>
      </c>
      <c r="T2348" s="4" t="s">
        <v>8359</v>
      </c>
      <c r="U2348" t="s">
        <v>8360</v>
      </c>
      <c r="V2348" s="4">
        <f t="shared" si="110"/>
        <v>2016</v>
      </c>
    </row>
    <row r="2349" spans="1:22" x14ac:dyDescent="0.3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8">
        <v>42607.607361111113</v>
      </c>
      <c r="P2349" s="8">
        <v>42577.607361111113</v>
      </c>
      <c r="Q2349" s="9">
        <f t="shared" si="108"/>
        <v>1.5</v>
      </c>
      <c r="R2349" s="9">
        <f t="shared" si="109"/>
        <v>15</v>
      </c>
      <c r="S2349" s="9" t="str">
        <f>VLOOKUP(MONTH(P2349),Hoja2!$A$1:$B$12,2,0)</f>
        <v>Jul</v>
      </c>
      <c r="T2349" s="4" t="s">
        <v>8359</v>
      </c>
      <c r="U2349" t="s">
        <v>8360</v>
      </c>
      <c r="V2349" s="4">
        <f t="shared" si="110"/>
        <v>2016</v>
      </c>
    </row>
    <row r="2350" spans="1:22" x14ac:dyDescent="0.3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8">
        <v>42420.932152777779</v>
      </c>
      <c r="P2350" s="8">
        <v>42360.932152777779</v>
      </c>
      <c r="Q2350" s="9">
        <f t="shared" si="108"/>
        <v>0.39</v>
      </c>
      <c r="R2350" s="9">
        <f t="shared" si="109"/>
        <v>54</v>
      </c>
      <c r="S2350" s="9" t="str">
        <f>VLOOKUP(MONTH(P2350),Hoja2!$A$1:$B$12,2,0)</f>
        <v>Dec</v>
      </c>
      <c r="T2350" s="4" t="s">
        <v>8359</v>
      </c>
      <c r="U2350" t="s">
        <v>8360</v>
      </c>
      <c r="V2350" s="4">
        <f t="shared" si="110"/>
        <v>2015</v>
      </c>
    </row>
    <row r="2351" spans="1:22" x14ac:dyDescent="0.3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8">
        <v>42227.775787037041</v>
      </c>
      <c r="P2351" s="8">
        <v>42198.775787037041</v>
      </c>
      <c r="Q2351" s="9">
        <f t="shared" si="108"/>
        <v>0</v>
      </c>
      <c r="R2351" s="9">
        <f t="shared" si="109"/>
        <v>0</v>
      </c>
      <c r="S2351" s="9" t="str">
        <f>VLOOKUP(MONTH(P2351),Hoja2!$A$1:$B$12,2,0)</f>
        <v>Jul</v>
      </c>
      <c r="T2351" s="4" t="s">
        <v>8359</v>
      </c>
      <c r="U2351" t="s">
        <v>8360</v>
      </c>
      <c r="V2351" s="4">
        <f t="shared" si="110"/>
        <v>2015</v>
      </c>
    </row>
    <row r="2352" spans="1:22" x14ac:dyDescent="0.3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8">
        <v>42738.842245370368</v>
      </c>
      <c r="P2352" s="8">
        <v>42708.842245370368</v>
      </c>
      <c r="Q2352" s="9">
        <f t="shared" si="108"/>
        <v>0</v>
      </c>
      <c r="R2352" s="9">
        <f t="shared" si="109"/>
        <v>0</v>
      </c>
      <c r="S2352" s="9" t="str">
        <f>VLOOKUP(MONTH(P2352),Hoja2!$A$1:$B$12,2,0)</f>
        <v>Dec</v>
      </c>
      <c r="T2352" s="4" t="s">
        <v>8359</v>
      </c>
      <c r="U2352" t="s">
        <v>8360</v>
      </c>
      <c r="V2352" s="4">
        <f t="shared" si="110"/>
        <v>2016</v>
      </c>
    </row>
    <row r="2353" spans="1:22" x14ac:dyDescent="0.3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8">
        <v>42124.101145833331</v>
      </c>
      <c r="P2353" s="8">
        <v>42094.101145833331</v>
      </c>
      <c r="Q2353" s="9">
        <f t="shared" si="108"/>
        <v>0.56999999999999995</v>
      </c>
      <c r="R2353" s="9">
        <f t="shared" si="109"/>
        <v>15.428599999999999</v>
      </c>
      <c r="S2353" s="9" t="str">
        <f>VLOOKUP(MONTH(P2353),Hoja2!$A$1:$B$12,2,0)</f>
        <v>Mar</v>
      </c>
      <c r="T2353" s="4" t="s">
        <v>8359</v>
      </c>
      <c r="U2353" t="s">
        <v>8360</v>
      </c>
      <c r="V2353" s="4">
        <f t="shared" si="110"/>
        <v>2015</v>
      </c>
    </row>
    <row r="2354" spans="1:22" x14ac:dyDescent="0.3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8">
        <v>42161.633703703701</v>
      </c>
      <c r="P2354" s="8">
        <v>42101.633703703701</v>
      </c>
      <c r="Q2354" s="9">
        <f t="shared" si="108"/>
        <v>0</v>
      </c>
      <c r="R2354" s="9">
        <f t="shared" si="109"/>
        <v>0</v>
      </c>
      <c r="S2354" s="9" t="str">
        <f>VLOOKUP(MONTH(P2354),Hoja2!$A$1:$B$12,2,0)</f>
        <v>Apr</v>
      </c>
      <c r="T2354" s="4" t="s">
        <v>8359</v>
      </c>
      <c r="U2354" t="s">
        <v>8360</v>
      </c>
      <c r="V2354" s="4">
        <f t="shared" si="110"/>
        <v>2015</v>
      </c>
    </row>
    <row r="2355" spans="1:22" x14ac:dyDescent="0.3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8">
        <v>42115.676180555558</v>
      </c>
      <c r="P2355" s="8">
        <v>42103.676180555558</v>
      </c>
      <c r="Q2355" s="9">
        <f t="shared" si="108"/>
        <v>0</v>
      </c>
      <c r="R2355" s="9">
        <f t="shared" si="109"/>
        <v>0</v>
      </c>
      <c r="S2355" s="9" t="str">
        <f>VLOOKUP(MONTH(P2355),Hoja2!$A$1:$B$12,2,0)</f>
        <v>Apr</v>
      </c>
      <c r="T2355" s="4" t="s">
        <v>8359</v>
      </c>
      <c r="U2355" t="s">
        <v>8360</v>
      </c>
      <c r="V2355" s="4">
        <f t="shared" si="110"/>
        <v>2015</v>
      </c>
    </row>
    <row r="2356" spans="1:22" x14ac:dyDescent="0.3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8">
        <v>42014.722916666666</v>
      </c>
      <c r="P2356" s="8">
        <v>41954.722916666666</v>
      </c>
      <c r="Q2356" s="9">
        <f t="shared" si="108"/>
        <v>7.0000000000000007E-2</v>
      </c>
      <c r="R2356" s="9">
        <f t="shared" si="109"/>
        <v>25</v>
      </c>
      <c r="S2356" s="9" t="str">
        <f>VLOOKUP(MONTH(P2356),Hoja2!$A$1:$B$12,2,0)</f>
        <v>Nov</v>
      </c>
      <c r="T2356" s="4" t="s">
        <v>8359</v>
      </c>
      <c r="U2356" t="s">
        <v>8360</v>
      </c>
      <c r="V2356" s="4">
        <f t="shared" si="110"/>
        <v>2014</v>
      </c>
    </row>
    <row r="2357" spans="1:22" x14ac:dyDescent="0.3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8">
        <v>42126.918240740742</v>
      </c>
      <c r="P2357" s="8">
        <v>42096.918240740742</v>
      </c>
      <c r="Q2357" s="9">
        <f t="shared" si="108"/>
        <v>0.69</v>
      </c>
      <c r="R2357" s="9">
        <f t="shared" si="109"/>
        <v>27.5</v>
      </c>
      <c r="S2357" s="9" t="str">
        <f>VLOOKUP(MONTH(P2357),Hoja2!$A$1:$B$12,2,0)</f>
        <v>Apr</v>
      </c>
      <c r="T2357" s="4" t="s">
        <v>8359</v>
      </c>
      <c r="U2357" t="s">
        <v>8360</v>
      </c>
      <c r="V2357" s="4">
        <f t="shared" si="110"/>
        <v>2015</v>
      </c>
    </row>
    <row r="2358" spans="1:22" x14ac:dyDescent="0.3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8">
        <v>42160.78361111111</v>
      </c>
      <c r="P2358" s="8">
        <v>42130.78361111111</v>
      </c>
      <c r="Q2358" s="9">
        <f t="shared" si="108"/>
        <v>0</v>
      </c>
      <c r="R2358" s="9">
        <f t="shared" si="109"/>
        <v>0</v>
      </c>
      <c r="S2358" s="9" t="str">
        <f>VLOOKUP(MONTH(P2358),Hoja2!$A$1:$B$12,2,0)</f>
        <v>May</v>
      </c>
      <c r="T2358" s="4" t="s">
        <v>8359</v>
      </c>
      <c r="U2358" t="s">
        <v>8360</v>
      </c>
      <c r="V2358" s="4">
        <f t="shared" si="110"/>
        <v>2015</v>
      </c>
    </row>
    <row r="2359" spans="1:22" x14ac:dyDescent="0.3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8">
        <v>42294.620115740741</v>
      </c>
      <c r="P2359" s="8">
        <v>42264.620115740741</v>
      </c>
      <c r="Q2359" s="9">
        <f t="shared" si="108"/>
        <v>0</v>
      </c>
      <c r="R2359" s="9">
        <f t="shared" si="109"/>
        <v>0</v>
      </c>
      <c r="S2359" s="9" t="str">
        <f>VLOOKUP(MONTH(P2359),Hoja2!$A$1:$B$12,2,0)</f>
        <v>Sep</v>
      </c>
      <c r="T2359" s="4" t="s">
        <v>8359</v>
      </c>
      <c r="U2359" t="s">
        <v>8360</v>
      </c>
      <c r="V2359" s="4">
        <f t="shared" si="110"/>
        <v>2015</v>
      </c>
    </row>
    <row r="2360" spans="1:22" x14ac:dyDescent="0.3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8">
        <v>42035.027083333334</v>
      </c>
      <c r="P2360" s="8">
        <v>41978.930972222224</v>
      </c>
      <c r="Q2360" s="9">
        <f t="shared" si="108"/>
        <v>0</v>
      </c>
      <c r="R2360" s="9">
        <f t="shared" si="109"/>
        <v>0</v>
      </c>
      <c r="S2360" s="9" t="str">
        <f>VLOOKUP(MONTH(P2360),Hoja2!$A$1:$B$12,2,0)</f>
        <v>Dec</v>
      </c>
      <c r="T2360" s="4" t="s">
        <v>8359</v>
      </c>
      <c r="U2360" t="s">
        <v>8360</v>
      </c>
      <c r="V2360" s="4">
        <f t="shared" si="110"/>
        <v>2014</v>
      </c>
    </row>
    <row r="2361" spans="1:22" x14ac:dyDescent="0.3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8">
        <v>42219.649583333332</v>
      </c>
      <c r="P2361" s="8">
        <v>42159.649583333332</v>
      </c>
      <c r="Q2361" s="9">
        <f t="shared" si="108"/>
        <v>14.68</v>
      </c>
      <c r="R2361" s="9">
        <f t="shared" si="109"/>
        <v>367</v>
      </c>
      <c r="S2361" s="9" t="str">
        <f>VLOOKUP(MONTH(P2361),Hoja2!$A$1:$B$12,2,0)</f>
        <v>Jun</v>
      </c>
      <c r="T2361" s="4" t="s">
        <v>8359</v>
      </c>
      <c r="U2361" t="s">
        <v>8360</v>
      </c>
      <c r="V2361" s="4">
        <f t="shared" si="110"/>
        <v>2015</v>
      </c>
    </row>
    <row r="2362" spans="1:22" x14ac:dyDescent="0.3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8">
        <v>42407.706944444442</v>
      </c>
      <c r="P2362" s="8">
        <v>42377.706944444442</v>
      </c>
      <c r="Q2362" s="9">
        <f t="shared" si="108"/>
        <v>0.04</v>
      </c>
      <c r="R2362" s="9">
        <f t="shared" si="109"/>
        <v>2</v>
      </c>
      <c r="S2362" s="9" t="str">
        <f>VLOOKUP(MONTH(P2362),Hoja2!$A$1:$B$12,2,0)</f>
        <v>Jan</v>
      </c>
      <c r="T2362" s="4" t="s">
        <v>8359</v>
      </c>
      <c r="U2362" t="s">
        <v>8360</v>
      </c>
      <c r="V2362" s="4">
        <f t="shared" si="110"/>
        <v>2016</v>
      </c>
    </row>
    <row r="2363" spans="1:22" x14ac:dyDescent="0.3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8">
        <v>42490.916666666664</v>
      </c>
      <c r="P2363" s="8">
        <v>42466.858888888892</v>
      </c>
      <c r="Q2363" s="9">
        <f t="shared" si="108"/>
        <v>0</v>
      </c>
      <c r="R2363" s="9">
        <f t="shared" si="109"/>
        <v>0</v>
      </c>
      <c r="S2363" s="9" t="str">
        <f>VLOOKUP(MONTH(P2363),Hoja2!$A$1:$B$12,2,0)</f>
        <v>Apr</v>
      </c>
      <c r="T2363" s="4" t="s">
        <v>8359</v>
      </c>
      <c r="U2363" t="s">
        <v>8360</v>
      </c>
      <c r="V2363" s="4">
        <f t="shared" si="110"/>
        <v>2016</v>
      </c>
    </row>
    <row r="2364" spans="1:22" x14ac:dyDescent="0.3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8">
        <v>41984.688310185185</v>
      </c>
      <c r="P2364" s="8">
        <v>41954.688310185185</v>
      </c>
      <c r="Q2364" s="9">
        <f t="shared" si="108"/>
        <v>28.57</v>
      </c>
      <c r="R2364" s="9">
        <f t="shared" si="109"/>
        <v>60</v>
      </c>
      <c r="S2364" s="9" t="str">
        <f>VLOOKUP(MONTH(P2364),Hoja2!$A$1:$B$12,2,0)</f>
        <v>Nov</v>
      </c>
      <c r="T2364" s="4" t="s">
        <v>8359</v>
      </c>
      <c r="U2364" t="s">
        <v>8360</v>
      </c>
      <c r="V2364" s="4">
        <f t="shared" si="110"/>
        <v>2014</v>
      </c>
    </row>
    <row r="2365" spans="1:22" x14ac:dyDescent="0.3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8">
        <v>42367.011574074073</v>
      </c>
      <c r="P2365" s="8">
        <v>42322.011574074073</v>
      </c>
      <c r="Q2365" s="9">
        <f t="shared" si="108"/>
        <v>0</v>
      </c>
      <c r="R2365" s="9">
        <f t="shared" si="109"/>
        <v>0</v>
      </c>
      <c r="S2365" s="9" t="str">
        <f>VLOOKUP(MONTH(P2365),Hoja2!$A$1:$B$12,2,0)</f>
        <v>Nov</v>
      </c>
      <c r="T2365" s="4" t="s">
        <v>8359</v>
      </c>
      <c r="U2365" t="s">
        <v>8360</v>
      </c>
      <c r="V2365" s="4">
        <f t="shared" si="110"/>
        <v>2015</v>
      </c>
    </row>
    <row r="2366" spans="1:22" x14ac:dyDescent="0.3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8">
        <v>42303.934675925928</v>
      </c>
      <c r="P2366" s="8">
        <v>42248.934675925928</v>
      </c>
      <c r="Q2366" s="9">
        <f t="shared" si="108"/>
        <v>0</v>
      </c>
      <c r="R2366" s="9">
        <f t="shared" si="109"/>
        <v>0</v>
      </c>
      <c r="S2366" s="9" t="str">
        <f>VLOOKUP(MONTH(P2366),Hoja2!$A$1:$B$12,2,0)</f>
        <v>Sep</v>
      </c>
      <c r="T2366" s="4" t="s">
        <v>8359</v>
      </c>
      <c r="U2366" t="s">
        <v>8360</v>
      </c>
      <c r="V2366" s="4">
        <f t="shared" si="110"/>
        <v>2015</v>
      </c>
    </row>
    <row r="2367" spans="1:22" x14ac:dyDescent="0.3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8">
        <v>42386.958333333336</v>
      </c>
      <c r="P2367" s="8">
        <v>42346.736400462964</v>
      </c>
      <c r="Q2367" s="9">
        <f t="shared" si="108"/>
        <v>0</v>
      </c>
      <c r="R2367" s="9">
        <f t="shared" si="109"/>
        <v>0</v>
      </c>
      <c r="S2367" s="9" t="str">
        <f>VLOOKUP(MONTH(P2367),Hoja2!$A$1:$B$12,2,0)</f>
        <v>Dec</v>
      </c>
      <c r="T2367" s="4" t="s">
        <v>8359</v>
      </c>
      <c r="U2367" t="s">
        <v>8360</v>
      </c>
      <c r="V2367" s="4">
        <f t="shared" si="110"/>
        <v>2015</v>
      </c>
    </row>
    <row r="2368" spans="1:22" x14ac:dyDescent="0.3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8">
        <v>42298.531631944446</v>
      </c>
      <c r="P2368" s="8">
        <v>42268.531631944446</v>
      </c>
      <c r="Q2368" s="9">
        <f t="shared" si="108"/>
        <v>10.52</v>
      </c>
      <c r="R2368" s="9">
        <f t="shared" si="109"/>
        <v>97.407399999999996</v>
      </c>
      <c r="S2368" s="9" t="str">
        <f>VLOOKUP(MONTH(P2368),Hoja2!$A$1:$B$12,2,0)</f>
        <v>Sep</v>
      </c>
      <c r="T2368" s="4" t="s">
        <v>8359</v>
      </c>
      <c r="U2368" t="s">
        <v>8360</v>
      </c>
      <c r="V2368" s="4">
        <f t="shared" si="110"/>
        <v>2015</v>
      </c>
    </row>
    <row r="2369" spans="1:22" x14ac:dyDescent="0.3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8">
        <v>42485.928425925929</v>
      </c>
      <c r="P2369" s="8">
        <v>42425.970092592594</v>
      </c>
      <c r="Q2369" s="9">
        <f t="shared" si="108"/>
        <v>1.34</v>
      </c>
      <c r="R2369" s="9">
        <f t="shared" si="109"/>
        <v>47.857100000000003</v>
      </c>
      <c r="S2369" s="9" t="str">
        <f>VLOOKUP(MONTH(P2369),Hoja2!$A$1:$B$12,2,0)</f>
        <v>Feb</v>
      </c>
      <c r="T2369" s="4" t="s">
        <v>8359</v>
      </c>
      <c r="U2369" t="s">
        <v>8360</v>
      </c>
      <c r="V2369" s="4">
        <f t="shared" si="110"/>
        <v>2016</v>
      </c>
    </row>
    <row r="2370" spans="1:22" x14ac:dyDescent="0.3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8">
        <v>42108.680150462962</v>
      </c>
      <c r="P2370" s="8">
        <v>42063.721817129626</v>
      </c>
      <c r="Q2370" s="9">
        <f t="shared" si="108"/>
        <v>0.25</v>
      </c>
      <c r="R2370" s="9">
        <f t="shared" si="109"/>
        <v>50</v>
      </c>
      <c r="S2370" s="9" t="str">
        <f>VLOOKUP(MONTH(P2370),Hoja2!$A$1:$B$12,2,0)</f>
        <v>Feb</v>
      </c>
      <c r="T2370" s="4" t="s">
        <v>8359</v>
      </c>
      <c r="U2370" t="s">
        <v>8360</v>
      </c>
      <c r="V2370" s="4">
        <f t="shared" si="110"/>
        <v>2015</v>
      </c>
    </row>
    <row r="2371" spans="1:22" x14ac:dyDescent="0.3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8">
        <v>42410.812627314815</v>
      </c>
      <c r="P2371" s="8">
        <v>42380.812627314815</v>
      </c>
      <c r="Q2371" s="9">
        <f t="shared" ref="Q2371:Q2434" si="111">ROUND(E2371/D2371*100,2)</f>
        <v>0</v>
      </c>
      <c r="R2371" s="9">
        <f t="shared" ref="R2371:R2434" si="112">IFERROR(ROUND(E2371/L2371,4),0)</f>
        <v>0</v>
      </c>
      <c r="S2371" s="9" t="str">
        <f>VLOOKUP(MONTH(P2371),Hoja2!$A$1:$B$12,2,0)</f>
        <v>Jan</v>
      </c>
      <c r="T2371" s="4" t="s">
        <v>8359</v>
      </c>
      <c r="U2371" t="s">
        <v>8360</v>
      </c>
      <c r="V2371" s="4">
        <f t="shared" ref="V2371:V2434" si="113">YEAR(P2371)</f>
        <v>2016</v>
      </c>
    </row>
    <row r="2372" spans="1:22" x14ac:dyDescent="0.3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8">
        <v>41991.189131944448</v>
      </c>
      <c r="P2372" s="8">
        <v>41961.189131944448</v>
      </c>
      <c r="Q2372" s="9">
        <f t="shared" si="111"/>
        <v>0.33</v>
      </c>
      <c r="R2372" s="9">
        <f t="shared" si="112"/>
        <v>20.5</v>
      </c>
      <c r="S2372" s="9" t="str">
        <f>VLOOKUP(MONTH(P2372),Hoja2!$A$1:$B$12,2,0)</f>
        <v>Nov</v>
      </c>
      <c r="T2372" s="4" t="s">
        <v>8359</v>
      </c>
      <c r="U2372" t="s">
        <v>8360</v>
      </c>
      <c r="V2372" s="4">
        <f t="shared" si="113"/>
        <v>2014</v>
      </c>
    </row>
    <row r="2373" spans="1:22" x14ac:dyDescent="0.3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8">
        <v>42180.777731481481</v>
      </c>
      <c r="P2373" s="8">
        <v>42150.777731481481</v>
      </c>
      <c r="Q2373" s="9">
        <f t="shared" si="111"/>
        <v>0</v>
      </c>
      <c r="R2373" s="9">
        <f t="shared" si="112"/>
        <v>0</v>
      </c>
      <c r="S2373" s="9" t="str">
        <f>VLOOKUP(MONTH(P2373),Hoja2!$A$1:$B$12,2,0)</f>
        <v>May</v>
      </c>
      <c r="T2373" s="4" t="s">
        <v>8359</v>
      </c>
      <c r="U2373" t="s">
        <v>8360</v>
      </c>
      <c r="V2373" s="4">
        <f t="shared" si="113"/>
        <v>2015</v>
      </c>
    </row>
    <row r="2374" spans="1:22" x14ac:dyDescent="0.3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8">
        <v>42118.069108796299</v>
      </c>
      <c r="P2374" s="8">
        <v>42088.069108796299</v>
      </c>
      <c r="Q2374" s="9">
        <f t="shared" si="111"/>
        <v>3.27</v>
      </c>
      <c r="R2374" s="9">
        <f t="shared" si="112"/>
        <v>30</v>
      </c>
      <c r="S2374" s="9" t="str">
        <f>VLOOKUP(MONTH(P2374),Hoja2!$A$1:$B$12,2,0)</f>
        <v>Mar</v>
      </c>
      <c r="T2374" s="4" t="s">
        <v>8359</v>
      </c>
      <c r="U2374" t="s">
        <v>8360</v>
      </c>
      <c r="V2374" s="4">
        <f t="shared" si="113"/>
        <v>2015</v>
      </c>
    </row>
    <row r="2375" spans="1:22" x14ac:dyDescent="0.3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8">
        <v>42245.662314814814</v>
      </c>
      <c r="P2375" s="8">
        <v>42215.662314814814</v>
      </c>
      <c r="Q2375" s="9">
        <f t="shared" si="111"/>
        <v>0.01</v>
      </c>
      <c r="R2375" s="9">
        <f t="shared" si="112"/>
        <v>50</v>
      </c>
      <c r="S2375" s="9" t="str">
        <f>VLOOKUP(MONTH(P2375),Hoja2!$A$1:$B$12,2,0)</f>
        <v>Jul</v>
      </c>
      <c r="T2375" s="4" t="s">
        <v>8359</v>
      </c>
      <c r="U2375" t="s">
        <v>8360</v>
      </c>
      <c r="V2375" s="4">
        <f t="shared" si="113"/>
        <v>2015</v>
      </c>
    </row>
    <row r="2376" spans="1:22" x14ac:dyDescent="0.3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8">
        <v>42047.843287037038</v>
      </c>
      <c r="P2376" s="8">
        <v>42017.843287037038</v>
      </c>
      <c r="Q2376" s="9">
        <f t="shared" si="111"/>
        <v>0.05</v>
      </c>
      <c r="R2376" s="9">
        <f t="shared" si="112"/>
        <v>10</v>
      </c>
      <c r="S2376" s="9" t="str">
        <f>VLOOKUP(MONTH(P2376),Hoja2!$A$1:$B$12,2,0)</f>
        <v>Jan</v>
      </c>
      <c r="T2376" s="4" t="s">
        <v>8359</v>
      </c>
      <c r="U2376" t="s">
        <v>8360</v>
      </c>
      <c r="V2376" s="4">
        <f t="shared" si="113"/>
        <v>2015</v>
      </c>
    </row>
    <row r="2377" spans="1:22" x14ac:dyDescent="0.3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8">
        <v>42622.836076388892</v>
      </c>
      <c r="P2377" s="8">
        <v>42592.836076388892</v>
      </c>
      <c r="Q2377" s="9">
        <f t="shared" si="111"/>
        <v>0</v>
      </c>
      <c r="R2377" s="9">
        <f t="shared" si="112"/>
        <v>0</v>
      </c>
      <c r="S2377" s="9" t="str">
        <f>VLOOKUP(MONTH(P2377),Hoja2!$A$1:$B$12,2,0)</f>
        <v>Aug</v>
      </c>
      <c r="T2377" s="4" t="s">
        <v>8359</v>
      </c>
      <c r="U2377" t="s">
        <v>8360</v>
      </c>
      <c r="V2377" s="4">
        <f t="shared" si="113"/>
        <v>2016</v>
      </c>
    </row>
    <row r="2378" spans="1:22" x14ac:dyDescent="0.3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8">
        <v>42348.925532407404</v>
      </c>
      <c r="P2378" s="8">
        <v>42318.925532407404</v>
      </c>
      <c r="Q2378" s="9">
        <f t="shared" si="111"/>
        <v>10.88</v>
      </c>
      <c r="R2378" s="9">
        <f t="shared" si="112"/>
        <v>81.582499999999996</v>
      </c>
      <c r="S2378" s="9" t="str">
        <f>VLOOKUP(MONTH(P2378),Hoja2!$A$1:$B$12,2,0)</f>
        <v>Nov</v>
      </c>
      <c r="T2378" s="4" t="s">
        <v>8359</v>
      </c>
      <c r="U2378" t="s">
        <v>8360</v>
      </c>
      <c r="V2378" s="4">
        <f t="shared" si="113"/>
        <v>2015</v>
      </c>
    </row>
    <row r="2379" spans="1:22" x14ac:dyDescent="0.3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8">
        <v>42699.911840277775</v>
      </c>
      <c r="P2379" s="8">
        <v>42669.870173611111</v>
      </c>
      <c r="Q2379" s="9">
        <f t="shared" si="111"/>
        <v>0</v>
      </c>
      <c r="R2379" s="9">
        <f t="shared" si="112"/>
        <v>0</v>
      </c>
      <c r="S2379" s="9" t="str">
        <f>VLOOKUP(MONTH(P2379),Hoja2!$A$1:$B$12,2,0)</f>
        <v>Oct</v>
      </c>
      <c r="T2379" s="4" t="s">
        <v>8359</v>
      </c>
      <c r="U2379" t="s">
        <v>8360</v>
      </c>
      <c r="V2379" s="4">
        <f t="shared" si="113"/>
        <v>2016</v>
      </c>
    </row>
    <row r="2380" spans="1:22" x14ac:dyDescent="0.3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8">
        <v>42242.013078703705</v>
      </c>
      <c r="P2380" s="8">
        <v>42213.013078703705</v>
      </c>
      <c r="Q2380" s="9">
        <f t="shared" si="111"/>
        <v>0</v>
      </c>
      <c r="R2380" s="9">
        <f t="shared" si="112"/>
        <v>0</v>
      </c>
      <c r="S2380" s="9" t="str">
        <f>VLOOKUP(MONTH(P2380),Hoja2!$A$1:$B$12,2,0)</f>
        <v>Jul</v>
      </c>
      <c r="T2380" s="4" t="s">
        <v>8359</v>
      </c>
      <c r="U2380" t="s">
        <v>8360</v>
      </c>
      <c r="V2380" s="4">
        <f t="shared" si="113"/>
        <v>2015</v>
      </c>
    </row>
    <row r="2381" spans="1:22" x14ac:dyDescent="0.3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8">
        <v>42282.016388888886</v>
      </c>
      <c r="P2381" s="8">
        <v>42237.016388888886</v>
      </c>
      <c r="Q2381" s="9">
        <f t="shared" si="111"/>
        <v>0</v>
      </c>
      <c r="R2381" s="9">
        <f t="shared" si="112"/>
        <v>0</v>
      </c>
      <c r="S2381" s="9" t="str">
        <f>VLOOKUP(MONTH(P2381),Hoja2!$A$1:$B$12,2,0)</f>
        <v>Aug</v>
      </c>
      <c r="T2381" s="4" t="s">
        <v>8359</v>
      </c>
      <c r="U2381" t="s">
        <v>8360</v>
      </c>
      <c r="V2381" s="4">
        <f t="shared" si="113"/>
        <v>2015</v>
      </c>
    </row>
    <row r="2382" spans="1:22" x14ac:dyDescent="0.3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8">
        <v>42278.793310185189</v>
      </c>
      <c r="P2382" s="8">
        <v>42248.793310185189</v>
      </c>
      <c r="Q2382" s="9">
        <f t="shared" si="111"/>
        <v>0.37</v>
      </c>
      <c r="R2382" s="9">
        <f t="shared" si="112"/>
        <v>18.333300000000001</v>
      </c>
      <c r="S2382" s="9" t="str">
        <f>VLOOKUP(MONTH(P2382),Hoja2!$A$1:$B$12,2,0)</f>
        <v>Sep</v>
      </c>
      <c r="T2382" s="4" t="s">
        <v>8359</v>
      </c>
      <c r="U2382" t="s">
        <v>8360</v>
      </c>
      <c r="V2382" s="4">
        <f t="shared" si="113"/>
        <v>2015</v>
      </c>
    </row>
    <row r="2383" spans="1:22" x14ac:dyDescent="0.3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8">
        <v>42104.935740740744</v>
      </c>
      <c r="P2383" s="8">
        <v>42074.935740740744</v>
      </c>
      <c r="Q2383" s="9">
        <f t="shared" si="111"/>
        <v>1.82</v>
      </c>
      <c r="R2383" s="9">
        <f t="shared" si="112"/>
        <v>224.42859999999999</v>
      </c>
      <c r="S2383" s="9" t="str">
        <f>VLOOKUP(MONTH(P2383),Hoja2!$A$1:$B$12,2,0)</f>
        <v>Mar</v>
      </c>
      <c r="T2383" s="4" t="s">
        <v>8359</v>
      </c>
      <c r="U2383" t="s">
        <v>8360</v>
      </c>
      <c r="V2383" s="4">
        <f t="shared" si="113"/>
        <v>2015</v>
      </c>
    </row>
    <row r="2384" spans="1:22" x14ac:dyDescent="0.3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8">
        <v>42220.187534722223</v>
      </c>
      <c r="P2384" s="8">
        <v>42195.187534722223</v>
      </c>
      <c r="Q2384" s="9">
        <f t="shared" si="111"/>
        <v>2.5</v>
      </c>
      <c r="R2384" s="9">
        <f t="shared" si="112"/>
        <v>37.5</v>
      </c>
      <c r="S2384" s="9" t="str">
        <f>VLOOKUP(MONTH(P2384),Hoja2!$A$1:$B$12,2,0)</f>
        <v>Jul</v>
      </c>
      <c r="T2384" s="4" t="s">
        <v>8359</v>
      </c>
      <c r="U2384" t="s">
        <v>8360</v>
      </c>
      <c r="V2384" s="4">
        <f t="shared" si="113"/>
        <v>2015</v>
      </c>
    </row>
    <row r="2385" spans="1:22" x14ac:dyDescent="0.3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8">
        <v>42057.056793981479</v>
      </c>
      <c r="P2385" s="8">
        <v>42027.056793981479</v>
      </c>
      <c r="Q2385" s="9">
        <f t="shared" si="111"/>
        <v>4.3499999999999996</v>
      </c>
      <c r="R2385" s="9">
        <f t="shared" si="112"/>
        <v>145</v>
      </c>
      <c r="S2385" s="9" t="str">
        <f>VLOOKUP(MONTH(P2385),Hoja2!$A$1:$B$12,2,0)</f>
        <v>Jan</v>
      </c>
      <c r="T2385" s="4" t="s">
        <v>8359</v>
      </c>
      <c r="U2385" t="s">
        <v>8360</v>
      </c>
      <c r="V2385" s="4">
        <f t="shared" si="113"/>
        <v>2015</v>
      </c>
    </row>
    <row r="2386" spans="1:22" x14ac:dyDescent="0.3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8">
        <v>41957.109293981484</v>
      </c>
      <c r="P2386" s="8">
        <v>41927.067627314813</v>
      </c>
      <c r="Q2386" s="9">
        <f t="shared" si="111"/>
        <v>0.8</v>
      </c>
      <c r="R2386" s="9">
        <f t="shared" si="112"/>
        <v>1</v>
      </c>
      <c r="S2386" s="9" t="str">
        <f>VLOOKUP(MONTH(P2386),Hoja2!$A$1:$B$12,2,0)</f>
        <v>Oct</v>
      </c>
      <c r="T2386" s="4" t="s">
        <v>8359</v>
      </c>
      <c r="U2386" t="s">
        <v>8360</v>
      </c>
      <c r="V2386" s="4">
        <f t="shared" si="113"/>
        <v>2014</v>
      </c>
    </row>
    <row r="2387" spans="1:22" x14ac:dyDescent="0.3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8">
        <v>42221.70175925926</v>
      </c>
      <c r="P2387" s="8">
        <v>42191.70175925926</v>
      </c>
      <c r="Q2387" s="9">
        <f t="shared" si="111"/>
        <v>1.21</v>
      </c>
      <c r="R2387" s="9">
        <f t="shared" si="112"/>
        <v>112.5714</v>
      </c>
      <c r="S2387" s="9" t="str">
        <f>VLOOKUP(MONTH(P2387),Hoja2!$A$1:$B$12,2,0)</f>
        <v>Jul</v>
      </c>
      <c r="T2387" s="4" t="s">
        <v>8359</v>
      </c>
      <c r="U2387" t="s">
        <v>8360</v>
      </c>
      <c r="V2387" s="4">
        <f t="shared" si="113"/>
        <v>2015</v>
      </c>
    </row>
    <row r="2388" spans="1:22" x14ac:dyDescent="0.3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8">
        <v>42014.838240740741</v>
      </c>
      <c r="P2388" s="8">
        <v>41954.838240740741</v>
      </c>
      <c r="Q2388" s="9">
        <f t="shared" si="111"/>
        <v>0</v>
      </c>
      <c r="R2388" s="9">
        <f t="shared" si="112"/>
        <v>0</v>
      </c>
      <c r="S2388" s="9" t="str">
        <f>VLOOKUP(MONTH(P2388),Hoja2!$A$1:$B$12,2,0)</f>
        <v>Nov</v>
      </c>
      <c r="T2388" s="4" t="s">
        <v>8359</v>
      </c>
      <c r="U2388" t="s">
        <v>8360</v>
      </c>
      <c r="V2388" s="4">
        <f t="shared" si="113"/>
        <v>2014</v>
      </c>
    </row>
    <row r="2389" spans="1:22" x14ac:dyDescent="0.3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8">
        <v>42573.626620370371</v>
      </c>
      <c r="P2389" s="8">
        <v>42528.626620370371</v>
      </c>
      <c r="Q2389" s="9">
        <f t="shared" si="111"/>
        <v>0.68</v>
      </c>
      <c r="R2389" s="9">
        <f t="shared" si="112"/>
        <v>342</v>
      </c>
      <c r="S2389" s="9" t="str">
        <f>VLOOKUP(MONTH(P2389),Hoja2!$A$1:$B$12,2,0)</f>
        <v>Jun</v>
      </c>
      <c r="T2389" s="4" t="s">
        <v>8359</v>
      </c>
      <c r="U2389" t="s">
        <v>8360</v>
      </c>
      <c r="V2389" s="4">
        <f t="shared" si="113"/>
        <v>2016</v>
      </c>
    </row>
    <row r="2390" spans="1:22" x14ac:dyDescent="0.3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8">
        <v>42019.811805555553</v>
      </c>
      <c r="P2390" s="8">
        <v>41989.853692129633</v>
      </c>
      <c r="Q2390" s="9">
        <f t="shared" si="111"/>
        <v>1.25</v>
      </c>
      <c r="R2390" s="9">
        <f t="shared" si="112"/>
        <v>57.875</v>
      </c>
      <c r="S2390" s="9" t="str">
        <f>VLOOKUP(MONTH(P2390),Hoja2!$A$1:$B$12,2,0)</f>
        <v>Dec</v>
      </c>
      <c r="T2390" s="4" t="s">
        <v>8359</v>
      </c>
      <c r="U2390" t="s">
        <v>8360</v>
      </c>
      <c r="V2390" s="4">
        <f t="shared" si="113"/>
        <v>2014</v>
      </c>
    </row>
    <row r="2391" spans="1:22" x14ac:dyDescent="0.3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8">
        <v>42210.915972222225</v>
      </c>
      <c r="P2391" s="8">
        <v>42179.653379629628</v>
      </c>
      <c r="Q2391" s="9">
        <f t="shared" si="111"/>
        <v>0.19</v>
      </c>
      <c r="R2391" s="9">
        <f t="shared" si="112"/>
        <v>30</v>
      </c>
      <c r="S2391" s="9" t="str">
        <f>VLOOKUP(MONTH(P2391),Hoja2!$A$1:$B$12,2,0)</f>
        <v>Jun</v>
      </c>
      <c r="T2391" s="4" t="s">
        <v>8359</v>
      </c>
      <c r="U2391" t="s">
        <v>8360</v>
      </c>
      <c r="V2391" s="4">
        <f t="shared" si="113"/>
        <v>2015</v>
      </c>
    </row>
    <row r="2392" spans="1:22" x14ac:dyDescent="0.3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8">
        <v>42008.262314814812</v>
      </c>
      <c r="P2392" s="8">
        <v>41968.262314814812</v>
      </c>
      <c r="Q2392" s="9">
        <f t="shared" si="111"/>
        <v>0</v>
      </c>
      <c r="R2392" s="9">
        <f t="shared" si="112"/>
        <v>0</v>
      </c>
      <c r="S2392" s="9" t="str">
        <f>VLOOKUP(MONTH(P2392),Hoja2!$A$1:$B$12,2,0)</f>
        <v>Nov</v>
      </c>
      <c r="T2392" s="4" t="s">
        <v>8359</v>
      </c>
      <c r="U2392" t="s">
        <v>8360</v>
      </c>
      <c r="V2392" s="4">
        <f t="shared" si="113"/>
        <v>2014</v>
      </c>
    </row>
    <row r="2393" spans="1:22" x14ac:dyDescent="0.3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8">
        <v>42094.752824074072</v>
      </c>
      <c r="P2393" s="8">
        <v>42064.794490740744</v>
      </c>
      <c r="Q2393" s="9">
        <f t="shared" si="111"/>
        <v>0.13</v>
      </c>
      <c r="R2393" s="9">
        <f t="shared" si="112"/>
        <v>25</v>
      </c>
      <c r="S2393" s="9" t="str">
        <f>VLOOKUP(MONTH(P2393),Hoja2!$A$1:$B$12,2,0)</f>
        <v>Mar</v>
      </c>
      <c r="T2393" s="4" t="s">
        <v>8359</v>
      </c>
      <c r="U2393" t="s">
        <v>8360</v>
      </c>
      <c r="V2393" s="4">
        <f t="shared" si="113"/>
        <v>2015</v>
      </c>
    </row>
    <row r="2394" spans="1:22" x14ac:dyDescent="0.3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8">
        <v>42306.120636574073</v>
      </c>
      <c r="P2394" s="8">
        <v>42276.120636574073</v>
      </c>
      <c r="Q2394" s="9">
        <f t="shared" si="111"/>
        <v>0</v>
      </c>
      <c r="R2394" s="9">
        <f t="shared" si="112"/>
        <v>0</v>
      </c>
      <c r="S2394" s="9" t="str">
        <f>VLOOKUP(MONTH(P2394),Hoja2!$A$1:$B$12,2,0)</f>
        <v>Sep</v>
      </c>
      <c r="T2394" s="4" t="s">
        <v>8359</v>
      </c>
      <c r="U2394" t="s">
        <v>8360</v>
      </c>
      <c r="V2394" s="4">
        <f t="shared" si="113"/>
        <v>2015</v>
      </c>
    </row>
    <row r="2395" spans="1:22" x14ac:dyDescent="0.3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8">
        <v>42224.648344907408</v>
      </c>
      <c r="P2395" s="8">
        <v>42194.648344907408</v>
      </c>
      <c r="Q2395" s="9">
        <f t="shared" si="111"/>
        <v>0.05</v>
      </c>
      <c r="R2395" s="9">
        <f t="shared" si="112"/>
        <v>50</v>
      </c>
      <c r="S2395" s="9" t="str">
        <f>VLOOKUP(MONTH(P2395),Hoja2!$A$1:$B$12,2,0)</f>
        <v>Jul</v>
      </c>
      <c r="T2395" s="4" t="s">
        <v>8359</v>
      </c>
      <c r="U2395" t="s">
        <v>8360</v>
      </c>
      <c r="V2395" s="4">
        <f t="shared" si="113"/>
        <v>2015</v>
      </c>
    </row>
    <row r="2396" spans="1:22" x14ac:dyDescent="0.3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8">
        <v>42061.362187500003</v>
      </c>
      <c r="P2396" s="8">
        <v>42031.362187500003</v>
      </c>
      <c r="Q2396" s="9">
        <f t="shared" si="111"/>
        <v>0.06</v>
      </c>
      <c r="R2396" s="9">
        <f t="shared" si="112"/>
        <v>1.5</v>
      </c>
      <c r="S2396" s="9" t="str">
        <f>VLOOKUP(MONTH(P2396),Hoja2!$A$1:$B$12,2,0)</f>
        <v>Jan</v>
      </c>
      <c r="T2396" s="4" t="s">
        <v>8359</v>
      </c>
      <c r="U2396" t="s">
        <v>8360</v>
      </c>
      <c r="V2396" s="4">
        <f t="shared" si="113"/>
        <v>2015</v>
      </c>
    </row>
    <row r="2397" spans="1:22" x14ac:dyDescent="0.3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8">
        <v>42745.372916666667</v>
      </c>
      <c r="P2397" s="8">
        <v>42717.121377314812</v>
      </c>
      <c r="Q2397" s="9">
        <f t="shared" si="111"/>
        <v>0</v>
      </c>
      <c r="R2397" s="9">
        <f t="shared" si="112"/>
        <v>0</v>
      </c>
      <c r="S2397" s="9" t="str">
        <f>VLOOKUP(MONTH(P2397),Hoja2!$A$1:$B$12,2,0)</f>
        <v>Dec</v>
      </c>
      <c r="T2397" s="4" t="s">
        <v>8359</v>
      </c>
      <c r="U2397" t="s">
        <v>8360</v>
      </c>
      <c r="V2397" s="4">
        <f t="shared" si="113"/>
        <v>2016</v>
      </c>
    </row>
    <row r="2398" spans="1:22" x14ac:dyDescent="0.3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8">
        <v>42292.849050925928</v>
      </c>
      <c r="P2398" s="8">
        <v>42262.849050925928</v>
      </c>
      <c r="Q2398" s="9">
        <f t="shared" si="111"/>
        <v>0.2</v>
      </c>
      <c r="R2398" s="9">
        <f t="shared" si="112"/>
        <v>10</v>
      </c>
      <c r="S2398" s="9" t="str">
        <f>VLOOKUP(MONTH(P2398),Hoja2!$A$1:$B$12,2,0)</f>
        <v>Sep</v>
      </c>
      <c r="T2398" s="4" t="s">
        <v>8359</v>
      </c>
      <c r="U2398" t="s">
        <v>8360</v>
      </c>
      <c r="V2398" s="4">
        <f t="shared" si="113"/>
        <v>2015</v>
      </c>
    </row>
    <row r="2399" spans="1:22" x14ac:dyDescent="0.3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8">
        <v>42006.88490740741</v>
      </c>
      <c r="P2399" s="8">
        <v>41976.88490740741</v>
      </c>
      <c r="Q2399" s="9">
        <f t="shared" si="111"/>
        <v>0</v>
      </c>
      <c r="R2399" s="9">
        <f t="shared" si="112"/>
        <v>0</v>
      </c>
      <c r="S2399" s="9" t="str">
        <f>VLOOKUP(MONTH(P2399),Hoja2!$A$1:$B$12,2,0)</f>
        <v>Dec</v>
      </c>
      <c r="T2399" s="4" t="s">
        <v>8359</v>
      </c>
      <c r="U2399" t="s">
        <v>8360</v>
      </c>
      <c r="V2399" s="4">
        <f t="shared" si="113"/>
        <v>2014</v>
      </c>
    </row>
    <row r="2400" spans="1:22" x14ac:dyDescent="0.3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8">
        <v>42187.916481481479</v>
      </c>
      <c r="P2400" s="8">
        <v>42157.916481481479</v>
      </c>
      <c r="Q2400" s="9">
        <f t="shared" si="111"/>
        <v>0</v>
      </c>
      <c r="R2400" s="9">
        <f t="shared" si="112"/>
        <v>0</v>
      </c>
      <c r="S2400" s="9" t="str">
        <f>VLOOKUP(MONTH(P2400),Hoja2!$A$1:$B$12,2,0)</f>
        <v>Jun</v>
      </c>
      <c r="T2400" s="4" t="s">
        <v>8359</v>
      </c>
      <c r="U2400" t="s">
        <v>8360</v>
      </c>
      <c r="V2400" s="4">
        <f t="shared" si="113"/>
        <v>2015</v>
      </c>
    </row>
    <row r="2401" spans="1:22" x14ac:dyDescent="0.3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8">
        <v>41991.853078703702</v>
      </c>
      <c r="P2401" s="8">
        <v>41956.853078703702</v>
      </c>
      <c r="Q2401" s="9">
        <f t="shared" si="111"/>
        <v>0</v>
      </c>
      <c r="R2401" s="9">
        <f t="shared" si="112"/>
        <v>0</v>
      </c>
      <c r="S2401" s="9" t="str">
        <f>VLOOKUP(MONTH(P2401),Hoja2!$A$1:$B$12,2,0)</f>
        <v>Nov</v>
      </c>
      <c r="T2401" s="4" t="s">
        <v>8359</v>
      </c>
      <c r="U2401" t="s">
        <v>8360</v>
      </c>
      <c r="V2401" s="4">
        <f t="shared" si="113"/>
        <v>2014</v>
      </c>
    </row>
    <row r="2402" spans="1:22" x14ac:dyDescent="0.3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8">
        <v>42474.268101851849</v>
      </c>
      <c r="P2402" s="8">
        <v>42444.268101851849</v>
      </c>
      <c r="Q2402" s="9">
        <f t="shared" si="111"/>
        <v>0</v>
      </c>
      <c r="R2402" s="9">
        <f t="shared" si="112"/>
        <v>0</v>
      </c>
      <c r="S2402" s="9" t="str">
        <f>VLOOKUP(MONTH(P2402),Hoja2!$A$1:$B$12,2,0)</f>
        <v>Mar</v>
      </c>
      <c r="T2402" s="4" t="s">
        <v>8359</v>
      </c>
      <c r="U2402" t="s">
        <v>8360</v>
      </c>
      <c r="V2402" s="4">
        <f t="shared" si="113"/>
        <v>2016</v>
      </c>
    </row>
    <row r="2403" spans="1:22" x14ac:dyDescent="0.3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8">
        <v>42434.822870370372</v>
      </c>
      <c r="P2403" s="8">
        <v>42374.822870370372</v>
      </c>
      <c r="Q2403" s="9">
        <f t="shared" si="111"/>
        <v>0.72</v>
      </c>
      <c r="R2403" s="9">
        <f t="shared" si="112"/>
        <v>22.333300000000001</v>
      </c>
      <c r="S2403" s="9" t="str">
        <f>VLOOKUP(MONTH(P2403),Hoja2!$A$1:$B$12,2,0)</f>
        <v>Jan</v>
      </c>
      <c r="T2403" s="4" t="s">
        <v>8376</v>
      </c>
      <c r="U2403" t="s">
        <v>8377</v>
      </c>
      <c r="V2403" s="4">
        <f t="shared" si="113"/>
        <v>2016</v>
      </c>
    </row>
    <row r="2404" spans="1:22" x14ac:dyDescent="0.3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8">
        <v>42137.679756944446</v>
      </c>
      <c r="P2404" s="8">
        <v>42107.679756944446</v>
      </c>
      <c r="Q2404" s="9">
        <f t="shared" si="111"/>
        <v>0.43</v>
      </c>
      <c r="R2404" s="9">
        <f t="shared" si="112"/>
        <v>52</v>
      </c>
      <c r="S2404" s="9" t="str">
        <f>VLOOKUP(MONTH(P2404),Hoja2!$A$1:$B$12,2,0)</f>
        <v>Apr</v>
      </c>
      <c r="T2404" s="4" t="s">
        <v>8376</v>
      </c>
      <c r="U2404" t="s">
        <v>8377</v>
      </c>
      <c r="V2404" s="4">
        <f t="shared" si="113"/>
        <v>2015</v>
      </c>
    </row>
    <row r="2405" spans="1:22" x14ac:dyDescent="0.3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8">
        <v>42459.840949074074</v>
      </c>
      <c r="P2405" s="8">
        <v>42399.882615740738</v>
      </c>
      <c r="Q2405" s="9">
        <f t="shared" si="111"/>
        <v>16.829999999999998</v>
      </c>
      <c r="R2405" s="9">
        <f t="shared" si="112"/>
        <v>16.833300000000001</v>
      </c>
      <c r="S2405" s="9" t="str">
        <f>VLOOKUP(MONTH(P2405),Hoja2!$A$1:$B$12,2,0)</f>
        <v>Jan</v>
      </c>
      <c r="T2405" s="4" t="s">
        <v>8376</v>
      </c>
      <c r="U2405" t="s">
        <v>8377</v>
      </c>
      <c r="V2405" s="4">
        <f t="shared" si="113"/>
        <v>2016</v>
      </c>
    </row>
    <row r="2406" spans="1:22" x14ac:dyDescent="0.3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8">
        <v>42372.03943287037</v>
      </c>
      <c r="P2406" s="8">
        <v>42342.03943287037</v>
      </c>
      <c r="Q2406" s="9">
        <f t="shared" si="111"/>
        <v>0</v>
      </c>
      <c r="R2406" s="9">
        <f t="shared" si="112"/>
        <v>0</v>
      </c>
      <c r="S2406" s="9" t="str">
        <f>VLOOKUP(MONTH(P2406),Hoja2!$A$1:$B$12,2,0)</f>
        <v>Dec</v>
      </c>
      <c r="T2406" s="4" t="s">
        <v>8376</v>
      </c>
      <c r="U2406" t="s">
        <v>8377</v>
      </c>
      <c r="V2406" s="4">
        <f t="shared" si="113"/>
        <v>2015</v>
      </c>
    </row>
    <row r="2407" spans="1:22" x14ac:dyDescent="0.3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8">
        <v>42616.585358796299</v>
      </c>
      <c r="P2407" s="8">
        <v>42595.585358796299</v>
      </c>
      <c r="Q2407" s="9">
        <f t="shared" si="111"/>
        <v>22.52</v>
      </c>
      <c r="R2407" s="9">
        <f t="shared" si="112"/>
        <v>56.3</v>
      </c>
      <c r="S2407" s="9" t="str">
        <f>VLOOKUP(MONTH(P2407),Hoja2!$A$1:$B$12,2,0)</f>
        <v>Aug</v>
      </c>
      <c r="T2407" s="4" t="s">
        <v>8376</v>
      </c>
      <c r="U2407" t="s">
        <v>8377</v>
      </c>
      <c r="V2407" s="4">
        <f t="shared" si="113"/>
        <v>2016</v>
      </c>
    </row>
    <row r="2408" spans="1:22" x14ac:dyDescent="0.3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8">
        <v>42023.110995370371</v>
      </c>
      <c r="P2408" s="8">
        <v>41983.110995370371</v>
      </c>
      <c r="Q2408" s="9">
        <f t="shared" si="111"/>
        <v>41.38</v>
      </c>
      <c r="R2408" s="9">
        <f t="shared" si="112"/>
        <v>84.0625</v>
      </c>
      <c r="S2408" s="9" t="str">
        <f>VLOOKUP(MONTH(P2408),Hoja2!$A$1:$B$12,2,0)</f>
        <v>Dec</v>
      </c>
      <c r="T2408" s="4" t="s">
        <v>8376</v>
      </c>
      <c r="U2408" t="s">
        <v>8377</v>
      </c>
      <c r="V2408" s="4">
        <f t="shared" si="113"/>
        <v>2014</v>
      </c>
    </row>
    <row r="2409" spans="1:22" x14ac:dyDescent="0.3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8">
        <v>42105.25</v>
      </c>
      <c r="P2409" s="8">
        <v>42082.575555555559</v>
      </c>
      <c r="Q2409" s="9">
        <f t="shared" si="111"/>
        <v>25.26</v>
      </c>
      <c r="R2409" s="9">
        <f t="shared" si="112"/>
        <v>168.3939</v>
      </c>
      <c r="S2409" s="9" t="str">
        <f>VLOOKUP(MONTH(P2409),Hoja2!$A$1:$B$12,2,0)</f>
        <v>Mar</v>
      </c>
      <c r="T2409" s="4" t="s">
        <v>8376</v>
      </c>
      <c r="U2409" t="s">
        <v>8377</v>
      </c>
      <c r="V2409" s="4">
        <f t="shared" si="113"/>
        <v>2015</v>
      </c>
    </row>
    <row r="2410" spans="1:22" x14ac:dyDescent="0.3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8">
        <v>41949.182372685187</v>
      </c>
      <c r="P2410" s="8">
        <v>41919.140706018516</v>
      </c>
      <c r="Q2410" s="9">
        <f t="shared" si="111"/>
        <v>0.2</v>
      </c>
      <c r="R2410" s="9">
        <f t="shared" si="112"/>
        <v>15</v>
      </c>
      <c r="S2410" s="9" t="str">
        <f>VLOOKUP(MONTH(P2410),Hoja2!$A$1:$B$12,2,0)</f>
        <v>Oct</v>
      </c>
      <c r="T2410" s="4" t="s">
        <v>8376</v>
      </c>
      <c r="U2410" t="s">
        <v>8377</v>
      </c>
      <c r="V2410" s="4">
        <f t="shared" si="113"/>
        <v>2014</v>
      </c>
    </row>
    <row r="2411" spans="1:22" x14ac:dyDescent="0.3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8">
        <v>42234.875868055555</v>
      </c>
      <c r="P2411" s="8">
        <v>42204.875868055555</v>
      </c>
      <c r="Q2411" s="9">
        <f t="shared" si="111"/>
        <v>1.84</v>
      </c>
      <c r="R2411" s="9">
        <f t="shared" si="112"/>
        <v>76.666700000000006</v>
      </c>
      <c r="S2411" s="9" t="str">
        <f>VLOOKUP(MONTH(P2411),Hoja2!$A$1:$B$12,2,0)</f>
        <v>Jul</v>
      </c>
      <c r="T2411" s="4" t="s">
        <v>8376</v>
      </c>
      <c r="U2411" t="s">
        <v>8377</v>
      </c>
      <c r="V2411" s="4">
        <f t="shared" si="113"/>
        <v>2015</v>
      </c>
    </row>
    <row r="2412" spans="1:22" x14ac:dyDescent="0.3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8">
        <v>42254.408275462964</v>
      </c>
      <c r="P2412" s="8">
        <v>42224.408275462964</v>
      </c>
      <c r="Q2412" s="9">
        <f t="shared" si="111"/>
        <v>0</v>
      </c>
      <c r="R2412" s="9">
        <f t="shared" si="112"/>
        <v>0</v>
      </c>
      <c r="S2412" s="9" t="str">
        <f>VLOOKUP(MONTH(P2412),Hoja2!$A$1:$B$12,2,0)</f>
        <v>Aug</v>
      </c>
      <c r="T2412" s="4" t="s">
        <v>8376</v>
      </c>
      <c r="U2412" t="s">
        <v>8377</v>
      </c>
      <c r="V2412" s="4">
        <f t="shared" si="113"/>
        <v>2015</v>
      </c>
    </row>
    <row r="2413" spans="1:22" x14ac:dyDescent="0.3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8">
        <v>42241.732430555552</v>
      </c>
      <c r="P2413" s="8">
        <v>42211.732430555552</v>
      </c>
      <c r="Q2413" s="9">
        <f t="shared" si="111"/>
        <v>0.6</v>
      </c>
      <c r="R2413" s="9">
        <f t="shared" si="112"/>
        <v>50.333300000000001</v>
      </c>
      <c r="S2413" s="9" t="str">
        <f>VLOOKUP(MONTH(P2413),Hoja2!$A$1:$B$12,2,0)</f>
        <v>Jul</v>
      </c>
      <c r="T2413" s="4" t="s">
        <v>8376</v>
      </c>
      <c r="U2413" t="s">
        <v>8377</v>
      </c>
      <c r="V2413" s="4">
        <f t="shared" si="113"/>
        <v>2015</v>
      </c>
    </row>
    <row r="2414" spans="1:22" x14ac:dyDescent="0.3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8">
        <v>42700.778622685182</v>
      </c>
      <c r="P2414" s="8">
        <v>42655.736956018518</v>
      </c>
      <c r="Q2414" s="9">
        <f t="shared" si="111"/>
        <v>0</v>
      </c>
      <c r="R2414" s="9">
        <f t="shared" si="112"/>
        <v>0</v>
      </c>
      <c r="S2414" s="9" t="str">
        <f>VLOOKUP(MONTH(P2414),Hoja2!$A$1:$B$12,2,0)</f>
        <v>Oct</v>
      </c>
      <c r="T2414" s="4" t="s">
        <v>8376</v>
      </c>
      <c r="U2414" t="s">
        <v>8377</v>
      </c>
      <c r="V2414" s="4">
        <f t="shared" si="113"/>
        <v>2016</v>
      </c>
    </row>
    <row r="2415" spans="1:22" x14ac:dyDescent="0.3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8">
        <v>41790.979166666664</v>
      </c>
      <c r="P2415" s="8">
        <v>41760.10974537037</v>
      </c>
      <c r="Q2415" s="9">
        <f t="shared" si="111"/>
        <v>0.83</v>
      </c>
      <c r="R2415" s="9">
        <f t="shared" si="112"/>
        <v>8.3332999999999995</v>
      </c>
      <c r="S2415" s="9" t="str">
        <f>VLOOKUP(MONTH(P2415),Hoja2!$A$1:$B$12,2,0)</f>
        <v>May</v>
      </c>
      <c r="T2415" s="4" t="s">
        <v>8376</v>
      </c>
      <c r="U2415" t="s">
        <v>8377</v>
      </c>
      <c r="V2415" s="4">
        <f t="shared" si="113"/>
        <v>2014</v>
      </c>
    </row>
    <row r="2416" spans="1:22" x14ac:dyDescent="0.3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8">
        <v>42238.165972222225</v>
      </c>
      <c r="P2416" s="8">
        <v>42198.695138888892</v>
      </c>
      <c r="Q2416" s="9">
        <f t="shared" si="111"/>
        <v>3.07</v>
      </c>
      <c r="R2416" s="9">
        <f t="shared" si="112"/>
        <v>35.384599999999999</v>
      </c>
      <c r="S2416" s="9" t="str">
        <f>VLOOKUP(MONTH(P2416),Hoja2!$A$1:$B$12,2,0)</f>
        <v>Jul</v>
      </c>
      <c r="T2416" s="4" t="s">
        <v>8376</v>
      </c>
      <c r="U2416" t="s">
        <v>8377</v>
      </c>
      <c r="V2416" s="4">
        <f t="shared" si="113"/>
        <v>2015</v>
      </c>
    </row>
    <row r="2417" spans="1:22" x14ac:dyDescent="0.3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8">
        <v>42566.862800925926</v>
      </c>
      <c r="P2417" s="8">
        <v>42536.862800925926</v>
      </c>
      <c r="Q2417" s="9">
        <f t="shared" si="111"/>
        <v>0.56000000000000005</v>
      </c>
      <c r="R2417" s="9">
        <f t="shared" si="112"/>
        <v>55.833300000000001</v>
      </c>
      <c r="S2417" s="9" t="str">
        <f>VLOOKUP(MONTH(P2417),Hoja2!$A$1:$B$12,2,0)</f>
        <v>Jun</v>
      </c>
      <c r="T2417" s="4" t="s">
        <v>8376</v>
      </c>
      <c r="U2417" t="s">
        <v>8377</v>
      </c>
      <c r="V2417" s="4">
        <f t="shared" si="113"/>
        <v>2016</v>
      </c>
    </row>
    <row r="2418" spans="1:22" x14ac:dyDescent="0.3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8">
        <v>42077.625</v>
      </c>
      <c r="P2418" s="8">
        <v>42019.737766203703</v>
      </c>
      <c r="Q2418" s="9">
        <f t="shared" si="111"/>
        <v>0.03</v>
      </c>
      <c r="R2418" s="9">
        <f t="shared" si="112"/>
        <v>5</v>
      </c>
      <c r="S2418" s="9" t="str">
        <f>VLOOKUP(MONTH(P2418),Hoja2!$A$1:$B$12,2,0)</f>
        <v>Jan</v>
      </c>
      <c r="T2418" s="4" t="s">
        <v>8376</v>
      </c>
      <c r="U2418" t="s">
        <v>8377</v>
      </c>
      <c r="V2418" s="4">
        <f t="shared" si="113"/>
        <v>2015</v>
      </c>
    </row>
    <row r="2419" spans="1:22" x14ac:dyDescent="0.3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8">
        <v>41861.884108796294</v>
      </c>
      <c r="P2419" s="8">
        <v>41831.884108796294</v>
      </c>
      <c r="Q2419" s="9">
        <f t="shared" si="111"/>
        <v>0</v>
      </c>
      <c r="R2419" s="9">
        <f t="shared" si="112"/>
        <v>0</v>
      </c>
      <c r="S2419" s="9" t="str">
        <f>VLOOKUP(MONTH(P2419),Hoja2!$A$1:$B$12,2,0)</f>
        <v>Jul</v>
      </c>
      <c r="T2419" s="4" t="s">
        <v>8376</v>
      </c>
      <c r="U2419" t="s">
        <v>8377</v>
      </c>
      <c r="V2419" s="4">
        <f t="shared" si="113"/>
        <v>2014</v>
      </c>
    </row>
    <row r="2420" spans="1:22" x14ac:dyDescent="0.3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8">
        <v>42087.815324074072</v>
      </c>
      <c r="P2420" s="8">
        <v>42027.856990740744</v>
      </c>
      <c r="Q2420" s="9">
        <f t="shared" si="111"/>
        <v>0.02</v>
      </c>
      <c r="R2420" s="9">
        <f t="shared" si="112"/>
        <v>1</v>
      </c>
      <c r="S2420" s="9" t="str">
        <f>VLOOKUP(MONTH(P2420),Hoja2!$A$1:$B$12,2,0)</f>
        <v>Jan</v>
      </c>
      <c r="T2420" s="4" t="s">
        <v>8376</v>
      </c>
      <c r="U2420" t="s">
        <v>8377</v>
      </c>
      <c r="V2420" s="4">
        <f t="shared" si="113"/>
        <v>2015</v>
      </c>
    </row>
    <row r="2421" spans="1:22" x14ac:dyDescent="0.3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8">
        <v>42053.738298611112</v>
      </c>
      <c r="P2421" s="8">
        <v>41993.738298611112</v>
      </c>
      <c r="Q2421" s="9">
        <f t="shared" si="111"/>
        <v>0</v>
      </c>
      <c r="R2421" s="9">
        <f t="shared" si="112"/>
        <v>0</v>
      </c>
      <c r="S2421" s="9" t="str">
        <f>VLOOKUP(MONTH(P2421),Hoja2!$A$1:$B$12,2,0)</f>
        <v>Dec</v>
      </c>
      <c r="T2421" s="4" t="s">
        <v>8376</v>
      </c>
      <c r="U2421" t="s">
        <v>8377</v>
      </c>
      <c r="V2421" s="4">
        <f t="shared" si="113"/>
        <v>2014</v>
      </c>
    </row>
    <row r="2422" spans="1:22" x14ac:dyDescent="0.3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8">
        <v>41953.070543981485</v>
      </c>
      <c r="P2422" s="8">
        <v>41893.028877314813</v>
      </c>
      <c r="Q2422" s="9">
        <f t="shared" si="111"/>
        <v>14.83</v>
      </c>
      <c r="R2422" s="9">
        <f t="shared" si="112"/>
        <v>69.472200000000001</v>
      </c>
      <c r="S2422" s="9" t="str">
        <f>VLOOKUP(MONTH(P2422),Hoja2!$A$1:$B$12,2,0)</f>
        <v>Sep</v>
      </c>
      <c r="T2422" s="4" t="s">
        <v>8376</v>
      </c>
      <c r="U2422" t="s">
        <v>8377</v>
      </c>
      <c r="V2422" s="4">
        <f t="shared" si="113"/>
        <v>2014</v>
      </c>
    </row>
    <row r="2423" spans="1:22" x14ac:dyDescent="0.3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8">
        <v>42056.6874537037</v>
      </c>
      <c r="P2423" s="8">
        <v>42026.6874537037</v>
      </c>
      <c r="Q2423" s="9">
        <f t="shared" si="111"/>
        <v>0.02</v>
      </c>
      <c r="R2423" s="9">
        <f t="shared" si="112"/>
        <v>1</v>
      </c>
      <c r="S2423" s="9" t="str">
        <f>VLOOKUP(MONTH(P2423),Hoja2!$A$1:$B$12,2,0)</f>
        <v>Jan</v>
      </c>
      <c r="T2423" s="4" t="s">
        <v>8376</v>
      </c>
      <c r="U2423" t="s">
        <v>8377</v>
      </c>
      <c r="V2423" s="4">
        <f t="shared" si="113"/>
        <v>2015</v>
      </c>
    </row>
    <row r="2424" spans="1:22" x14ac:dyDescent="0.3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8">
        <v>42074.683287037034</v>
      </c>
      <c r="P2424" s="8">
        <v>42044.724953703706</v>
      </c>
      <c r="Q2424" s="9">
        <f t="shared" si="111"/>
        <v>0.2</v>
      </c>
      <c r="R2424" s="9">
        <f t="shared" si="112"/>
        <v>1</v>
      </c>
      <c r="S2424" s="9" t="str">
        <f>VLOOKUP(MONTH(P2424),Hoja2!$A$1:$B$12,2,0)</f>
        <v>Feb</v>
      </c>
      <c r="T2424" s="4" t="s">
        <v>8376</v>
      </c>
      <c r="U2424" t="s">
        <v>8377</v>
      </c>
      <c r="V2424" s="4">
        <f t="shared" si="113"/>
        <v>2015</v>
      </c>
    </row>
    <row r="2425" spans="1:22" x14ac:dyDescent="0.3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8">
        <v>42004.704745370371</v>
      </c>
      <c r="P2425" s="8">
        <v>41974.704745370371</v>
      </c>
      <c r="Q2425" s="9">
        <f t="shared" si="111"/>
        <v>0.01</v>
      </c>
      <c r="R2425" s="9">
        <f t="shared" si="112"/>
        <v>8</v>
      </c>
      <c r="S2425" s="9" t="str">
        <f>VLOOKUP(MONTH(P2425),Hoja2!$A$1:$B$12,2,0)</f>
        <v>Dec</v>
      </c>
      <c r="T2425" s="4" t="s">
        <v>8376</v>
      </c>
      <c r="U2425" t="s">
        <v>8377</v>
      </c>
      <c r="V2425" s="4">
        <f t="shared" si="113"/>
        <v>2014</v>
      </c>
    </row>
    <row r="2426" spans="1:22" x14ac:dyDescent="0.3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8">
        <v>41939.892453703702</v>
      </c>
      <c r="P2426" s="8">
        <v>41909.892453703702</v>
      </c>
      <c r="Q2426" s="9">
        <f t="shared" si="111"/>
        <v>1.24</v>
      </c>
      <c r="R2426" s="9">
        <f t="shared" si="112"/>
        <v>34.444400000000002</v>
      </c>
      <c r="S2426" s="9" t="str">
        <f>VLOOKUP(MONTH(P2426),Hoja2!$A$1:$B$12,2,0)</f>
        <v>Sep</v>
      </c>
      <c r="T2426" s="4" t="s">
        <v>8376</v>
      </c>
      <c r="U2426" t="s">
        <v>8377</v>
      </c>
      <c r="V2426" s="4">
        <f t="shared" si="113"/>
        <v>2014</v>
      </c>
    </row>
    <row r="2427" spans="1:22" x14ac:dyDescent="0.3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8">
        <v>42517.919444444444</v>
      </c>
      <c r="P2427" s="8">
        <v>42502.913761574076</v>
      </c>
      <c r="Q2427" s="9">
        <f t="shared" si="111"/>
        <v>0.03</v>
      </c>
      <c r="R2427" s="9">
        <f t="shared" si="112"/>
        <v>1</v>
      </c>
      <c r="S2427" s="9" t="str">
        <f>VLOOKUP(MONTH(P2427),Hoja2!$A$1:$B$12,2,0)</f>
        <v>May</v>
      </c>
      <c r="T2427" s="4" t="s">
        <v>8376</v>
      </c>
      <c r="U2427" t="s">
        <v>8377</v>
      </c>
      <c r="V2427" s="4">
        <f t="shared" si="113"/>
        <v>2016</v>
      </c>
    </row>
    <row r="2428" spans="1:22" x14ac:dyDescent="0.3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8">
        <v>42224.170046296298</v>
      </c>
      <c r="P2428" s="8">
        <v>42164.170046296298</v>
      </c>
      <c r="Q2428" s="9">
        <f t="shared" si="111"/>
        <v>0</v>
      </c>
      <c r="R2428" s="9">
        <f t="shared" si="112"/>
        <v>0</v>
      </c>
      <c r="S2428" s="9" t="str">
        <f>VLOOKUP(MONTH(P2428),Hoja2!$A$1:$B$12,2,0)</f>
        <v>Jun</v>
      </c>
      <c r="T2428" s="4" t="s">
        <v>8376</v>
      </c>
      <c r="U2428" t="s">
        <v>8377</v>
      </c>
      <c r="V2428" s="4">
        <f t="shared" si="113"/>
        <v>2015</v>
      </c>
    </row>
    <row r="2429" spans="1:22" x14ac:dyDescent="0.3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8">
        <v>42452.277002314811</v>
      </c>
      <c r="P2429" s="8">
        <v>42412.318668981483</v>
      </c>
      <c r="Q2429" s="9">
        <f t="shared" si="111"/>
        <v>0</v>
      </c>
      <c r="R2429" s="9">
        <f t="shared" si="112"/>
        <v>1</v>
      </c>
      <c r="S2429" s="9" t="str">
        <f>VLOOKUP(MONTH(P2429),Hoja2!$A$1:$B$12,2,0)</f>
        <v>Feb</v>
      </c>
      <c r="T2429" s="4" t="s">
        <v>8376</v>
      </c>
      <c r="U2429" t="s">
        <v>8377</v>
      </c>
      <c r="V2429" s="4">
        <f t="shared" si="113"/>
        <v>2016</v>
      </c>
    </row>
    <row r="2430" spans="1:22" x14ac:dyDescent="0.3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8">
        <v>42075.742488425924</v>
      </c>
      <c r="P2430" s="8">
        <v>42045.784155092595</v>
      </c>
      <c r="Q2430" s="9">
        <f t="shared" si="111"/>
        <v>0</v>
      </c>
      <c r="R2430" s="9">
        <f t="shared" si="112"/>
        <v>1</v>
      </c>
      <c r="S2430" s="9" t="str">
        <f>VLOOKUP(MONTH(P2430),Hoja2!$A$1:$B$12,2,0)</f>
        <v>Feb</v>
      </c>
      <c r="T2430" s="4" t="s">
        <v>8376</v>
      </c>
      <c r="U2430" t="s">
        <v>8377</v>
      </c>
      <c r="V2430" s="4">
        <f t="shared" si="113"/>
        <v>2015</v>
      </c>
    </row>
    <row r="2431" spans="1:22" x14ac:dyDescent="0.3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8">
        <v>42771.697222222225</v>
      </c>
      <c r="P2431" s="8">
        <v>42734.879236111112</v>
      </c>
      <c r="Q2431" s="9">
        <f t="shared" si="111"/>
        <v>1.43</v>
      </c>
      <c r="R2431" s="9">
        <f t="shared" si="112"/>
        <v>501.25</v>
      </c>
      <c r="S2431" s="9" t="str">
        <f>VLOOKUP(MONTH(P2431),Hoja2!$A$1:$B$12,2,0)</f>
        <v>Dec</v>
      </c>
      <c r="T2431" s="4" t="s">
        <v>8376</v>
      </c>
      <c r="U2431" t="s">
        <v>8377</v>
      </c>
      <c r="V2431" s="4">
        <f t="shared" si="113"/>
        <v>2016</v>
      </c>
    </row>
    <row r="2432" spans="1:22" x14ac:dyDescent="0.3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8">
        <v>42412.130833333336</v>
      </c>
      <c r="P2432" s="8">
        <v>42382.130833333336</v>
      </c>
      <c r="Q2432" s="9">
        <f t="shared" si="111"/>
        <v>0.7</v>
      </c>
      <c r="R2432" s="9">
        <f t="shared" si="112"/>
        <v>10.5</v>
      </c>
      <c r="S2432" s="9" t="str">
        <f>VLOOKUP(MONTH(P2432),Hoja2!$A$1:$B$12,2,0)</f>
        <v>Jan</v>
      </c>
      <c r="T2432" s="4" t="s">
        <v>8376</v>
      </c>
      <c r="U2432" t="s">
        <v>8377</v>
      </c>
      <c r="V2432" s="4">
        <f t="shared" si="113"/>
        <v>2016</v>
      </c>
    </row>
    <row r="2433" spans="1:22" x14ac:dyDescent="0.3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8">
        <v>42549.099687499998</v>
      </c>
      <c r="P2433" s="8">
        <v>42489.099687499998</v>
      </c>
      <c r="Q2433" s="9">
        <f t="shared" si="111"/>
        <v>0</v>
      </c>
      <c r="R2433" s="9">
        <f t="shared" si="112"/>
        <v>1</v>
      </c>
      <c r="S2433" s="9" t="str">
        <f>VLOOKUP(MONTH(P2433),Hoja2!$A$1:$B$12,2,0)</f>
        <v>Apr</v>
      </c>
      <c r="T2433" s="4" t="s">
        <v>8376</v>
      </c>
      <c r="U2433" t="s">
        <v>8377</v>
      </c>
      <c r="V2433" s="4">
        <f t="shared" si="113"/>
        <v>2016</v>
      </c>
    </row>
    <row r="2434" spans="1:22" x14ac:dyDescent="0.3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8">
        <v>42071.218715277777</v>
      </c>
      <c r="P2434" s="8">
        <v>42041.218715277777</v>
      </c>
      <c r="Q2434" s="9">
        <f t="shared" si="111"/>
        <v>0.01</v>
      </c>
      <c r="R2434" s="9">
        <f t="shared" si="112"/>
        <v>1</v>
      </c>
      <c r="S2434" s="9" t="str">
        <f>VLOOKUP(MONTH(P2434),Hoja2!$A$1:$B$12,2,0)</f>
        <v>Feb</v>
      </c>
      <c r="T2434" s="4" t="s">
        <v>8376</v>
      </c>
      <c r="U2434" t="s">
        <v>8377</v>
      </c>
      <c r="V2434" s="4">
        <f t="shared" si="113"/>
        <v>2015</v>
      </c>
    </row>
    <row r="2435" spans="1:22" x14ac:dyDescent="0.3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8">
        <v>42427.89980324074</v>
      </c>
      <c r="P2435" s="8">
        <v>42397.89980324074</v>
      </c>
      <c r="Q2435" s="9">
        <f t="shared" ref="Q2435:Q2498" si="114">ROUND(E2435/D2435*100,2)</f>
        <v>0</v>
      </c>
      <c r="R2435" s="9">
        <f t="shared" ref="R2435:R2498" si="115">IFERROR(ROUND(E2435/L2435,4),0)</f>
        <v>0</v>
      </c>
      <c r="S2435" s="9" t="str">
        <f>VLOOKUP(MONTH(P2435),Hoja2!$A$1:$B$12,2,0)</f>
        <v>Jan</v>
      </c>
      <c r="T2435" s="4" t="s">
        <v>8376</v>
      </c>
      <c r="U2435" t="s">
        <v>8377</v>
      </c>
      <c r="V2435" s="4">
        <f t="shared" ref="V2435:V2498" si="116">YEAR(P2435)</f>
        <v>2016</v>
      </c>
    </row>
    <row r="2436" spans="1:22" x14ac:dyDescent="0.3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8">
        <v>42220.186041666668</v>
      </c>
      <c r="P2436" s="8">
        <v>42180.186041666668</v>
      </c>
      <c r="Q2436" s="9">
        <f t="shared" si="114"/>
        <v>0.13</v>
      </c>
      <c r="R2436" s="9">
        <f t="shared" si="115"/>
        <v>13</v>
      </c>
      <c r="S2436" s="9" t="str">
        <f>VLOOKUP(MONTH(P2436),Hoja2!$A$1:$B$12,2,0)</f>
        <v>Jun</v>
      </c>
      <c r="T2436" s="4" t="s">
        <v>8376</v>
      </c>
      <c r="U2436" t="s">
        <v>8377</v>
      </c>
      <c r="V2436" s="4">
        <f t="shared" si="116"/>
        <v>2015</v>
      </c>
    </row>
    <row r="2437" spans="1:22" x14ac:dyDescent="0.3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8">
        <v>42282.277615740742</v>
      </c>
      <c r="P2437" s="8">
        <v>42252.277615740742</v>
      </c>
      <c r="Q2437" s="9">
        <f t="shared" si="114"/>
        <v>0.49</v>
      </c>
      <c r="R2437" s="9">
        <f t="shared" si="115"/>
        <v>306</v>
      </c>
      <c r="S2437" s="9" t="str">
        <f>VLOOKUP(MONTH(P2437),Hoja2!$A$1:$B$12,2,0)</f>
        <v>Sep</v>
      </c>
      <c r="T2437" s="4" t="s">
        <v>8376</v>
      </c>
      <c r="U2437" t="s">
        <v>8377</v>
      </c>
      <c r="V2437" s="4">
        <f t="shared" si="116"/>
        <v>2015</v>
      </c>
    </row>
    <row r="2438" spans="1:22" x14ac:dyDescent="0.3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8">
        <v>42398.615393518521</v>
      </c>
      <c r="P2438" s="8">
        <v>42338.615393518521</v>
      </c>
      <c r="Q2438" s="9">
        <f t="shared" si="114"/>
        <v>0.04</v>
      </c>
      <c r="R2438" s="9">
        <f t="shared" si="115"/>
        <v>22.5</v>
      </c>
      <c r="S2438" s="9" t="str">
        <f>VLOOKUP(MONTH(P2438),Hoja2!$A$1:$B$12,2,0)</f>
        <v>Nov</v>
      </c>
      <c r="T2438" s="4" t="s">
        <v>8376</v>
      </c>
      <c r="U2438" t="s">
        <v>8377</v>
      </c>
      <c r="V2438" s="4">
        <f t="shared" si="116"/>
        <v>2015</v>
      </c>
    </row>
    <row r="2439" spans="1:22" x14ac:dyDescent="0.3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8">
        <v>42080.75</v>
      </c>
      <c r="P2439" s="8">
        <v>42031.965138888889</v>
      </c>
      <c r="Q2439" s="9">
        <f t="shared" si="114"/>
        <v>0</v>
      </c>
      <c r="R2439" s="9">
        <f t="shared" si="115"/>
        <v>0</v>
      </c>
      <c r="S2439" s="9" t="str">
        <f>VLOOKUP(MONTH(P2439),Hoja2!$A$1:$B$12,2,0)</f>
        <v>Jan</v>
      </c>
      <c r="T2439" s="4" t="s">
        <v>8376</v>
      </c>
      <c r="U2439" t="s">
        <v>8377</v>
      </c>
      <c r="V2439" s="4">
        <f t="shared" si="116"/>
        <v>2015</v>
      </c>
    </row>
    <row r="2440" spans="1:22" x14ac:dyDescent="0.3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8">
        <v>42345.956736111111</v>
      </c>
      <c r="P2440" s="8">
        <v>42285.915069444447</v>
      </c>
      <c r="Q2440" s="9">
        <f t="shared" si="114"/>
        <v>0.33</v>
      </c>
      <c r="R2440" s="9">
        <f t="shared" si="115"/>
        <v>50</v>
      </c>
      <c r="S2440" s="9" t="str">
        <f>VLOOKUP(MONTH(P2440),Hoja2!$A$1:$B$12,2,0)</f>
        <v>Oct</v>
      </c>
      <c r="T2440" s="4" t="s">
        <v>8376</v>
      </c>
      <c r="U2440" t="s">
        <v>8377</v>
      </c>
      <c r="V2440" s="4">
        <f t="shared" si="116"/>
        <v>2015</v>
      </c>
    </row>
    <row r="2441" spans="1:22" x14ac:dyDescent="0.3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8">
        <v>42295.818622685183</v>
      </c>
      <c r="P2441" s="8">
        <v>42265.818622685183</v>
      </c>
      <c r="Q2441" s="9">
        <f t="shared" si="114"/>
        <v>0</v>
      </c>
      <c r="R2441" s="9">
        <f t="shared" si="115"/>
        <v>0</v>
      </c>
      <c r="S2441" s="9" t="str">
        <f>VLOOKUP(MONTH(P2441),Hoja2!$A$1:$B$12,2,0)</f>
        <v>Sep</v>
      </c>
      <c r="T2441" s="4" t="s">
        <v>8376</v>
      </c>
      <c r="U2441" t="s">
        <v>8377</v>
      </c>
      <c r="V2441" s="4">
        <f t="shared" si="116"/>
        <v>2015</v>
      </c>
    </row>
    <row r="2442" spans="1:22" x14ac:dyDescent="0.3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8">
        <v>42413.899456018517</v>
      </c>
      <c r="P2442" s="8">
        <v>42383.899456018517</v>
      </c>
      <c r="Q2442" s="9">
        <f t="shared" si="114"/>
        <v>0.2</v>
      </c>
      <c r="R2442" s="9">
        <f t="shared" si="115"/>
        <v>5</v>
      </c>
      <c r="S2442" s="9" t="str">
        <f>VLOOKUP(MONTH(P2442),Hoja2!$A$1:$B$12,2,0)</f>
        <v>Jan</v>
      </c>
      <c r="T2442" s="4" t="s">
        <v>8376</v>
      </c>
      <c r="U2442" t="s">
        <v>8377</v>
      </c>
      <c r="V2442" s="4">
        <f t="shared" si="116"/>
        <v>2016</v>
      </c>
    </row>
    <row r="2443" spans="1:22" x14ac:dyDescent="0.3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8">
        <v>42208.207638888889</v>
      </c>
      <c r="P2443" s="8">
        <v>42187.125625000001</v>
      </c>
      <c r="Q2443" s="9">
        <f t="shared" si="114"/>
        <v>107.88</v>
      </c>
      <c r="R2443" s="9">
        <f t="shared" si="115"/>
        <v>74.229399999999998</v>
      </c>
      <c r="S2443" s="9" t="str">
        <f>VLOOKUP(MONTH(P2443),Hoja2!$A$1:$B$12,2,0)</f>
        <v>Jul</v>
      </c>
      <c r="T2443" s="4" t="s">
        <v>8376</v>
      </c>
      <c r="U2443" t="s">
        <v>8392</v>
      </c>
      <c r="V2443" s="4">
        <f t="shared" si="116"/>
        <v>2015</v>
      </c>
    </row>
    <row r="2444" spans="1:22" x14ac:dyDescent="0.3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8">
        <v>42082.625324074077</v>
      </c>
      <c r="P2444" s="8">
        <v>42052.666990740741</v>
      </c>
      <c r="Q2444" s="9">
        <f t="shared" si="114"/>
        <v>125.94</v>
      </c>
      <c r="R2444" s="9">
        <f t="shared" si="115"/>
        <v>81.252700000000004</v>
      </c>
      <c r="S2444" s="9" t="str">
        <f>VLOOKUP(MONTH(P2444),Hoja2!$A$1:$B$12,2,0)</f>
        <v>Feb</v>
      </c>
      <c r="T2444" s="4" t="s">
        <v>8376</v>
      </c>
      <c r="U2444" t="s">
        <v>8392</v>
      </c>
      <c r="V2444" s="4">
        <f t="shared" si="116"/>
        <v>2015</v>
      </c>
    </row>
    <row r="2445" spans="1:22" x14ac:dyDescent="0.3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8">
        <v>41866.625254629631</v>
      </c>
      <c r="P2445" s="8">
        <v>41836.625254629631</v>
      </c>
      <c r="Q2445" s="9">
        <f t="shared" si="114"/>
        <v>202.51</v>
      </c>
      <c r="R2445" s="9">
        <f t="shared" si="115"/>
        <v>130.2347</v>
      </c>
      <c r="S2445" s="9" t="str">
        <f>VLOOKUP(MONTH(P2445),Hoja2!$A$1:$B$12,2,0)</f>
        <v>Jul</v>
      </c>
      <c r="T2445" s="4" t="s">
        <v>8376</v>
      </c>
      <c r="U2445" t="s">
        <v>8392</v>
      </c>
      <c r="V2445" s="4">
        <f t="shared" si="116"/>
        <v>2014</v>
      </c>
    </row>
    <row r="2446" spans="1:22" x14ac:dyDescent="0.3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8">
        <v>42515.754525462966</v>
      </c>
      <c r="P2446" s="8">
        <v>42485.754525462966</v>
      </c>
      <c r="Q2446" s="9">
        <f t="shared" si="114"/>
        <v>108.6</v>
      </c>
      <c r="R2446" s="9">
        <f t="shared" si="115"/>
        <v>53.409799999999997</v>
      </c>
      <c r="S2446" s="9" t="str">
        <f>VLOOKUP(MONTH(P2446),Hoja2!$A$1:$B$12,2,0)</f>
        <v>Apr</v>
      </c>
      <c r="T2446" s="4" t="s">
        <v>8376</v>
      </c>
      <c r="U2446" t="s">
        <v>8392</v>
      </c>
      <c r="V2446" s="4">
        <f t="shared" si="116"/>
        <v>2016</v>
      </c>
    </row>
    <row r="2447" spans="1:22" x14ac:dyDescent="0.3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8">
        <v>42273.190057870372</v>
      </c>
      <c r="P2447" s="8">
        <v>42243.190057870372</v>
      </c>
      <c r="Q2447" s="9">
        <f t="shared" si="114"/>
        <v>172.8</v>
      </c>
      <c r="R2447" s="9">
        <f t="shared" si="115"/>
        <v>75.130399999999995</v>
      </c>
      <c r="S2447" s="9" t="str">
        <f>VLOOKUP(MONTH(P2447),Hoja2!$A$1:$B$12,2,0)</f>
        <v>Aug</v>
      </c>
      <c r="T2447" s="4" t="s">
        <v>8376</v>
      </c>
      <c r="U2447" t="s">
        <v>8392</v>
      </c>
      <c r="V2447" s="4">
        <f t="shared" si="116"/>
        <v>2015</v>
      </c>
    </row>
    <row r="2448" spans="1:22" x14ac:dyDescent="0.3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8">
        <v>42700.64434027778</v>
      </c>
      <c r="P2448" s="8">
        <v>42670.602673611109</v>
      </c>
      <c r="Q2448" s="9">
        <f t="shared" si="114"/>
        <v>167.98</v>
      </c>
      <c r="R2448" s="9">
        <f t="shared" si="115"/>
        <v>75.666700000000006</v>
      </c>
      <c r="S2448" s="9" t="str">
        <f>VLOOKUP(MONTH(P2448),Hoja2!$A$1:$B$12,2,0)</f>
        <v>Oct</v>
      </c>
      <c r="T2448" s="4" t="s">
        <v>8376</v>
      </c>
      <c r="U2448" t="s">
        <v>8392</v>
      </c>
      <c r="V2448" s="4">
        <f t="shared" si="116"/>
        <v>2016</v>
      </c>
    </row>
    <row r="2449" spans="1:22" x14ac:dyDescent="0.3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8">
        <v>42686.166666666664</v>
      </c>
      <c r="P2449" s="8">
        <v>42654.469826388886</v>
      </c>
      <c r="Q2449" s="9">
        <f t="shared" si="114"/>
        <v>427.2</v>
      </c>
      <c r="R2449" s="9">
        <f t="shared" si="115"/>
        <v>31.691400000000002</v>
      </c>
      <c r="S2449" s="9" t="str">
        <f>VLOOKUP(MONTH(P2449),Hoja2!$A$1:$B$12,2,0)</f>
        <v>Oct</v>
      </c>
      <c r="T2449" s="4" t="s">
        <v>8376</v>
      </c>
      <c r="U2449" t="s">
        <v>8392</v>
      </c>
      <c r="V2449" s="4">
        <f t="shared" si="116"/>
        <v>2016</v>
      </c>
    </row>
    <row r="2450" spans="1:22" x14ac:dyDescent="0.3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8">
        <v>42613.23333333333</v>
      </c>
      <c r="P2450" s="8">
        <v>42607.316122685188</v>
      </c>
      <c r="Q2450" s="9">
        <f t="shared" si="114"/>
        <v>107.5</v>
      </c>
      <c r="R2450" s="9">
        <f t="shared" si="115"/>
        <v>47.777799999999999</v>
      </c>
      <c r="S2450" s="9" t="str">
        <f>VLOOKUP(MONTH(P2450),Hoja2!$A$1:$B$12,2,0)</f>
        <v>Aug</v>
      </c>
      <c r="T2450" s="4" t="s">
        <v>8376</v>
      </c>
      <c r="U2450" t="s">
        <v>8392</v>
      </c>
      <c r="V2450" s="4">
        <f t="shared" si="116"/>
        <v>2016</v>
      </c>
    </row>
    <row r="2451" spans="1:22" x14ac:dyDescent="0.3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8">
        <v>41973.184201388889</v>
      </c>
      <c r="P2451" s="8">
        <v>41943.142534722225</v>
      </c>
      <c r="Q2451" s="9">
        <f t="shared" si="114"/>
        <v>108</v>
      </c>
      <c r="R2451" s="9">
        <f t="shared" si="115"/>
        <v>90</v>
      </c>
      <c r="S2451" s="9" t="str">
        <f>VLOOKUP(MONTH(P2451),Hoja2!$A$1:$B$12,2,0)</f>
        <v>Oct</v>
      </c>
      <c r="T2451" s="4" t="s">
        <v>8376</v>
      </c>
      <c r="U2451" t="s">
        <v>8392</v>
      </c>
      <c r="V2451" s="4">
        <f t="shared" si="116"/>
        <v>2014</v>
      </c>
    </row>
    <row r="2452" spans="1:22" x14ac:dyDescent="0.3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8">
        <v>41940.132638888892</v>
      </c>
      <c r="P2452" s="8">
        <v>41902.07240740741</v>
      </c>
      <c r="Q2452" s="9">
        <f t="shared" si="114"/>
        <v>101.53</v>
      </c>
      <c r="R2452" s="9">
        <f t="shared" si="115"/>
        <v>149.31399999999999</v>
      </c>
      <c r="S2452" s="9" t="str">
        <f>VLOOKUP(MONTH(P2452),Hoja2!$A$1:$B$12,2,0)</f>
        <v>Sep</v>
      </c>
      <c r="T2452" s="4" t="s">
        <v>8376</v>
      </c>
      <c r="U2452" t="s">
        <v>8392</v>
      </c>
      <c r="V2452" s="4">
        <f t="shared" si="116"/>
        <v>2014</v>
      </c>
    </row>
    <row r="2453" spans="1:22" x14ac:dyDescent="0.3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8">
        <v>42799.908449074072</v>
      </c>
      <c r="P2453" s="8">
        <v>42779.908449074072</v>
      </c>
      <c r="Q2453" s="9">
        <f t="shared" si="114"/>
        <v>115.45</v>
      </c>
      <c r="R2453" s="9">
        <f t="shared" si="115"/>
        <v>62.069899999999997</v>
      </c>
      <c r="S2453" s="9" t="str">
        <f>VLOOKUP(MONTH(P2453),Hoja2!$A$1:$B$12,2,0)</f>
        <v>Feb</v>
      </c>
      <c r="T2453" s="4" t="s">
        <v>8376</v>
      </c>
      <c r="U2453" t="s">
        <v>8392</v>
      </c>
      <c r="V2453" s="4">
        <f t="shared" si="116"/>
        <v>2017</v>
      </c>
    </row>
    <row r="2454" spans="1:22" x14ac:dyDescent="0.3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8">
        <v>42367.958333333336</v>
      </c>
      <c r="P2454" s="8">
        <v>42338.84375</v>
      </c>
      <c r="Q2454" s="9">
        <f t="shared" si="114"/>
        <v>133.5</v>
      </c>
      <c r="R2454" s="9">
        <f t="shared" si="115"/>
        <v>53.4</v>
      </c>
      <c r="S2454" s="9" t="str">
        <f>VLOOKUP(MONTH(P2454),Hoja2!$A$1:$B$12,2,0)</f>
        <v>Nov</v>
      </c>
      <c r="T2454" s="4" t="s">
        <v>8376</v>
      </c>
      <c r="U2454" t="s">
        <v>8392</v>
      </c>
      <c r="V2454" s="4">
        <f t="shared" si="116"/>
        <v>2015</v>
      </c>
    </row>
    <row r="2455" spans="1:22" x14ac:dyDescent="0.3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8">
        <v>42768.692233796297</v>
      </c>
      <c r="P2455" s="8">
        <v>42738.692233796297</v>
      </c>
      <c r="Q2455" s="9">
        <f t="shared" si="114"/>
        <v>154.69999999999999</v>
      </c>
      <c r="R2455" s="9">
        <f t="shared" si="115"/>
        <v>69.268699999999995</v>
      </c>
      <c r="S2455" s="9" t="str">
        <f>VLOOKUP(MONTH(P2455),Hoja2!$A$1:$B$12,2,0)</f>
        <v>Jan</v>
      </c>
      <c r="T2455" s="4" t="s">
        <v>8376</v>
      </c>
      <c r="U2455" t="s">
        <v>8392</v>
      </c>
      <c r="V2455" s="4">
        <f t="shared" si="116"/>
        <v>2017</v>
      </c>
    </row>
    <row r="2456" spans="1:22" x14ac:dyDescent="0.3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8">
        <v>42805.201481481483</v>
      </c>
      <c r="P2456" s="8">
        <v>42770.201481481483</v>
      </c>
      <c r="Q2456" s="9">
        <f t="shared" si="114"/>
        <v>100.85</v>
      </c>
      <c r="R2456" s="9">
        <f t="shared" si="115"/>
        <v>271.5077</v>
      </c>
      <c r="S2456" s="9" t="str">
        <f>VLOOKUP(MONTH(P2456),Hoja2!$A$1:$B$12,2,0)</f>
        <v>Feb</v>
      </c>
      <c r="T2456" s="4" t="s">
        <v>8376</v>
      </c>
      <c r="U2456" t="s">
        <v>8392</v>
      </c>
      <c r="V2456" s="4">
        <f t="shared" si="116"/>
        <v>2017</v>
      </c>
    </row>
    <row r="2457" spans="1:22" x14ac:dyDescent="0.3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8">
        <v>42480.781828703701</v>
      </c>
      <c r="P2457" s="8">
        <v>42452.781828703701</v>
      </c>
      <c r="Q2457" s="9">
        <f t="shared" si="114"/>
        <v>182</v>
      </c>
      <c r="R2457" s="9">
        <f t="shared" si="115"/>
        <v>34.125</v>
      </c>
      <c r="S2457" s="9" t="str">
        <f>VLOOKUP(MONTH(P2457),Hoja2!$A$1:$B$12,2,0)</f>
        <v>Mar</v>
      </c>
      <c r="T2457" s="4" t="s">
        <v>8376</v>
      </c>
      <c r="U2457" t="s">
        <v>8392</v>
      </c>
      <c r="V2457" s="4">
        <f t="shared" si="116"/>
        <v>2016</v>
      </c>
    </row>
    <row r="2458" spans="1:22" x14ac:dyDescent="0.3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8">
        <v>42791.961099537039</v>
      </c>
      <c r="P2458" s="8">
        <v>42761.961099537039</v>
      </c>
      <c r="Q2458" s="9">
        <f t="shared" si="114"/>
        <v>180.87</v>
      </c>
      <c r="R2458" s="9">
        <f t="shared" si="115"/>
        <v>40.4925</v>
      </c>
      <c r="S2458" s="9" t="str">
        <f>VLOOKUP(MONTH(P2458),Hoja2!$A$1:$B$12,2,0)</f>
        <v>Jan</v>
      </c>
      <c r="T2458" s="4" t="s">
        <v>8376</v>
      </c>
      <c r="U2458" t="s">
        <v>8392</v>
      </c>
      <c r="V2458" s="4">
        <f t="shared" si="116"/>
        <v>2017</v>
      </c>
    </row>
    <row r="2459" spans="1:22" x14ac:dyDescent="0.3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8">
        <v>42453.560833333337</v>
      </c>
      <c r="P2459" s="8">
        <v>42423.602500000001</v>
      </c>
      <c r="Q2459" s="9">
        <f t="shared" si="114"/>
        <v>102.3</v>
      </c>
      <c r="R2459" s="9">
        <f t="shared" si="115"/>
        <v>189.75810000000001</v>
      </c>
      <c r="S2459" s="9" t="str">
        <f>VLOOKUP(MONTH(P2459),Hoja2!$A$1:$B$12,2,0)</f>
        <v>Feb</v>
      </c>
      <c r="T2459" s="4" t="s">
        <v>8376</v>
      </c>
      <c r="U2459" t="s">
        <v>8392</v>
      </c>
      <c r="V2459" s="4">
        <f t="shared" si="116"/>
        <v>2016</v>
      </c>
    </row>
    <row r="2460" spans="1:22" x14ac:dyDescent="0.3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8">
        <v>42530.791666666664</v>
      </c>
      <c r="P2460" s="8">
        <v>42495.871736111112</v>
      </c>
      <c r="Q2460" s="9">
        <f t="shared" si="114"/>
        <v>110.18</v>
      </c>
      <c r="R2460" s="9">
        <f t="shared" si="115"/>
        <v>68.862499999999997</v>
      </c>
      <c r="S2460" s="9" t="str">
        <f>VLOOKUP(MONTH(P2460),Hoja2!$A$1:$B$12,2,0)</f>
        <v>May</v>
      </c>
      <c r="T2460" s="4" t="s">
        <v>8376</v>
      </c>
      <c r="U2460" t="s">
        <v>8392</v>
      </c>
      <c r="V2460" s="4">
        <f t="shared" si="116"/>
        <v>2016</v>
      </c>
    </row>
    <row r="2461" spans="1:22" x14ac:dyDescent="0.3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8">
        <v>42452.595891203702</v>
      </c>
      <c r="P2461" s="8">
        <v>42407.637557870374</v>
      </c>
      <c r="Q2461" s="9">
        <f t="shared" si="114"/>
        <v>102.25</v>
      </c>
      <c r="R2461" s="9">
        <f t="shared" si="115"/>
        <v>108.7766</v>
      </c>
      <c r="S2461" s="9" t="str">
        <f>VLOOKUP(MONTH(P2461),Hoja2!$A$1:$B$12,2,0)</f>
        <v>Feb</v>
      </c>
      <c r="T2461" s="4" t="s">
        <v>8376</v>
      </c>
      <c r="U2461" t="s">
        <v>8392</v>
      </c>
      <c r="V2461" s="4">
        <f t="shared" si="116"/>
        <v>2016</v>
      </c>
    </row>
    <row r="2462" spans="1:22" x14ac:dyDescent="0.3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8">
        <v>42738.178472222222</v>
      </c>
      <c r="P2462" s="8">
        <v>42704.187118055554</v>
      </c>
      <c r="Q2462" s="9">
        <f t="shared" si="114"/>
        <v>100.79</v>
      </c>
      <c r="R2462" s="9">
        <f t="shared" si="115"/>
        <v>125.9853</v>
      </c>
      <c r="S2462" s="9" t="str">
        <f>VLOOKUP(MONTH(P2462),Hoja2!$A$1:$B$12,2,0)</f>
        <v>Nov</v>
      </c>
      <c r="T2462" s="4" t="s">
        <v>8376</v>
      </c>
      <c r="U2462" t="s">
        <v>8392</v>
      </c>
      <c r="V2462" s="4">
        <f t="shared" si="116"/>
        <v>2016</v>
      </c>
    </row>
    <row r="2463" spans="1:22" x14ac:dyDescent="0.3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8">
        <v>40817.125</v>
      </c>
      <c r="P2463" s="8">
        <v>40784.012696759259</v>
      </c>
      <c r="Q2463" s="9">
        <f t="shared" si="114"/>
        <v>103.8</v>
      </c>
      <c r="R2463" s="9">
        <f t="shared" si="115"/>
        <v>90.523300000000006</v>
      </c>
      <c r="S2463" s="9" t="str">
        <f>VLOOKUP(MONTH(P2463),Hoja2!$A$1:$B$12,2,0)</f>
        <v>Aug</v>
      </c>
      <c r="T2463" s="4" t="s">
        <v>8365</v>
      </c>
      <c r="U2463" t="s">
        <v>8369</v>
      </c>
      <c r="V2463" s="4">
        <f t="shared" si="116"/>
        <v>2011</v>
      </c>
    </row>
    <row r="2464" spans="1:22" x14ac:dyDescent="0.3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8">
        <v>41109.186296296299</v>
      </c>
      <c r="P2464" s="8">
        <v>41089.186296296299</v>
      </c>
      <c r="Q2464" s="9">
        <f t="shared" si="114"/>
        <v>110.71</v>
      </c>
      <c r="R2464" s="9">
        <f t="shared" si="115"/>
        <v>28.880400000000002</v>
      </c>
      <c r="S2464" s="9" t="str">
        <f>VLOOKUP(MONTH(P2464),Hoja2!$A$1:$B$12,2,0)</f>
        <v>Jun</v>
      </c>
      <c r="T2464" s="4" t="s">
        <v>8365</v>
      </c>
      <c r="U2464" t="s">
        <v>8369</v>
      </c>
      <c r="V2464" s="4">
        <f t="shared" si="116"/>
        <v>2012</v>
      </c>
    </row>
    <row r="2465" spans="1:22" x14ac:dyDescent="0.3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8">
        <v>41380.791666666664</v>
      </c>
      <c r="P2465" s="8">
        <v>41341.111400462964</v>
      </c>
      <c r="Q2465" s="9">
        <f t="shared" si="114"/>
        <v>116.25</v>
      </c>
      <c r="R2465" s="9">
        <f t="shared" si="115"/>
        <v>31</v>
      </c>
      <c r="S2465" s="9" t="str">
        <f>VLOOKUP(MONTH(P2465),Hoja2!$A$1:$B$12,2,0)</f>
        <v>Mar</v>
      </c>
      <c r="T2465" s="4" t="s">
        <v>8365</v>
      </c>
      <c r="U2465" t="s">
        <v>8369</v>
      </c>
      <c r="V2465" s="4">
        <f t="shared" si="116"/>
        <v>2013</v>
      </c>
    </row>
    <row r="2466" spans="1:22" x14ac:dyDescent="0.3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8">
        <v>42277.811805555553</v>
      </c>
      <c r="P2466" s="8">
        <v>42248.90042824074</v>
      </c>
      <c r="Q2466" s="9">
        <f t="shared" si="114"/>
        <v>111.1</v>
      </c>
      <c r="R2466" s="9">
        <f t="shared" si="115"/>
        <v>51.674399999999999</v>
      </c>
      <c r="S2466" s="9" t="str">
        <f>VLOOKUP(MONTH(P2466),Hoja2!$A$1:$B$12,2,0)</f>
        <v>Sep</v>
      </c>
      <c r="T2466" s="4" t="s">
        <v>8365</v>
      </c>
      <c r="U2466" t="s">
        <v>8369</v>
      </c>
      <c r="V2466" s="4">
        <f t="shared" si="116"/>
        <v>2015</v>
      </c>
    </row>
    <row r="2467" spans="1:22" x14ac:dyDescent="0.3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8">
        <v>41175.719305555554</v>
      </c>
      <c r="P2467" s="8">
        <v>41145.719305555554</v>
      </c>
      <c r="Q2467" s="9">
        <f t="shared" si="114"/>
        <v>180.14</v>
      </c>
      <c r="R2467" s="9">
        <f t="shared" si="115"/>
        <v>26.270800000000001</v>
      </c>
      <c r="S2467" s="9" t="str">
        <f>VLOOKUP(MONTH(P2467),Hoja2!$A$1:$B$12,2,0)</f>
        <v>Aug</v>
      </c>
      <c r="T2467" s="4" t="s">
        <v>8365</v>
      </c>
      <c r="U2467" t="s">
        <v>8369</v>
      </c>
      <c r="V2467" s="4">
        <f t="shared" si="116"/>
        <v>2012</v>
      </c>
    </row>
    <row r="2468" spans="1:22" x14ac:dyDescent="0.3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8">
        <v>41403.102465277778</v>
      </c>
      <c r="P2468" s="8">
        <v>41373.102465277778</v>
      </c>
      <c r="Q2468" s="9">
        <f t="shared" si="114"/>
        <v>100</v>
      </c>
      <c r="R2468" s="9">
        <f t="shared" si="115"/>
        <v>48.076900000000002</v>
      </c>
      <c r="S2468" s="9" t="str">
        <f>VLOOKUP(MONTH(P2468),Hoja2!$A$1:$B$12,2,0)</f>
        <v>Apr</v>
      </c>
      <c r="T2468" s="4" t="s">
        <v>8365</v>
      </c>
      <c r="U2468" t="s">
        <v>8369</v>
      </c>
      <c r="V2468" s="4">
        <f t="shared" si="116"/>
        <v>2013</v>
      </c>
    </row>
    <row r="2469" spans="1:22" x14ac:dyDescent="0.3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8">
        <v>41039.708333333336</v>
      </c>
      <c r="P2469" s="8">
        <v>41025.874201388891</v>
      </c>
      <c r="Q2469" s="9">
        <f t="shared" si="114"/>
        <v>118.5</v>
      </c>
      <c r="R2469" s="9">
        <f t="shared" si="115"/>
        <v>27.5581</v>
      </c>
      <c r="S2469" s="9" t="str">
        <f>VLOOKUP(MONTH(P2469),Hoja2!$A$1:$B$12,2,0)</f>
        <v>Apr</v>
      </c>
      <c r="T2469" s="4" t="s">
        <v>8365</v>
      </c>
      <c r="U2469" t="s">
        <v>8369</v>
      </c>
      <c r="V2469" s="4">
        <f t="shared" si="116"/>
        <v>2012</v>
      </c>
    </row>
    <row r="2470" spans="1:22" x14ac:dyDescent="0.3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8">
        <v>41210.208333333336</v>
      </c>
      <c r="P2470" s="8">
        <v>41174.154178240744</v>
      </c>
      <c r="Q2470" s="9">
        <f t="shared" si="114"/>
        <v>107.22</v>
      </c>
      <c r="R2470" s="9">
        <f t="shared" si="115"/>
        <v>36.971400000000003</v>
      </c>
      <c r="S2470" s="9" t="str">
        <f>VLOOKUP(MONTH(P2470),Hoja2!$A$1:$B$12,2,0)</f>
        <v>Sep</v>
      </c>
      <c r="T2470" s="4" t="s">
        <v>8365</v>
      </c>
      <c r="U2470" t="s">
        <v>8369</v>
      </c>
      <c r="V2470" s="4">
        <f t="shared" si="116"/>
        <v>2012</v>
      </c>
    </row>
    <row r="2471" spans="1:22" x14ac:dyDescent="0.3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8">
        <v>40582.4297337963</v>
      </c>
      <c r="P2471" s="8">
        <v>40557.4297337963</v>
      </c>
      <c r="Q2471" s="9">
        <f t="shared" si="114"/>
        <v>113.67</v>
      </c>
      <c r="R2471" s="9">
        <f t="shared" si="115"/>
        <v>29.0213</v>
      </c>
      <c r="S2471" s="9" t="str">
        <f>VLOOKUP(MONTH(P2471),Hoja2!$A$1:$B$12,2,0)</f>
        <v>Jan</v>
      </c>
      <c r="T2471" s="4" t="s">
        <v>8365</v>
      </c>
      <c r="U2471" t="s">
        <v>8369</v>
      </c>
      <c r="V2471" s="4">
        <f t="shared" si="116"/>
        <v>2011</v>
      </c>
    </row>
    <row r="2472" spans="1:22" x14ac:dyDescent="0.3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8">
        <v>41053.07471064815</v>
      </c>
      <c r="P2472" s="8">
        <v>41023.07471064815</v>
      </c>
      <c r="Q2472" s="9">
        <f t="shared" si="114"/>
        <v>103.16</v>
      </c>
      <c r="R2472" s="9">
        <f t="shared" si="115"/>
        <v>28.656700000000001</v>
      </c>
      <c r="S2472" s="9" t="str">
        <f>VLOOKUP(MONTH(P2472),Hoja2!$A$1:$B$12,2,0)</f>
        <v>Apr</v>
      </c>
      <c r="T2472" s="4" t="s">
        <v>8365</v>
      </c>
      <c r="U2472" t="s">
        <v>8369</v>
      </c>
      <c r="V2472" s="4">
        <f t="shared" si="116"/>
        <v>2012</v>
      </c>
    </row>
    <row r="2473" spans="1:22" x14ac:dyDescent="0.3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8">
        <v>40933.992962962962</v>
      </c>
      <c r="P2473" s="8">
        <v>40893.992962962962</v>
      </c>
      <c r="Q2473" s="9">
        <f t="shared" si="114"/>
        <v>128</v>
      </c>
      <c r="R2473" s="9">
        <f t="shared" si="115"/>
        <v>37.647100000000002</v>
      </c>
      <c r="S2473" s="9" t="str">
        <f>VLOOKUP(MONTH(P2473),Hoja2!$A$1:$B$12,2,0)</f>
        <v>Dec</v>
      </c>
      <c r="T2473" s="4" t="s">
        <v>8365</v>
      </c>
      <c r="U2473" t="s">
        <v>8369</v>
      </c>
      <c r="V2473" s="4">
        <f t="shared" si="116"/>
        <v>2011</v>
      </c>
    </row>
    <row r="2474" spans="1:22" x14ac:dyDescent="0.3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8">
        <v>40425.043749999997</v>
      </c>
      <c r="P2474" s="8">
        <v>40354.11550925926</v>
      </c>
      <c r="Q2474" s="9">
        <f t="shared" si="114"/>
        <v>135.76</v>
      </c>
      <c r="R2474" s="9">
        <f t="shared" si="115"/>
        <v>97.903999999999996</v>
      </c>
      <c r="S2474" s="9" t="str">
        <f>VLOOKUP(MONTH(P2474),Hoja2!$A$1:$B$12,2,0)</f>
        <v>Jun</v>
      </c>
      <c r="T2474" s="4" t="s">
        <v>8365</v>
      </c>
      <c r="U2474" t="s">
        <v>8369</v>
      </c>
      <c r="V2474" s="4">
        <f t="shared" si="116"/>
        <v>2010</v>
      </c>
    </row>
    <row r="2475" spans="1:22" x14ac:dyDescent="0.3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8">
        <v>41223.790150462963</v>
      </c>
      <c r="P2475" s="8">
        <v>41193.748483796298</v>
      </c>
      <c r="Q2475" s="9">
        <f t="shared" si="114"/>
        <v>100</v>
      </c>
      <c r="R2475" s="9">
        <f t="shared" si="115"/>
        <v>42.553199999999997</v>
      </c>
      <c r="S2475" s="9" t="str">
        <f>VLOOKUP(MONTH(P2475),Hoja2!$A$1:$B$12,2,0)</f>
        <v>Oct</v>
      </c>
      <c r="T2475" s="4" t="s">
        <v>8365</v>
      </c>
      <c r="U2475" t="s">
        <v>8369</v>
      </c>
      <c r="V2475" s="4">
        <f t="shared" si="116"/>
        <v>2012</v>
      </c>
    </row>
    <row r="2476" spans="1:22" x14ac:dyDescent="0.3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8">
        <v>40462.011296296296</v>
      </c>
      <c r="P2476" s="8">
        <v>40417.011296296296</v>
      </c>
      <c r="Q2476" s="9">
        <f t="shared" si="114"/>
        <v>100</v>
      </c>
      <c r="R2476" s="9">
        <f t="shared" si="115"/>
        <v>131.58369999999999</v>
      </c>
      <c r="S2476" s="9" t="str">
        <f>VLOOKUP(MONTH(P2476),Hoja2!$A$1:$B$12,2,0)</f>
        <v>Aug</v>
      </c>
      <c r="T2476" s="4" t="s">
        <v>8365</v>
      </c>
      <c r="U2476" t="s">
        <v>8369</v>
      </c>
      <c r="V2476" s="4">
        <f t="shared" si="116"/>
        <v>2010</v>
      </c>
    </row>
    <row r="2477" spans="1:22" x14ac:dyDescent="0.3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8">
        <v>40369.916666666664</v>
      </c>
      <c r="P2477" s="8">
        <v>40310.287673611114</v>
      </c>
      <c r="Q2477" s="9">
        <f t="shared" si="114"/>
        <v>104.72</v>
      </c>
      <c r="R2477" s="9">
        <f t="shared" si="115"/>
        <v>32.320999999999998</v>
      </c>
      <c r="S2477" s="9" t="str">
        <f>VLOOKUP(MONTH(P2477),Hoja2!$A$1:$B$12,2,0)</f>
        <v>May</v>
      </c>
      <c r="T2477" s="4" t="s">
        <v>8365</v>
      </c>
      <c r="U2477" t="s">
        <v>8369</v>
      </c>
      <c r="V2477" s="4">
        <f t="shared" si="116"/>
        <v>2010</v>
      </c>
    </row>
    <row r="2478" spans="1:22" x14ac:dyDescent="0.3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8">
        <v>41946.370023148149</v>
      </c>
      <c r="P2478" s="8">
        <v>41913.328356481485</v>
      </c>
      <c r="Q2478" s="9">
        <f t="shared" si="114"/>
        <v>105.02</v>
      </c>
      <c r="R2478" s="9">
        <f t="shared" si="115"/>
        <v>61.103999999999999</v>
      </c>
      <c r="S2478" s="9" t="str">
        <f>VLOOKUP(MONTH(P2478),Hoja2!$A$1:$B$12,2,0)</f>
        <v>Oct</v>
      </c>
      <c r="T2478" s="4" t="s">
        <v>8365</v>
      </c>
      <c r="U2478" t="s">
        <v>8369</v>
      </c>
      <c r="V2478" s="4">
        <f t="shared" si="116"/>
        <v>2014</v>
      </c>
    </row>
    <row r="2479" spans="1:22" x14ac:dyDescent="0.3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8">
        <v>41133.691493055558</v>
      </c>
      <c r="P2479" s="8">
        <v>41088.691493055558</v>
      </c>
      <c r="Q2479" s="9">
        <f t="shared" si="114"/>
        <v>171.33</v>
      </c>
      <c r="R2479" s="9">
        <f t="shared" si="115"/>
        <v>31.3415</v>
      </c>
      <c r="S2479" s="9" t="str">
        <f>VLOOKUP(MONTH(P2479),Hoja2!$A$1:$B$12,2,0)</f>
        <v>Jun</v>
      </c>
      <c r="T2479" s="4" t="s">
        <v>8365</v>
      </c>
      <c r="U2479" t="s">
        <v>8369</v>
      </c>
      <c r="V2479" s="4">
        <f t="shared" si="116"/>
        <v>2012</v>
      </c>
    </row>
    <row r="2480" spans="1:22" x14ac:dyDescent="0.3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8">
        <v>41287.950381944444</v>
      </c>
      <c r="P2480" s="8">
        <v>41257.950381944444</v>
      </c>
      <c r="Q2480" s="9">
        <f t="shared" si="114"/>
        <v>127.5</v>
      </c>
      <c r="R2480" s="9">
        <f t="shared" si="115"/>
        <v>129.1139</v>
      </c>
      <c r="S2480" s="9" t="str">
        <f>VLOOKUP(MONTH(P2480),Hoja2!$A$1:$B$12,2,0)</f>
        <v>Dec</v>
      </c>
      <c r="T2480" s="4" t="s">
        <v>8365</v>
      </c>
      <c r="U2480" t="s">
        <v>8369</v>
      </c>
      <c r="V2480" s="4">
        <f t="shared" si="116"/>
        <v>2012</v>
      </c>
    </row>
    <row r="2481" spans="1:22" x14ac:dyDescent="0.3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8">
        <v>41118.083333333336</v>
      </c>
      <c r="P2481" s="8">
        <v>41107.726782407408</v>
      </c>
      <c r="Q2481" s="9">
        <f t="shared" si="114"/>
        <v>133.44</v>
      </c>
      <c r="R2481" s="9">
        <f t="shared" si="115"/>
        <v>25.020600000000002</v>
      </c>
      <c r="S2481" s="9" t="str">
        <f>VLOOKUP(MONTH(P2481),Hoja2!$A$1:$B$12,2,0)</f>
        <v>Jul</v>
      </c>
      <c r="T2481" s="4" t="s">
        <v>8365</v>
      </c>
      <c r="U2481" t="s">
        <v>8369</v>
      </c>
      <c r="V2481" s="4">
        <f t="shared" si="116"/>
        <v>2012</v>
      </c>
    </row>
    <row r="2482" spans="1:22" x14ac:dyDescent="0.3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8">
        <v>42287.936157407406</v>
      </c>
      <c r="P2482" s="8">
        <v>42227.936157407406</v>
      </c>
      <c r="Q2482" s="9">
        <f t="shared" si="114"/>
        <v>100</v>
      </c>
      <c r="R2482" s="9">
        <f t="shared" si="115"/>
        <v>250</v>
      </c>
      <c r="S2482" s="9" t="str">
        <f>VLOOKUP(MONTH(P2482),Hoja2!$A$1:$B$12,2,0)</f>
        <v>Aug</v>
      </c>
      <c r="T2482" s="4" t="s">
        <v>8365</v>
      </c>
      <c r="U2482" t="s">
        <v>8369</v>
      </c>
      <c r="V2482" s="4">
        <f t="shared" si="116"/>
        <v>2015</v>
      </c>
    </row>
    <row r="2483" spans="1:22" x14ac:dyDescent="0.3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8">
        <v>41029.645925925928</v>
      </c>
      <c r="P2483" s="8">
        <v>40999.645925925928</v>
      </c>
      <c r="Q2483" s="9">
        <f t="shared" si="114"/>
        <v>112.91</v>
      </c>
      <c r="R2483" s="9">
        <f t="shared" si="115"/>
        <v>47.541499999999999</v>
      </c>
      <c r="S2483" s="9" t="str">
        <f>VLOOKUP(MONTH(P2483),Hoja2!$A$1:$B$12,2,0)</f>
        <v>Mar</v>
      </c>
      <c r="T2483" s="4" t="s">
        <v>8365</v>
      </c>
      <c r="U2483" t="s">
        <v>8369</v>
      </c>
      <c r="V2483" s="4">
        <f t="shared" si="116"/>
        <v>2012</v>
      </c>
    </row>
    <row r="2484" spans="1:22" x14ac:dyDescent="0.3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8">
        <v>40756.782210648147</v>
      </c>
      <c r="P2484" s="8">
        <v>40711.782210648147</v>
      </c>
      <c r="Q2484" s="9">
        <f t="shared" si="114"/>
        <v>100.1</v>
      </c>
      <c r="R2484" s="9">
        <f t="shared" si="115"/>
        <v>40.04</v>
      </c>
      <c r="S2484" s="9" t="str">
        <f>VLOOKUP(MONTH(P2484),Hoja2!$A$1:$B$12,2,0)</f>
        <v>Jun</v>
      </c>
      <c r="T2484" s="4" t="s">
        <v>8365</v>
      </c>
      <c r="U2484" t="s">
        <v>8369</v>
      </c>
      <c r="V2484" s="4">
        <f t="shared" si="116"/>
        <v>2011</v>
      </c>
    </row>
    <row r="2485" spans="1:22" x14ac:dyDescent="0.3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8">
        <v>41030.708368055559</v>
      </c>
      <c r="P2485" s="8">
        <v>40970.750034722223</v>
      </c>
      <c r="Q2485" s="9">
        <f t="shared" si="114"/>
        <v>113.73</v>
      </c>
      <c r="R2485" s="9">
        <f t="shared" si="115"/>
        <v>65.842100000000002</v>
      </c>
      <c r="S2485" s="9" t="str">
        <f>VLOOKUP(MONTH(P2485),Hoja2!$A$1:$B$12,2,0)</f>
        <v>Mar</v>
      </c>
      <c r="T2485" s="4" t="s">
        <v>8365</v>
      </c>
      <c r="U2485" t="s">
        <v>8369</v>
      </c>
      <c r="V2485" s="4">
        <f t="shared" si="116"/>
        <v>2012</v>
      </c>
    </row>
    <row r="2486" spans="1:22" x14ac:dyDescent="0.3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8">
        <v>40801.916701388887</v>
      </c>
      <c r="P2486" s="8">
        <v>40771.916701388887</v>
      </c>
      <c r="Q2486" s="9">
        <f t="shared" si="114"/>
        <v>119.32</v>
      </c>
      <c r="R2486" s="9">
        <f t="shared" si="115"/>
        <v>46.401200000000003</v>
      </c>
      <c r="S2486" s="9" t="str">
        <f>VLOOKUP(MONTH(P2486),Hoja2!$A$1:$B$12,2,0)</f>
        <v>Aug</v>
      </c>
      <c r="T2486" s="4" t="s">
        <v>8365</v>
      </c>
      <c r="U2486" t="s">
        <v>8369</v>
      </c>
      <c r="V2486" s="4">
        <f t="shared" si="116"/>
        <v>2011</v>
      </c>
    </row>
    <row r="2487" spans="1:22" x14ac:dyDescent="0.3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8">
        <v>40828.998599537037</v>
      </c>
      <c r="P2487" s="8">
        <v>40793.998599537037</v>
      </c>
      <c r="Q2487" s="9">
        <f t="shared" si="114"/>
        <v>103.25</v>
      </c>
      <c r="R2487" s="9">
        <f t="shared" si="115"/>
        <v>50.365900000000003</v>
      </c>
      <c r="S2487" s="9" t="str">
        <f>VLOOKUP(MONTH(P2487),Hoja2!$A$1:$B$12,2,0)</f>
        <v>Sep</v>
      </c>
      <c r="T2487" s="4" t="s">
        <v>8365</v>
      </c>
      <c r="U2487" t="s">
        <v>8369</v>
      </c>
      <c r="V2487" s="4">
        <f t="shared" si="116"/>
        <v>2011</v>
      </c>
    </row>
    <row r="2488" spans="1:22" x14ac:dyDescent="0.3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8">
        <v>41021.708055555559</v>
      </c>
      <c r="P2488" s="8">
        <v>40991.708055555559</v>
      </c>
      <c r="Q2488" s="9">
        <f t="shared" si="114"/>
        <v>265.67</v>
      </c>
      <c r="R2488" s="9">
        <f t="shared" si="115"/>
        <v>26.566700000000001</v>
      </c>
      <c r="S2488" s="9" t="str">
        <f>VLOOKUP(MONTH(P2488),Hoja2!$A$1:$B$12,2,0)</f>
        <v>Mar</v>
      </c>
      <c r="T2488" s="4" t="s">
        <v>8365</v>
      </c>
      <c r="U2488" t="s">
        <v>8369</v>
      </c>
      <c r="V2488" s="4">
        <f t="shared" si="116"/>
        <v>2012</v>
      </c>
    </row>
    <row r="2489" spans="1:22" x14ac:dyDescent="0.3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8">
        <v>41056.083298611113</v>
      </c>
      <c r="P2489" s="8">
        <v>41026.083298611113</v>
      </c>
      <c r="Q2489" s="9">
        <f t="shared" si="114"/>
        <v>100.05</v>
      </c>
      <c r="R2489" s="9">
        <f t="shared" si="115"/>
        <v>39.493699999999997</v>
      </c>
      <c r="S2489" s="9" t="str">
        <f>VLOOKUP(MONTH(P2489),Hoja2!$A$1:$B$12,2,0)</f>
        <v>Apr</v>
      </c>
      <c r="T2489" s="4" t="s">
        <v>8365</v>
      </c>
      <c r="U2489" t="s">
        <v>8369</v>
      </c>
      <c r="V2489" s="4">
        <f t="shared" si="116"/>
        <v>2012</v>
      </c>
    </row>
    <row r="2490" spans="1:22" x14ac:dyDescent="0.3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8">
        <v>40863.674861111111</v>
      </c>
      <c r="P2490" s="8">
        <v>40833.633194444446</v>
      </c>
      <c r="Q2490" s="9">
        <f t="shared" si="114"/>
        <v>106.7</v>
      </c>
      <c r="R2490" s="9">
        <f t="shared" si="115"/>
        <v>49.246200000000002</v>
      </c>
      <c r="S2490" s="9" t="str">
        <f>VLOOKUP(MONTH(P2490),Hoja2!$A$1:$B$12,2,0)</f>
        <v>Oct</v>
      </c>
      <c r="T2490" s="4" t="s">
        <v>8365</v>
      </c>
      <c r="U2490" t="s">
        <v>8369</v>
      </c>
      <c r="V2490" s="4">
        <f t="shared" si="116"/>
        <v>2011</v>
      </c>
    </row>
    <row r="2491" spans="1:22" x14ac:dyDescent="0.3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8">
        <v>41403.690266203703</v>
      </c>
      <c r="P2491" s="8">
        <v>41373.690266203703</v>
      </c>
      <c r="Q2491" s="9">
        <f t="shared" si="114"/>
        <v>133.66999999999999</v>
      </c>
      <c r="R2491" s="9">
        <f t="shared" si="115"/>
        <v>62.38</v>
      </c>
      <c r="S2491" s="9" t="str">
        <f>VLOOKUP(MONTH(P2491),Hoja2!$A$1:$B$12,2,0)</f>
        <v>Apr</v>
      </c>
      <c r="T2491" s="4" t="s">
        <v>8365</v>
      </c>
      <c r="U2491" t="s">
        <v>8369</v>
      </c>
      <c r="V2491" s="4">
        <f t="shared" si="116"/>
        <v>2013</v>
      </c>
    </row>
    <row r="2492" spans="1:22" x14ac:dyDescent="0.3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8">
        <v>41083.227731481478</v>
      </c>
      <c r="P2492" s="8">
        <v>41023.227731481478</v>
      </c>
      <c r="Q2492" s="9">
        <f t="shared" si="114"/>
        <v>121.4</v>
      </c>
      <c r="R2492" s="9">
        <f t="shared" si="115"/>
        <v>37.9375</v>
      </c>
      <c r="S2492" s="9" t="str">
        <f>VLOOKUP(MONTH(P2492),Hoja2!$A$1:$B$12,2,0)</f>
        <v>Apr</v>
      </c>
      <c r="T2492" s="4" t="s">
        <v>8365</v>
      </c>
      <c r="U2492" t="s">
        <v>8369</v>
      </c>
      <c r="V2492" s="4">
        <f t="shared" si="116"/>
        <v>2012</v>
      </c>
    </row>
    <row r="2493" spans="1:22" x14ac:dyDescent="0.3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8">
        <v>40559.07708333333</v>
      </c>
      <c r="P2493" s="8">
        <v>40542.839282407411</v>
      </c>
      <c r="Q2493" s="9">
        <f t="shared" si="114"/>
        <v>103.2</v>
      </c>
      <c r="R2493" s="9">
        <f t="shared" si="115"/>
        <v>51.6</v>
      </c>
      <c r="S2493" s="9" t="str">
        <f>VLOOKUP(MONTH(P2493),Hoja2!$A$1:$B$12,2,0)</f>
        <v>Dec</v>
      </c>
      <c r="T2493" s="4" t="s">
        <v>8365</v>
      </c>
      <c r="U2493" t="s">
        <v>8369</v>
      </c>
      <c r="V2493" s="4">
        <f t="shared" si="116"/>
        <v>2010</v>
      </c>
    </row>
    <row r="2494" spans="1:22" x14ac:dyDescent="0.3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8">
        <v>41076.415972222225</v>
      </c>
      <c r="P2494" s="8">
        <v>41024.985972222225</v>
      </c>
      <c r="Q2494" s="9">
        <f t="shared" si="114"/>
        <v>125</v>
      </c>
      <c r="R2494" s="9">
        <f t="shared" si="115"/>
        <v>27.777799999999999</v>
      </c>
      <c r="S2494" s="9" t="str">
        <f>VLOOKUP(MONTH(P2494),Hoja2!$A$1:$B$12,2,0)</f>
        <v>Apr</v>
      </c>
      <c r="T2494" s="4" t="s">
        <v>8365</v>
      </c>
      <c r="U2494" t="s">
        <v>8369</v>
      </c>
      <c r="V2494" s="4">
        <f t="shared" si="116"/>
        <v>2012</v>
      </c>
    </row>
    <row r="2495" spans="1:22" x14ac:dyDescent="0.3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8">
        <v>41393.168287037035</v>
      </c>
      <c r="P2495" s="8">
        <v>41348.168287037035</v>
      </c>
      <c r="Q2495" s="9">
        <f t="shared" si="114"/>
        <v>128.69999999999999</v>
      </c>
      <c r="R2495" s="9">
        <f t="shared" si="115"/>
        <v>99.382199999999997</v>
      </c>
      <c r="S2495" s="9" t="str">
        <f>VLOOKUP(MONTH(P2495),Hoja2!$A$1:$B$12,2,0)</f>
        <v>Mar</v>
      </c>
      <c r="T2495" s="4" t="s">
        <v>8365</v>
      </c>
      <c r="U2495" t="s">
        <v>8369</v>
      </c>
      <c r="V2495" s="4">
        <f t="shared" si="116"/>
        <v>2013</v>
      </c>
    </row>
    <row r="2496" spans="1:22" x14ac:dyDescent="0.3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8">
        <v>41052.645185185182</v>
      </c>
      <c r="P2496" s="8">
        <v>41022.645185185182</v>
      </c>
      <c r="Q2496" s="9">
        <f t="shared" si="114"/>
        <v>101.01</v>
      </c>
      <c r="R2496" s="9">
        <f t="shared" si="115"/>
        <v>38.848199999999999</v>
      </c>
      <c r="S2496" s="9" t="str">
        <f>VLOOKUP(MONTH(P2496),Hoja2!$A$1:$B$12,2,0)</f>
        <v>Apr</v>
      </c>
      <c r="T2496" s="4" t="s">
        <v>8365</v>
      </c>
      <c r="U2496" t="s">
        <v>8369</v>
      </c>
      <c r="V2496" s="4">
        <f t="shared" si="116"/>
        <v>2012</v>
      </c>
    </row>
    <row r="2497" spans="1:22" x14ac:dyDescent="0.3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8">
        <v>41066.946469907409</v>
      </c>
      <c r="P2497" s="8">
        <v>41036.946469907409</v>
      </c>
      <c r="Q2497" s="9">
        <f t="shared" si="114"/>
        <v>127.54</v>
      </c>
      <c r="R2497" s="9">
        <f t="shared" si="115"/>
        <v>45.5488</v>
      </c>
      <c r="S2497" s="9" t="str">
        <f>VLOOKUP(MONTH(P2497),Hoja2!$A$1:$B$12,2,0)</f>
        <v>May</v>
      </c>
      <c r="T2497" s="4" t="s">
        <v>8365</v>
      </c>
      <c r="U2497" t="s">
        <v>8369</v>
      </c>
      <c r="V2497" s="4">
        <f t="shared" si="116"/>
        <v>2012</v>
      </c>
    </row>
    <row r="2498" spans="1:22" x14ac:dyDescent="0.3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8">
        <v>41362.954768518517</v>
      </c>
      <c r="P2498" s="8">
        <v>41327.996435185189</v>
      </c>
      <c r="Q2498" s="9">
        <f t="shared" si="114"/>
        <v>100</v>
      </c>
      <c r="R2498" s="9">
        <f t="shared" si="115"/>
        <v>600</v>
      </c>
      <c r="S2498" s="9" t="str">
        <f>VLOOKUP(MONTH(P2498),Hoja2!$A$1:$B$12,2,0)</f>
        <v>Feb</v>
      </c>
      <c r="T2498" s="4" t="s">
        <v>8365</v>
      </c>
      <c r="U2498" t="s">
        <v>8369</v>
      </c>
      <c r="V2498" s="4">
        <f t="shared" si="116"/>
        <v>2013</v>
      </c>
    </row>
    <row r="2499" spans="1:22" x14ac:dyDescent="0.3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8">
        <v>40760.878912037035</v>
      </c>
      <c r="P2499" s="8">
        <v>40730.878912037035</v>
      </c>
      <c r="Q2499" s="9">
        <f t="shared" ref="Q2499:Q2562" si="117">ROUND(E2499/D2499*100,2)</f>
        <v>112.77</v>
      </c>
      <c r="R2499" s="9">
        <f t="shared" ref="R2499:R2562" si="118">IFERROR(ROUND(E2499/L2499,4),0)</f>
        <v>80.551100000000005</v>
      </c>
      <c r="S2499" s="9" t="str">
        <f>VLOOKUP(MONTH(P2499),Hoja2!$A$1:$B$12,2,0)</f>
        <v>Jul</v>
      </c>
      <c r="T2499" s="4" t="s">
        <v>8365</v>
      </c>
      <c r="U2499" t="s">
        <v>8369</v>
      </c>
      <c r="V2499" s="4">
        <f t="shared" ref="V2499:V2562" si="119">YEAR(P2499)</f>
        <v>2011</v>
      </c>
    </row>
    <row r="2500" spans="1:22" x14ac:dyDescent="0.3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8">
        <v>42031.967442129629</v>
      </c>
      <c r="P2500" s="8">
        <v>42017.967442129629</v>
      </c>
      <c r="Q2500" s="9">
        <f t="shared" si="117"/>
        <v>105.6</v>
      </c>
      <c r="R2500" s="9">
        <f t="shared" si="118"/>
        <v>52.8</v>
      </c>
      <c r="S2500" s="9" t="str">
        <f>VLOOKUP(MONTH(P2500),Hoja2!$A$1:$B$12,2,0)</f>
        <v>Jan</v>
      </c>
      <c r="T2500" s="4" t="s">
        <v>8365</v>
      </c>
      <c r="U2500" t="s">
        <v>8369</v>
      </c>
      <c r="V2500" s="4">
        <f t="shared" si="119"/>
        <v>2015</v>
      </c>
    </row>
    <row r="2501" spans="1:22" x14ac:dyDescent="0.3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8">
        <v>41274.75</v>
      </c>
      <c r="P2501" s="8">
        <v>41226.648576388892</v>
      </c>
      <c r="Q2501" s="9">
        <f t="shared" si="117"/>
        <v>202.63</v>
      </c>
      <c r="R2501" s="9">
        <f t="shared" si="118"/>
        <v>47.676499999999997</v>
      </c>
      <c r="S2501" s="9" t="str">
        <f>VLOOKUP(MONTH(P2501),Hoja2!$A$1:$B$12,2,0)</f>
        <v>Nov</v>
      </c>
      <c r="T2501" s="4" t="s">
        <v>8365</v>
      </c>
      <c r="U2501" t="s">
        <v>8369</v>
      </c>
      <c r="V2501" s="4">
        <f t="shared" si="119"/>
        <v>2012</v>
      </c>
    </row>
    <row r="2502" spans="1:22" x14ac:dyDescent="0.3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8">
        <v>41083.772858796299</v>
      </c>
      <c r="P2502" s="8">
        <v>41053.772858796299</v>
      </c>
      <c r="Q2502" s="9">
        <f t="shared" si="117"/>
        <v>113.33</v>
      </c>
      <c r="R2502" s="9">
        <f t="shared" si="118"/>
        <v>23.4483</v>
      </c>
      <c r="S2502" s="9" t="str">
        <f>VLOOKUP(MONTH(P2502),Hoja2!$A$1:$B$12,2,0)</f>
        <v>May</v>
      </c>
      <c r="T2502" s="4" t="s">
        <v>8365</v>
      </c>
      <c r="U2502" t="s">
        <v>8369</v>
      </c>
      <c r="V2502" s="4">
        <f t="shared" si="119"/>
        <v>2012</v>
      </c>
    </row>
    <row r="2503" spans="1:22" x14ac:dyDescent="0.3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8">
        <v>42274.776666666665</v>
      </c>
      <c r="P2503" s="8">
        <v>42244.776666666665</v>
      </c>
      <c r="Q2503" s="9">
        <f t="shared" si="117"/>
        <v>2.5499999999999998</v>
      </c>
      <c r="R2503" s="9">
        <f t="shared" si="118"/>
        <v>40.142899999999997</v>
      </c>
      <c r="S2503" s="9" t="str">
        <f>VLOOKUP(MONTH(P2503),Hoja2!$A$1:$B$12,2,0)</f>
        <v>Aug</v>
      </c>
      <c r="T2503" s="4" t="s">
        <v>8376</v>
      </c>
      <c r="U2503" t="s">
        <v>8393</v>
      </c>
      <c r="V2503" s="4">
        <f t="shared" si="119"/>
        <v>2015</v>
      </c>
    </row>
    <row r="2504" spans="1:22" x14ac:dyDescent="0.3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8">
        <v>41903.825439814813</v>
      </c>
      <c r="P2504" s="8">
        <v>41858.825439814813</v>
      </c>
      <c r="Q2504" s="9">
        <f t="shared" si="117"/>
        <v>0.08</v>
      </c>
      <c r="R2504" s="9">
        <f t="shared" si="118"/>
        <v>17.2</v>
      </c>
      <c r="S2504" s="9" t="str">
        <f>VLOOKUP(MONTH(P2504),Hoja2!$A$1:$B$12,2,0)</f>
        <v>Aug</v>
      </c>
      <c r="T2504" s="4" t="s">
        <v>8376</v>
      </c>
      <c r="U2504" t="s">
        <v>8393</v>
      </c>
      <c r="V2504" s="4">
        <f t="shared" si="119"/>
        <v>2014</v>
      </c>
    </row>
    <row r="2505" spans="1:22" x14ac:dyDescent="0.3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8">
        <v>42528.879166666666</v>
      </c>
      <c r="P2505" s="8">
        <v>42498.899398148147</v>
      </c>
      <c r="Q2505" s="9">
        <f t="shared" si="117"/>
        <v>0</v>
      </c>
      <c r="R2505" s="9">
        <f t="shared" si="118"/>
        <v>0</v>
      </c>
      <c r="S2505" s="9" t="str">
        <f>VLOOKUP(MONTH(P2505),Hoja2!$A$1:$B$12,2,0)</f>
        <v>May</v>
      </c>
      <c r="T2505" s="4" t="s">
        <v>8376</v>
      </c>
      <c r="U2505" t="s">
        <v>8393</v>
      </c>
      <c r="V2505" s="4">
        <f t="shared" si="119"/>
        <v>2016</v>
      </c>
    </row>
    <row r="2506" spans="1:22" x14ac:dyDescent="0.3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8">
        <v>41958.057106481479</v>
      </c>
      <c r="P2506" s="8">
        <v>41928.015439814815</v>
      </c>
      <c r="Q2506" s="9">
        <f t="shared" si="117"/>
        <v>0</v>
      </c>
      <c r="R2506" s="9">
        <f t="shared" si="118"/>
        <v>0</v>
      </c>
      <c r="S2506" s="9" t="str">
        <f>VLOOKUP(MONTH(P2506),Hoja2!$A$1:$B$12,2,0)</f>
        <v>Oct</v>
      </c>
      <c r="T2506" s="4" t="s">
        <v>8376</v>
      </c>
      <c r="U2506" t="s">
        <v>8393</v>
      </c>
      <c r="V2506" s="4">
        <f t="shared" si="119"/>
        <v>2014</v>
      </c>
    </row>
    <row r="2507" spans="1:22" x14ac:dyDescent="0.3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8">
        <v>42077.014074074075</v>
      </c>
      <c r="P2507" s="8">
        <v>42047.05574074074</v>
      </c>
      <c r="Q2507" s="9">
        <f t="shared" si="117"/>
        <v>0</v>
      </c>
      <c r="R2507" s="9">
        <f t="shared" si="118"/>
        <v>0</v>
      </c>
      <c r="S2507" s="9" t="str">
        <f>VLOOKUP(MONTH(P2507),Hoja2!$A$1:$B$12,2,0)</f>
        <v>Feb</v>
      </c>
      <c r="T2507" s="4" t="s">
        <v>8376</v>
      </c>
      <c r="U2507" t="s">
        <v>8393</v>
      </c>
      <c r="V2507" s="4">
        <f t="shared" si="119"/>
        <v>2015</v>
      </c>
    </row>
    <row r="2508" spans="1:22" x14ac:dyDescent="0.3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8">
        <v>42280.875</v>
      </c>
      <c r="P2508" s="8">
        <v>42258.297094907408</v>
      </c>
      <c r="Q2508" s="9">
        <f t="shared" si="117"/>
        <v>0.6</v>
      </c>
      <c r="R2508" s="9">
        <f t="shared" si="118"/>
        <v>15</v>
      </c>
      <c r="S2508" s="9" t="str">
        <f>VLOOKUP(MONTH(P2508),Hoja2!$A$1:$B$12,2,0)</f>
        <v>Sep</v>
      </c>
      <c r="T2508" s="4" t="s">
        <v>8376</v>
      </c>
      <c r="U2508" t="s">
        <v>8393</v>
      </c>
      <c r="V2508" s="4">
        <f t="shared" si="119"/>
        <v>2015</v>
      </c>
    </row>
    <row r="2509" spans="1:22" x14ac:dyDescent="0.3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8">
        <v>42135.072962962964</v>
      </c>
      <c r="P2509" s="8">
        <v>42105.072962962964</v>
      </c>
      <c r="Q2509" s="9">
        <f t="shared" si="117"/>
        <v>0</v>
      </c>
      <c r="R2509" s="9">
        <f t="shared" si="118"/>
        <v>0</v>
      </c>
      <c r="S2509" s="9" t="str">
        <f>VLOOKUP(MONTH(P2509),Hoja2!$A$1:$B$12,2,0)</f>
        <v>Apr</v>
      </c>
      <c r="T2509" s="4" t="s">
        <v>8376</v>
      </c>
      <c r="U2509" t="s">
        <v>8393</v>
      </c>
      <c r="V2509" s="4">
        <f t="shared" si="119"/>
        <v>2015</v>
      </c>
    </row>
    <row r="2510" spans="1:22" x14ac:dyDescent="0.3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8">
        <v>41865.951782407406</v>
      </c>
      <c r="P2510" s="8">
        <v>41835.951782407406</v>
      </c>
      <c r="Q2510" s="9">
        <f t="shared" si="117"/>
        <v>0</v>
      </c>
      <c r="R2510" s="9">
        <f t="shared" si="118"/>
        <v>0</v>
      </c>
      <c r="S2510" s="9" t="str">
        <f>VLOOKUP(MONTH(P2510),Hoja2!$A$1:$B$12,2,0)</f>
        <v>Jul</v>
      </c>
      <c r="T2510" s="4" t="s">
        <v>8376</v>
      </c>
      <c r="U2510" t="s">
        <v>8393</v>
      </c>
      <c r="V2510" s="4">
        <f t="shared" si="119"/>
        <v>2014</v>
      </c>
    </row>
    <row r="2511" spans="1:22" x14ac:dyDescent="0.3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8">
        <v>42114.767928240741</v>
      </c>
      <c r="P2511" s="8">
        <v>42058.809594907405</v>
      </c>
      <c r="Q2511" s="9">
        <f t="shared" si="117"/>
        <v>1.05</v>
      </c>
      <c r="R2511" s="9">
        <f t="shared" si="118"/>
        <v>35.714300000000001</v>
      </c>
      <c r="S2511" s="9" t="str">
        <f>VLOOKUP(MONTH(P2511),Hoja2!$A$1:$B$12,2,0)</f>
        <v>Feb</v>
      </c>
      <c r="T2511" s="4" t="s">
        <v>8376</v>
      </c>
      <c r="U2511" t="s">
        <v>8393</v>
      </c>
      <c r="V2511" s="4">
        <f t="shared" si="119"/>
        <v>2015</v>
      </c>
    </row>
    <row r="2512" spans="1:22" x14ac:dyDescent="0.3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8">
        <v>42138.997361111113</v>
      </c>
      <c r="P2512" s="8">
        <v>42078.997361111113</v>
      </c>
      <c r="Q2512" s="9">
        <f t="shared" si="117"/>
        <v>0.15</v>
      </c>
      <c r="R2512" s="9">
        <f t="shared" si="118"/>
        <v>37.5</v>
      </c>
      <c r="S2512" s="9" t="str">
        <f>VLOOKUP(MONTH(P2512),Hoja2!$A$1:$B$12,2,0)</f>
        <v>Mar</v>
      </c>
      <c r="T2512" s="4" t="s">
        <v>8376</v>
      </c>
      <c r="U2512" t="s">
        <v>8393</v>
      </c>
      <c r="V2512" s="4">
        <f t="shared" si="119"/>
        <v>2015</v>
      </c>
    </row>
    <row r="2513" spans="1:22" x14ac:dyDescent="0.3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8">
        <v>42401.446909722225</v>
      </c>
      <c r="P2513" s="8">
        <v>42371.446909722225</v>
      </c>
      <c r="Q2513" s="9">
        <f t="shared" si="117"/>
        <v>0</v>
      </c>
      <c r="R2513" s="9">
        <f t="shared" si="118"/>
        <v>0</v>
      </c>
      <c r="S2513" s="9" t="str">
        <f>VLOOKUP(MONTH(P2513),Hoja2!$A$1:$B$12,2,0)</f>
        <v>Jan</v>
      </c>
      <c r="T2513" s="4" t="s">
        <v>8376</v>
      </c>
      <c r="U2513" t="s">
        <v>8393</v>
      </c>
      <c r="V2513" s="4">
        <f t="shared" si="119"/>
        <v>2016</v>
      </c>
    </row>
    <row r="2514" spans="1:22" x14ac:dyDescent="0.3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8">
        <v>41986.876863425925</v>
      </c>
      <c r="P2514" s="8">
        <v>41971.876863425925</v>
      </c>
      <c r="Q2514" s="9">
        <f t="shared" si="117"/>
        <v>0</v>
      </c>
      <c r="R2514" s="9">
        <f t="shared" si="118"/>
        <v>0</v>
      </c>
      <c r="S2514" s="9" t="str">
        <f>VLOOKUP(MONTH(P2514),Hoja2!$A$1:$B$12,2,0)</f>
        <v>Nov</v>
      </c>
      <c r="T2514" s="4" t="s">
        <v>8376</v>
      </c>
      <c r="U2514" t="s">
        <v>8393</v>
      </c>
      <c r="V2514" s="4">
        <f t="shared" si="119"/>
        <v>2014</v>
      </c>
    </row>
    <row r="2515" spans="1:22" x14ac:dyDescent="0.3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8">
        <v>42792.00681712963</v>
      </c>
      <c r="P2515" s="8">
        <v>42732.00681712963</v>
      </c>
      <c r="Q2515" s="9">
        <f t="shared" si="117"/>
        <v>0</v>
      </c>
      <c r="R2515" s="9">
        <f t="shared" si="118"/>
        <v>0</v>
      </c>
      <c r="S2515" s="9" t="str">
        <f>VLOOKUP(MONTH(P2515),Hoja2!$A$1:$B$12,2,0)</f>
        <v>Dec</v>
      </c>
      <c r="T2515" s="4" t="s">
        <v>8376</v>
      </c>
      <c r="U2515" t="s">
        <v>8393</v>
      </c>
      <c r="V2515" s="4">
        <f t="shared" si="119"/>
        <v>2016</v>
      </c>
    </row>
    <row r="2516" spans="1:22" x14ac:dyDescent="0.3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8">
        <v>41871.389780092592</v>
      </c>
      <c r="P2516" s="8">
        <v>41854.389780092592</v>
      </c>
      <c r="Q2516" s="9">
        <f t="shared" si="117"/>
        <v>1.75</v>
      </c>
      <c r="R2516" s="9">
        <f t="shared" si="118"/>
        <v>52.5</v>
      </c>
      <c r="S2516" s="9" t="str">
        <f>VLOOKUP(MONTH(P2516),Hoja2!$A$1:$B$12,2,0)</f>
        <v>Aug</v>
      </c>
      <c r="T2516" s="4" t="s">
        <v>8376</v>
      </c>
      <c r="U2516" t="s">
        <v>8393</v>
      </c>
      <c r="V2516" s="4">
        <f t="shared" si="119"/>
        <v>2014</v>
      </c>
    </row>
    <row r="2517" spans="1:22" x14ac:dyDescent="0.3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8">
        <v>42057.839733796296</v>
      </c>
      <c r="P2517" s="8">
        <v>42027.839733796296</v>
      </c>
      <c r="Q2517" s="9">
        <f t="shared" si="117"/>
        <v>18.600000000000001</v>
      </c>
      <c r="R2517" s="9">
        <f t="shared" si="118"/>
        <v>77.5</v>
      </c>
      <c r="S2517" s="9" t="str">
        <f>VLOOKUP(MONTH(P2517),Hoja2!$A$1:$B$12,2,0)</f>
        <v>Jan</v>
      </c>
      <c r="T2517" s="4" t="s">
        <v>8376</v>
      </c>
      <c r="U2517" t="s">
        <v>8393</v>
      </c>
      <c r="V2517" s="4">
        <f t="shared" si="119"/>
        <v>2015</v>
      </c>
    </row>
    <row r="2518" spans="1:22" x14ac:dyDescent="0.3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8">
        <v>41972.6950462963</v>
      </c>
      <c r="P2518" s="8">
        <v>41942.653379629628</v>
      </c>
      <c r="Q2518" s="9">
        <f t="shared" si="117"/>
        <v>0</v>
      </c>
      <c r="R2518" s="9">
        <f t="shared" si="118"/>
        <v>0</v>
      </c>
      <c r="S2518" s="9" t="str">
        <f>VLOOKUP(MONTH(P2518),Hoja2!$A$1:$B$12,2,0)</f>
        <v>Oct</v>
      </c>
      <c r="T2518" s="4" t="s">
        <v>8376</v>
      </c>
      <c r="U2518" t="s">
        <v>8393</v>
      </c>
      <c r="V2518" s="4">
        <f t="shared" si="119"/>
        <v>2014</v>
      </c>
    </row>
    <row r="2519" spans="1:22" x14ac:dyDescent="0.3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8">
        <v>42082.760763888888</v>
      </c>
      <c r="P2519" s="8">
        <v>42052.802430555559</v>
      </c>
      <c r="Q2519" s="9">
        <f t="shared" si="117"/>
        <v>9.82</v>
      </c>
      <c r="R2519" s="9">
        <f t="shared" si="118"/>
        <v>53.545499999999997</v>
      </c>
      <c r="S2519" s="9" t="str">
        <f>VLOOKUP(MONTH(P2519),Hoja2!$A$1:$B$12,2,0)</f>
        <v>Feb</v>
      </c>
      <c r="T2519" s="4" t="s">
        <v>8376</v>
      </c>
      <c r="U2519" t="s">
        <v>8393</v>
      </c>
      <c r="V2519" s="4">
        <f t="shared" si="119"/>
        <v>2015</v>
      </c>
    </row>
    <row r="2520" spans="1:22" x14ac:dyDescent="0.3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8">
        <v>41956.722546296296</v>
      </c>
      <c r="P2520" s="8">
        <v>41926.680879629632</v>
      </c>
      <c r="Q2520" s="9">
        <f t="shared" si="117"/>
        <v>0</v>
      </c>
      <c r="R2520" s="9">
        <f t="shared" si="118"/>
        <v>0</v>
      </c>
      <c r="S2520" s="9" t="str">
        <f>VLOOKUP(MONTH(P2520),Hoja2!$A$1:$B$12,2,0)</f>
        <v>Oct</v>
      </c>
      <c r="T2520" s="4" t="s">
        <v>8376</v>
      </c>
      <c r="U2520" t="s">
        <v>8393</v>
      </c>
      <c r="V2520" s="4">
        <f t="shared" si="119"/>
        <v>2014</v>
      </c>
    </row>
    <row r="2521" spans="1:22" x14ac:dyDescent="0.3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8">
        <v>41839.155138888891</v>
      </c>
      <c r="P2521" s="8">
        <v>41809.155138888891</v>
      </c>
      <c r="Q2521" s="9">
        <f t="shared" si="117"/>
        <v>0.04</v>
      </c>
      <c r="R2521" s="9">
        <f t="shared" si="118"/>
        <v>16.25</v>
      </c>
      <c r="S2521" s="9" t="str">
        <f>VLOOKUP(MONTH(P2521),Hoja2!$A$1:$B$12,2,0)</f>
        <v>Jun</v>
      </c>
      <c r="T2521" s="4" t="s">
        <v>8376</v>
      </c>
      <c r="U2521" t="s">
        <v>8393</v>
      </c>
      <c r="V2521" s="4">
        <f t="shared" si="119"/>
        <v>2014</v>
      </c>
    </row>
    <row r="2522" spans="1:22" x14ac:dyDescent="0.3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8">
        <v>42658.806250000001</v>
      </c>
      <c r="P2522" s="8">
        <v>42612.60052083333</v>
      </c>
      <c r="Q2522" s="9">
        <f t="shared" si="117"/>
        <v>0</v>
      </c>
      <c r="R2522" s="9">
        <f t="shared" si="118"/>
        <v>0</v>
      </c>
      <c r="S2522" s="9" t="str">
        <f>VLOOKUP(MONTH(P2522),Hoja2!$A$1:$B$12,2,0)</f>
        <v>Aug</v>
      </c>
      <c r="T2522" s="4" t="s">
        <v>8376</v>
      </c>
      <c r="U2522" t="s">
        <v>8393</v>
      </c>
      <c r="V2522" s="4">
        <f t="shared" si="119"/>
        <v>2016</v>
      </c>
    </row>
    <row r="2523" spans="1:22" x14ac:dyDescent="0.3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8">
        <v>42290.967835648145</v>
      </c>
      <c r="P2523" s="8">
        <v>42269.967835648145</v>
      </c>
      <c r="Q2523" s="9">
        <f t="shared" si="117"/>
        <v>109.49</v>
      </c>
      <c r="R2523" s="9">
        <f t="shared" si="118"/>
        <v>103.68170000000001</v>
      </c>
      <c r="S2523" s="9" t="str">
        <f>VLOOKUP(MONTH(P2523),Hoja2!$A$1:$B$12,2,0)</f>
        <v>Sep</v>
      </c>
      <c r="T2523" s="4" t="s">
        <v>8365</v>
      </c>
      <c r="U2523" t="s">
        <v>8394</v>
      </c>
      <c r="V2523" s="4">
        <f t="shared" si="119"/>
        <v>2015</v>
      </c>
    </row>
    <row r="2524" spans="1:22" x14ac:dyDescent="0.3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8">
        <v>42482.619444444441</v>
      </c>
      <c r="P2524" s="8">
        <v>42460.573611111111</v>
      </c>
      <c r="Q2524" s="9">
        <f t="shared" si="117"/>
        <v>100</v>
      </c>
      <c r="R2524" s="9">
        <f t="shared" si="118"/>
        <v>185.18520000000001</v>
      </c>
      <c r="S2524" s="9" t="str">
        <f>VLOOKUP(MONTH(P2524),Hoja2!$A$1:$B$12,2,0)</f>
        <v>Mar</v>
      </c>
      <c r="T2524" s="4" t="s">
        <v>8365</v>
      </c>
      <c r="U2524" t="s">
        <v>8394</v>
      </c>
      <c r="V2524" s="4">
        <f t="shared" si="119"/>
        <v>2016</v>
      </c>
    </row>
    <row r="2525" spans="1:22" x14ac:dyDescent="0.3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8">
        <v>41961.017268518517</v>
      </c>
      <c r="P2525" s="8">
        <v>41930.975601851853</v>
      </c>
      <c r="Q2525" s="9">
        <f t="shared" si="117"/>
        <v>156.44</v>
      </c>
      <c r="R2525" s="9">
        <f t="shared" si="118"/>
        <v>54.153799999999997</v>
      </c>
      <c r="S2525" s="9" t="str">
        <f>VLOOKUP(MONTH(P2525),Hoja2!$A$1:$B$12,2,0)</f>
        <v>Oct</v>
      </c>
      <c r="T2525" s="4" t="s">
        <v>8365</v>
      </c>
      <c r="U2525" t="s">
        <v>8394</v>
      </c>
      <c r="V2525" s="4">
        <f t="shared" si="119"/>
        <v>2014</v>
      </c>
    </row>
    <row r="2526" spans="1:22" x14ac:dyDescent="0.3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8">
        <v>41994.1875</v>
      </c>
      <c r="P2526" s="8">
        <v>41961.807372685187</v>
      </c>
      <c r="Q2526" s="9">
        <f t="shared" si="117"/>
        <v>101.6</v>
      </c>
      <c r="R2526" s="9">
        <f t="shared" si="118"/>
        <v>177.20930000000001</v>
      </c>
      <c r="S2526" s="9" t="str">
        <f>VLOOKUP(MONTH(P2526),Hoja2!$A$1:$B$12,2,0)</f>
        <v>Nov</v>
      </c>
      <c r="T2526" s="4" t="s">
        <v>8365</v>
      </c>
      <c r="U2526" t="s">
        <v>8394</v>
      </c>
      <c r="V2526" s="4">
        <f t="shared" si="119"/>
        <v>2014</v>
      </c>
    </row>
    <row r="2527" spans="1:22" x14ac:dyDescent="0.3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8">
        <v>41088.844571759262</v>
      </c>
      <c r="P2527" s="8">
        <v>41058.844571759262</v>
      </c>
      <c r="Q2527" s="9">
        <f t="shared" si="117"/>
        <v>100.33</v>
      </c>
      <c r="R2527" s="9">
        <f t="shared" si="118"/>
        <v>100.325</v>
      </c>
      <c r="S2527" s="9" t="str">
        <f>VLOOKUP(MONTH(P2527),Hoja2!$A$1:$B$12,2,0)</f>
        <v>May</v>
      </c>
      <c r="T2527" s="4" t="s">
        <v>8365</v>
      </c>
      <c r="U2527" t="s">
        <v>8394</v>
      </c>
      <c r="V2527" s="4">
        <f t="shared" si="119"/>
        <v>2012</v>
      </c>
    </row>
    <row r="2528" spans="1:22" x14ac:dyDescent="0.3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8">
        <v>41981.207638888889</v>
      </c>
      <c r="P2528" s="8">
        <v>41953.091134259259</v>
      </c>
      <c r="Q2528" s="9">
        <f t="shared" si="117"/>
        <v>112.95</v>
      </c>
      <c r="R2528" s="9">
        <f t="shared" si="118"/>
        <v>136.9091</v>
      </c>
      <c r="S2528" s="9" t="str">
        <f>VLOOKUP(MONTH(P2528),Hoja2!$A$1:$B$12,2,0)</f>
        <v>Nov</v>
      </c>
      <c r="T2528" s="4" t="s">
        <v>8365</v>
      </c>
      <c r="U2528" t="s">
        <v>8394</v>
      </c>
      <c r="V2528" s="4">
        <f t="shared" si="119"/>
        <v>2014</v>
      </c>
    </row>
    <row r="2529" spans="1:22" x14ac:dyDescent="0.3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8">
        <v>41565.165972222225</v>
      </c>
      <c r="P2529" s="8">
        <v>41546.75105324074</v>
      </c>
      <c r="Q2529" s="9">
        <f t="shared" si="117"/>
        <v>102.13</v>
      </c>
      <c r="R2529" s="9">
        <f t="shared" si="118"/>
        <v>57.535200000000003</v>
      </c>
      <c r="S2529" s="9" t="str">
        <f>VLOOKUP(MONTH(P2529),Hoja2!$A$1:$B$12,2,0)</f>
        <v>Sep</v>
      </c>
      <c r="T2529" s="4" t="s">
        <v>8365</v>
      </c>
      <c r="U2529" t="s">
        <v>8394</v>
      </c>
      <c r="V2529" s="4">
        <f t="shared" si="119"/>
        <v>2013</v>
      </c>
    </row>
    <row r="2530" spans="1:22" x14ac:dyDescent="0.3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8">
        <v>42236.458333333336</v>
      </c>
      <c r="P2530" s="8">
        <v>42217.83452546296</v>
      </c>
      <c r="Q2530" s="9">
        <f t="shared" si="117"/>
        <v>107.25</v>
      </c>
      <c r="R2530" s="9">
        <f t="shared" si="118"/>
        <v>52.962800000000001</v>
      </c>
      <c r="S2530" s="9" t="str">
        <f>VLOOKUP(MONTH(P2530),Hoja2!$A$1:$B$12,2,0)</f>
        <v>Aug</v>
      </c>
      <c r="T2530" s="4" t="s">
        <v>8365</v>
      </c>
      <c r="U2530" t="s">
        <v>8394</v>
      </c>
      <c r="V2530" s="4">
        <f t="shared" si="119"/>
        <v>2015</v>
      </c>
    </row>
    <row r="2531" spans="1:22" x14ac:dyDescent="0.3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8">
        <v>40993.0390625</v>
      </c>
      <c r="P2531" s="8">
        <v>40948.080729166664</v>
      </c>
      <c r="Q2531" s="9">
        <f t="shared" si="117"/>
        <v>104.28</v>
      </c>
      <c r="R2531" s="9">
        <f t="shared" si="118"/>
        <v>82.328900000000004</v>
      </c>
      <c r="S2531" s="9" t="str">
        <f>VLOOKUP(MONTH(P2531),Hoja2!$A$1:$B$12,2,0)</f>
        <v>Feb</v>
      </c>
      <c r="T2531" s="4" t="s">
        <v>8365</v>
      </c>
      <c r="U2531" t="s">
        <v>8394</v>
      </c>
      <c r="V2531" s="4">
        <f t="shared" si="119"/>
        <v>2012</v>
      </c>
    </row>
    <row r="2532" spans="1:22" x14ac:dyDescent="0.3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8">
        <v>42114.201388888891</v>
      </c>
      <c r="P2532" s="8">
        <v>42081.864641203705</v>
      </c>
      <c r="Q2532" s="9">
        <f t="shared" si="117"/>
        <v>100</v>
      </c>
      <c r="R2532" s="9">
        <f t="shared" si="118"/>
        <v>135.41669999999999</v>
      </c>
      <c r="S2532" s="9" t="str">
        <f>VLOOKUP(MONTH(P2532),Hoja2!$A$1:$B$12,2,0)</f>
        <v>Mar</v>
      </c>
      <c r="T2532" s="4" t="s">
        <v>8365</v>
      </c>
      <c r="U2532" t="s">
        <v>8394</v>
      </c>
      <c r="V2532" s="4">
        <f t="shared" si="119"/>
        <v>2015</v>
      </c>
    </row>
    <row r="2533" spans="1:22" x14ac:dyDescent="0.3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8">
        <v>42231.165972222225</v>
      </c>
      <c r="P2533" s="8">
        <v>42208.680023148147</v>
      </c>
      <c r="Q2533" s="9">
        <f t="shared" si="117"/>
        <v>100.4</v>
      </c>
      <c r="R2533" s="9">
        <f t="shared" si="118"/>
        <v>74.065600000000003</v>
      </c>
      <c r="S2533" s="9" t="str">
        <f>VLOOKUP(MONTH(P2533),Hoja2!$A$1:$B$12,2,0)</f>
        <v>Jul</v>
      </c>
      <c r="T2533" s="4" t="s">
        <v>8365</v>
      </c>
      <c r="U2533" t="s">
        <v>8394</v>
      </c>
      <c r="V2533" s="4">
        <f t="shared" si="119"/>
        <v>2015</v>
      </c>
    </row>
    <row r="2534" spans="1:22" x14ac:dyDescent="0.3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8">
        <v>41137.849143518521</v>
      </c>
      <c r="P2534" s="8">
        <v>41107.849143518521</v>
      </c>
      <c r="Q2534" s="9">
        <f t="shared" si="117"/>
        <v>126.13</v>
      </c>
      <c r="R2534" s="9">
        <f t="shared" si="118"/>
        <v>84.083299999999994</v>
      </c>
      <c r="S2534" s="9" t="str">
        <f>VLOOKUP(MONTH(P2534),Hoja2!$A$1:$B$12,2,0)</f>
        <v>Jul</v>
      </c>
      <c r="T2534" s="4" t="s">
        <v>8365</v>
      </c>
      <c r="U2534" t="s">
        <v>8394</v>
      </c>
      <c r="V2534" s="4">
        <f t="shared" si="119"/>
        <v>2012</v>
      </c>
    </row>
    <row r="2535" spans="1:22" x14ac:dyDescent="0.3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8">
        <v>41334.750787037039</v>
      </c>
      <c r="P2535" s="8">
        <v>41304.751284722224</v>
      </c>
      <c r="Q2535" s="9">
        <f t="shared" si="117"/>
        <v>110.67</v>
      </c>
      <c r="R2535" s="9">
        <f t="shared" si="118"/>
        <v>61.029400000000003</v>
      </c>
      <c r="S2535" s="9" t="str">
        <f>VLOOKUP(MONTH(P2535),Hoja2!$A$1:$B$12,2,0)</f>
        <v>Jan</v>
      </c>
      <c r="T2535" s="4" t="s">
        <v>8365</v>
      </c>
      <c r="U2535" t="s">
        <v>8394</v>
      </c>
      <c r="V2535" s="4">
        <f t="shared" si="119"/>
        <v>2013</v>
      </c>
    </row>
    <row r="2536" spans="1:22" x14ac:dyDescent="0.3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8">
        <v>40179.25</v>
      </c>
      <c r="P2536" s="8">
        <v>40127.700370370374</v>
      </c>
      <c r="Q2536" s="9">
        <f t="shared" si="117"/>
        <v>105</v>
      </c>
      <c r="R2536" s="9">
        <f t="shared" si="118"/>
        <v>150</v>
      </c>
      <c r="S2536" s="9" t="str">
        <f>VLOOKUP(MONTH(P2536),Hoja2!$A$1:$B$12,2,0)</f>
        <v>Nov</v>
      </c>
      <c r="T2536" s="4" t="s">
        <v>8365</v>
      </c>
      <c r="U2536" t="s">
        <v>8394</v>
      </c>
      <c r="V2536" s="4">
        <f t="shared" si="119"/>
        <v>2009</v>
      </c>
    </row>
    <row r="2537" spans="1:22" x14ac:dyDescent="0.3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8">
        <v>41974.832696759258</v>
      </c>
      <c r="P2537" s="8">
        <v>41943.791030092594</v>
      </c>
      <c r="Q2537" s="9">
        <f t="shared" si="117"/>
        <v>103.78</v>
      </c>
      <c r="R2537" s="9">
        <f t="shared" si="118"/>
        <v>266.08969999999999</v>
      </c>
      <c r="S2537" s="9" t="str">
        <f>VLOOKUP(MONTH(P2537),Hoja2!$A$1:$B$12,2,0)</f>
        <v>Oct</v>
      </c>
      <c r="T2537" s="4" t="s">
        <v>8365</v>
      </c>
      <c r="U2537" t="s">
        <v>8394</v>
      </c>
      <c r="V2537" s="4">
        <f t="shared" si="119"/>
        <v>2014</v>
      </c>
    </row>
    <row r="2538" spans="1:22" x14ac:dyDescent="0.3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8">
        <v>41485.106087962966</v>
      </c>
      <c r="P2538" s="8">
        <v>41464.106087962966</v>
      </c>
      <c r="Q2538" s="9">
        <f t="shared" si="117"/>
        <v>116</v>
      </c>
      <c r="R2538" s="9">
        <f t="shared" si="118"/>
        <v>7.25</v>
      </c>
      <c r="S2538" s="9" t="str">
        <f>VLOOKUP(MONTH(P2538),Hoja2!$A$1:$B$12,2,0)</f>
        <v>Jul</v>
      </c>
      <c r="T2538" s="4" t="s">
        <v>8365</v>
      </c>
      <c r="U2538" t="s">
        <v>8394</v>
      </c>
      <c r="V2538" s="4">
        <f t="shared" si="119"/>
        <v>2013</v>
      </c>
    </row>
    <row r="2539" spans="1:22" x14ac:dyDescent="0.3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8">
        <v>40756.648784722223</v>
      </c>
      <c r="P2539" s="8">
        <v>40696.648784722223</v>
      </c>
      <c r="Q2539" s="9">
        <f t="shared" si="117"/>
        <v>110</v>
      </c>
      <c r="R2539" s="9">
        <f t="shared" si="118"/>
        <v>100</v>
      </c>
      <c r="S2539" s="9" t="str">
        <f>VLOOKUP(MONTH(P2539),Hoja2!$A$1:$B$12,2,0)</f>
        <v>Jun</v>
      </c>
      <c r="T2539" s="4" t="s">
        <v>8365</v>
      </c>
      <c r="U2539" t="s">
        <v>8394</v>
      </c>
      <c r="V2539" s="4">
        <f t="shared" si="119"/>
        <v>2011</v>
      </c>
    </row>
    <row r="2540" spans="1:22" x14ac:dyDescent="0.3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8">
        <v>41329.207638888889</v>
      </c>
      <c r="P2540" s="8">
        <v>41298.509965277779</v>
      </c>
      <c r="Q2540" s="9">
        <f t="shared" si="117"/>
        <v>113.02</v>
      </c>
      <c r="R2540" s="9">
        <f t="shared" si="118"/>
        <v>109.9631</v>
      </c>
      <c r="S2540" s="9" t="str">
        <f>VLOOKUP(MONTH(P2540),Hoja2!$A$1:$B$12,2,0)</f>
        <v>Jan</v>
      </c>
      <c r="T2540" s="4" t="s">
        <v>8365</v>
      </c>
      <c r="U2540" t="s">
        <v>8394</v>
      </c>
      <c r="V2540" s="4">
        <f t="shared" si="119"/>
        <v>2013</v>
      </c>
    </row>
    <row r="2541" spans="1:22" x14ac:dyDescent="0.3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8">
        <v>42037.902222222219</v>
      </c>
      <c r="P2541" s="8">
        <v>41977.902222222219</v>
      </c>
      <c r="Q2541" s="9">
        <f t="shared" si="117"/>
        <v>100.25</v>
      </c>
      <c r="R2541" s="9">
        <f t="shared" si="118"/>
        <v>169.9153</v>
      </c>
      <c r="S2541" s="9" t="str">
        <f>VLOOKUP(MONTH(P2541),Hoja2!$A$1:$B$12,2,0)</f>
        <v>Dec</v>
      </c>
      <c r="T2541" s="4" t="s">
        <v>8365</v>
      </c>
      <c r="U2541" t="s">
        <v>8394</v>
      </c>
      <c r="V2541" s="4">
        <f t="shared" si="119"/>
        <v>2014</v>
      </c>
    </row>
    <row r="2542" spans="1:22" x14ac:dyDescent="0.3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8">
        <v>40845.675011574072</v>
      </c>
      <c r="P2542" s="8">
        <v>40785.675011574072</v>
      </c>
      <c r="Q2542" s="9">
        <f t="shared" si="117"/>
        <v>103.4</v>
      </c>
      <c r="R2542" s="9">
        <f t="shared" si="118"/>
        <v>95.740700000000004</v>
      </c>
      <c r="S2542" s="9" t="str">
        <f>VLOOKUP(MONTH(P2542),Hoja2!$A$1:$B$12,2,0)</f>
        <v>Aug</v>
      </c>
      <c r="T2542" s="4" t="s">
        <v>8365</v>
      </c>
      <c r="U2542" t="s">
        <v>8394</v>
      </c>
      <c r="V2542" s="4">
        <f t="shared" si="119"/>
        <v>2011</v>
      </c>
    </row>
    <row r="2543" spans="1:22" x14ac:dyDescent="0.3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8">
        <v>41543.449282407404</v>
      </c>
      <c r="P2543" s="8">
        <v>41483.449282407404</v>
      </c>
      <c r="Q2543" s="9">
        <f t="shared" si="117"/>
        <v>107.03</v>
      </c>
      <c r="R2543" s="9">
        <f t="shared" si="118"/>
        <v>59.460299999999997</v>
      </c>
      <c r="S2543" s="9" t="str">
        <f>VLOOKUP(MONTH(P2543),Hoja2!$A$1:$B$12,2,0)</f>
        <v>Jul</v>
      </c>
      <c r="T2543" s="4" t="s">
        <v>8365</v>
      </c>
      <c r="U2543" t="s">
        <v>8394</v>
      </c>
      <c r="V2543" s="4">
        <f t="shared" si="119"/>
        <v>2013</v>
      </c>
    </row>
    <row r="2544" spans="1:22" x14ac:dyDescent="0.3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8">
        <v>41548.165972222225</v>
      </c>
      <c r="P2544" s="8">
        <v>41509.426585648151</v>
      </c>
      <c r="Q2544" s="9">
        <f t="shared" si="117"/>
        <v>103.57</v>
      </c>
      <c r="R2544" s="9">
        <f t="shared" si="118"/>
        <v>55.769199999999998</v>
      </c>
      <c r="S2544" s="9" t="str">
        <f>VLOOKUP(MONTH(P2544),Hoja2!$A$1:$B$12,2,0)</f>
        <v>Aug</v>
      </c>
      <c r="T2544" s="4" t="s">
        <v>8365</v>
      </c>
      <c r="U2544" t="s">
        <v>8394</v>
      </c>
      <c r="V2544" s="4">
        <f t="shared" si="119"/>
        <v>2013</v>
      </c>
    </row>
    <row r="2545" spans="1:22" x14ac:dyDescent="0.3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8">
        <v>40545.125</v>
      </c>
      <c r="P2545" s="8">
        <v>40514.107615740744</v>
      </c>
      <c r="Q2545" s="9">
        <f t="shared" si="117"/>
        <v>156.4</v>
      </c>
      <c r="R2545" s="9">
        <f t="shared" si="118"/>
        <v>30.076899999999998</v>
      </c>
      <c r="S2545" s="9" t="str">
        <f>VLOOKUP(MONTH(P2545),Hoja2!$A$1:$B$12,2,0)</f>
        <v>Dec</v>
      </c>
      <c r="T2545" s="4" t="s">
        <v>8365</v>
      </c>
      <c r="U2545" t="s">
        <v>8394</v>
      </c>
      <c r="V2545" s="4">
        <f t="shared" si="119"/>
        <v>2010</v>
      </c>
    </row>
    <row r="2546" spans="1:22" x14ac:dyDescent="0.3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8">
        <v>41098.520474537036</v>
      </c>
      <c r="P2546" s="8">
        <v>41068.520474537036</v>
      </c>
      <c r="Q2546" s="9">
        <f t="shared" si="117"/>
        <v>100.82</v>
      </c>
      <c r="R2546" s="9">
        <f t="shared" si="118"/>
        <v>88.438599999999994</v>
      </c>
      <c r="S2546" s="9" t="str">
        <f>VLOOKUP(MONTH(P2546),Hoja2!$A$1:$B$12,2,0)</f>
        <v>Jun</v>
      </c>
      <c r="T2546" s="4" t="s">
        <v>8365</v>
      </c>
      <c r="U2546" t="s">
        <v>8394</v>
      </c>
      <c r="V2546" s="4">
        <f t="shared" si="119"/>
        <v>2012</v>
      </c>
    </row>
    <row r="2547" spans="1:22" x14ac:dyDescent="0.3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8">
        <v>42062.020833333336</v>
      </c>
      <c r="P2547" s="8">
        <v>42027.138171296298</v>
      </c>
      <c r="Q2547" s="9">
        <f t="shared" si="117"/>
        <v>195.3</v>
      </c>
      <c r="R2547" s="9">
        <f t="shared" si="118"/>
        <v>64.032799999999995</v>
      </c>
      <c r="S2547" s="9" t="str">
        <f>VLOOKUP(MONTH(P2547),Hoja2!$A$1:$B$12,2,0)</f>
        <v>Jan</v>
      </c>
      <c r="T2547" s="4" t="s">
        <v>8365</v>
      </c>
      <c r="U2547" t="s">
        <v>8394</v>
      </c>
      <c r="V2547" s="4">
        <f t="shared" si="119"/>
        <v>2015</v>
      </c>
    </row>
    <row r="2548" spans="1:22" x14ac:dyDescent="0.3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8">
        <v>41552.208333333336</v>
      </c>
      <c r="P2548" s="8">
        <v>41524.858553240738</v>
      </c>
      <c r="Q2548" s="9">
        <f t="shared" si="117"/>
        <v>111.71</v>
      </c>
      <c r="R2548" s="9">
        <f t="shared" si="118"/>
        <v>60.153799999999997</v>
      </c>
      <c r="S2548" s="9" t="str">
        <f>VLOOKUP(MONTH(P2548),Hoja2!$A$1:$B$12,2,0)</f>
        <v>Sep</v>
      </c>
      <c r="T2548" s="4" t="s">
        <v>8365</v>
      </c>
      <c r="U2548" t="s">
        <v>8394</v>
      </c>
      <c r="V2548" s="4">
        <f t="shared" si="119"/>
        <v>2013</v>
      </c>
    </row>
    <row r="2549" spans="1:22" x14ac:dyDescent="0.3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8">
        <v>41003.731516203705</v>
      </c>
      <c r="P2549" s="8">
        <v>40973.773182870369</v>
      </c>
      <c r="Q2549" s="9">
        <f t="shared" si="117"/>
        <v>119.85</v>
      </c>
      <c r="R2549" s="9">
        <f t="shared" si="118"/>
        <v>49.194000000000003</v>
      </c>
      <c r="S2549" s="9" t="str">
        <f>VLOOKUP(MONTH(P2549),Hoja2!$A$1:$B$12,2,0)</f>
        <v>Mar</v>
      </c>
      <c r="T2549" s="4" t="s">
        <v>8365</v>
      </c>
      <c r="U2549" t="s">
        <v>8394</v>
      </c>
      <c r="V2549" s="4">
        <f t="shared" si="119"/>
        <v>2012</v>
      </c>
    </row>
    <row r="2550" spans="1:22" x14ac:dyDescent="0.3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8">
        <v>42643.185416666667</v>
      </c>
      <c r="P2550" s="8">
        <v>42618.625428240739</v>
      </c>
      <c r="Q2550" s="9">
        <f t="shared" si="117"/>
        <v>101.85</v>
      </c>
      <c r="R2550" s="9">
        <f t="shared" si="118"/>
        <v>165.16220000000001</v>
      </c>
      <c r="S2550" s="9" t="str">
        <f>VLOOKUP(MONTH(P2550),Hoja2!$A$1:$B$12,2,0)</f>
        <v>Sep</v>
      </c>
      <c r="T2550" s="4" t="s">
        <v>8365</v>
      </c>
      <c r="U2550" t="s">
        <v>8394</v>
      </c>
      <c r="V2550" s="4">
        <f t="shared" si="119"/>
        <v>2016</v>
      </c>
    </row>
    <row r="2551" spans="1:22" x14ac:dyDescent="0.3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8">
        <v>41425.708333333336</v>
      </c>
      <c r="P2551" s="8">
        <v>41390.757754629631</v>
      </c>
      <c r="Q2551" s="9">
        <f t="shared" si="117"/>
        <v>102.8</v>
      </c>
      <c r="R2551" s="9">
        <f t="shared" si="118"/>
        <v>43.621600000000001</v>
      </c>
      <c r="S2551" s="9" t="str">
        <f>VLOOKUP(MONTH(P2551),Hoja2!$A$1:$B$12,2,0)</f>
        <v>Apr</v>
      </c>
      <c r="T2551" s="4" t="s">
        <v>8365</v>
      </c>
      <c r="U2551" t="s">
        <v>8394</v>
      </c>
      <c r="V2551" s="4">
        <f t="shared" si="119"/>
        <v>2013</v>
      </c>
    </row>
    <row r="2552" spans="1:22" x14ac:dyDescent="0.3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8">
        <v>42285.165972222225</v>
      </c>
      <c r="P2552" s="8">
        <v>42228.634328703702</v>
      </c>
      <c r="Q2552" s="9">
        <f t="shared" si="117"/>
        <v>100.85</v>
      </c>
      <c r="R2552" s="9">
        <f t="shared" si="118"/>
        <v>43.7</v>
      </c>
      <c r="S2552" s="9" t="str">
        <f>VLOOKUP(MONTH(P2552),Hoja2!$A$1:$B$12,2,0)</f>
        <v>Aug</v>
      </c>
      <c r="T2552" s="4" t="s">
        <v>8365</v>
      </c>
      <c r="U2552" t="s">
        <v>8394</v>
      </c>
      <c r="V2552" s="4">
        <f t="shared" si="119"/>
        <v>2015</v>
      </c>
    </row>
    <row r="2553" spans="1:22" x14ac:dyDescent="0.3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8">
        <v>40989.866666666669</v>
      </c>
      <c r="P2553" s="8">
        <v>40961.252141203702</v>
      </c>
      <c r="Q2553" s="9">
        <f t="shared" si="117"/>
        <v>102.73</v>
      </c>
      <c r="R2553" s="9">
        <f t="shared" si="118"/>
        <v>67.419600000000003</v>
      </c>
      <c r="S2553" s="9" t="str">
        <f>VLOOKUP(MONTH(P2553),Hoja2!$A$1:$B$12,2,0)</f>
        <v>Feb</v>
      </c>
      <c r="T2553" s="4" t="s">
        <v>8365</v>
      </c>
      <c r="U2553" t="s">
        <v>8394</v>
      </c>
      <c r="V2553" s="4">
        <f t="shared" si="119"/>
        <v>2012</v>
      </c>
    </row>
    <row r="2554" spans="1:22" x14ac:dyDescent="0.3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8">
        <v>42799.809965277775</v>
      </c>
      <c r="P2554" s="8">
        <v>42769.809965277775</v>
      </c>
      <c r="Q2554" s="9">
        <f t="shared" si="117"/>
        <v>106.5</v>
      </c>
      <c r="R2554" s="9">
        <f t="shared" si="118"/>
        <v>177.5</v>
      </c>
      <c r="S2554" s="9" t="str">
        <f>VLOOKUP(MONTH(P2554),Hoja2!$A$1:$B$12,2,0)</f>
        <v>Feb</v>
      </c>
      <c r="T2554" s="4" t="s">
        <v>8365</v>
      </c>
      <c r="U2554" t="s">
        <v>8394</v>
      </c>
      <c r="V2554" s="4">
        <f t="shared" si="119"/>
        <v>2017</v>
      </c>
    </row>
    <row r="2555" spans="1:22" x14ac:dyDescent="0.3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8">
        <v>41173.199155092596</v>
      </c>
      <c r="P2555" s="8">
        <v>41113.199155092596</v>
      </c>
      <c r="Q2555" s="9">
        <f t="shared" si="117"/>
        <v>155.53</v>
      </c>
      <c r="R2555" s="9">
        <f t="shared" si="118"/>
        <v>38.883299999999998</v>
      </c>
      <c r="S2555" s="9" t="str">
        <f>VLOOKUP(MONTH(P2555),Hoja2!$A$1:$B$12,2,0)</f>
        <v>Jul</v>
      </c>
      <c r="T2555" s="4" t="s">
        <v>8365</v>
      </c>
      <c r="U2555" t="s">
        <v>8394</v>
      </c>
      <c r="V2555" s="4">
        <f t="shared" si="119"/>
        <v>2012</v>
      </c>
    </row>
    <row r="2556" spans="1:22" x14ac:dyDescent="0.3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8">
        <v>42156.165972222225</v>
      </c>
      <c r="P2556" s="8">
        <v>42125.078275462962</v>
      </c>
      <c r="Q2556" s="9">
        <f t="shared" si="117"/>
        <v>122.8</v>
      </c>
      <c r="R2556" s="9">
        <f t="shared" si="118"/>
        <v>54.985100000000003</v>
      </c>
      <c r="S2556" s="9" t="str">
        <f>VLOOKUP(MONTH(P2556),Hoja2!$A$1:$B$12,2,0)</f>
        <v>May</v>
      </c>
      <c r="T2556" s="4" t="s">
        <v>8365</v>
      </c>
      <c r="U2556" t="s">
        <v>8394</v>
      </c>
      <c r="V2556" s="4">
        <f t="shared" si="119"/>
        <v>2015</v>
      </c>
    </row>
    <row r="2557" spans="1:22" x14ac:dyDescent="0.3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8">
        <v>41057.655011574076</v>
      </c>
      <c r="P2557" s="8">
        <v>41026.655011574076</v>
      </c>
      <c r="Q2557" s="9">
        <f t="shared" si="117"/>
        <v>107.35</v>
      </c>
      <c r="R2557" s="9">
        <f t="shared" si="118"/>
        <v>61.3429</v>
      </c>
      <c r="S2557" s="9" t="str">
        <f>VLOOKUP(MONTH(P2557),Hoja2!$A$1:$B$12,2,0)</f>
        <v>Apr</v>
      </c>
      <c r="T2557" s="4" t="s">
        <v>8365</v>
      </c>
      <c r="U2557" t="s">
        <v>8394</v>
      </c>
      <c r="V2557" s="4">
        <f t="shared" si="119"/>
        <v>2012</v>
      </c>
    </row>
    <row r="2558" spans="1:22" x14ac:dyDescent="0.3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8">
        <v>41267.991400462961</v>
      </c>
      <c r="P2558" s="8">
        <v>41222.991400462961</v>
      </c>
      <c r="Q2558" s="9">
        <f t="shared" si="117"/>
        <v>105.5</v>
      </c>
      <c r="R2558" s="9">
        <f t="shared" si="118"/>
        <v>23.117599999999999</v>
      </c>
      <c r="S2558" s="9" t="str">
        <f>VLOOKUP(MONTH(P2558),Hoja2!$A$1:$B$12,2,0)</f>
        <v>Nov</v>
      </c>
      <c r="T2558" s="4" t="s">
        <v>8365</v>
      </c>
      <c r="U2558" t="s">
        <v>8394</v>
      </c>
      <c r="V2558" s="4">
        <f t="shared" si="119"/>
        <v>2012</v>
      </c>
    </row>
    <row r="2559" spans="1:22" x14ac:dyDescent="0.3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8">
        <v>41774.745208333334</v>
      </c>
      <c r="P2559" s="8">
        <v>41744.745208333334</v>
      </c>
      <c r="Q2559" s="9">
        <f t="shared" si="117"/>
        <v>118.44</v>
      </c>
      <c r="R2559" s="9">
        <f t="shared" si="118"/>
        <v>29.6111</v>
      </c>
      <c r="S2559" s="9" t="str">
        <f>VLOOKUP(MONTH(P2559),Hoja2!$A$1:$B$12,2,0)</f>
        <v>Apr</v>
      </c>
      <c r="T2559" s="4" t="s">
        <v>8365</v>
      </c>
      <c r="U2559" t="s">
        <v>8394</v>
      </c>
      <c r="V2559" s="4">
        <f t="shared" si="119"/>
        <v>2014</v>
      </c>
    </row>
    <row r="2560" spans="1:22" x14ac:dyDescent="0.3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8">
        <v>42125.582638888889</v>
      </c>
      <c r="P2560" s="8">
        <v>42093.860023148147</v>
      </c>
      <c r="Q2560" s="9">
        <f t="shared" si="117"/>
        <v>108.88</v>
      </c>
      <c r="R2560" s="9">
        <f t="shared" si="118"/>
        <v>75.611099999999993</v>
      </c>
      <c r="S2560" s="9" t="str">
        <f>VLOOKUP(MONTH(P2560),Hoja2!$A$1:$B$12,2,0)</f>
        <v>Mar</v>
      </c>
      <c r="T2560" s="4" t="s">
        <v>8365</v>
      </c>
      <c r="U2560" t="s">
        <v>8394</v>
      </c>
      <c r="V2560" s="4">
        <f t="shared" si="119"/>
        <v>2015</v>
      </c>
    </row>
    <row r="2561" spans="1:22" x14ac:dyDescent="0.3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8">
        <v>40862.817361111112</v>
      </c>
      <c r="P2561" s="8">
        <v>40829.873657407406</v>
      </c>
      <c r="Q2561" s="9">
        <f t="shared" si="117"/>
        <v>111.25</v>
      </c>
      <c r="R2561" s="9">
        <f t="shared" si="118"/>
        <v>35.6</v>
      </c>
      <c r="S2561" s="9" t="str">
        <f>VLOOKUP(MONTH(P2561),Hoja2!$A$1:$B$12,2,0)</f>
        <v>Oct</v>
      </c>
      <c r="T2561" s="4" t="s">
        <v>8365</v>
      </c>
      <c r="U2561" t="s">
        <v>8394</v>
      </c>
      <c r="V2561" s="4">
        <f t="shared" si="119"/>
        <v>2011</v>
      </c>
    </row>
    <row r="2562" spans="1:22" x14ac:dyDescent="0.3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8">
        <v>42069.95108796296</v>
      </c>
      <c r="P2562" s="8">
        <v>42039.95108796296</v>
      </c>
      <c r="Q2562" s="9">
        <f t="shared" si="117"/>
        <v>100.1</v>
      </c>
      <c r="R2562" s="9">
        <f t="shared" si="118"/>
        <v>143</v>
      </c>
      <c r="S2562" s="9" t="str">
        <f>VLOOKUP(MONTH(P2562),Hoja2!$A$1:$B$12,2,0)</f>
        <v>Feb</v>
      </c>
      <c r="T2562" s="4" t="s">
        <v>8365</v>
      </c>
      <c r="U2562" t="s">
        <v>8394</v>
      </c>
      <c r="V2562" s="4">
        <f t="shared" si="119"/>
        <v>2015</v>
      </c>
    </row>
    <row r="2563" spans="1:22" x14ac:dyDescent="0.3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8">
        <v>42290.528807870367</v>
      </c>
      <c r="P2563" s="8">
        <v>42260.528807870367</v>
      </c>
      <c r="Q2563" s="9">
        <f t="shared" ref="Q2563:Q2626" si="120">ROUND(E2563/D2563*100,2)</f>
        <v>0</v>
      </c>
      <c r="R2563" s="9">
        <f t="shared" ref="R2563:R2626" si="121">IFERROR(ROUND(E2563/L2563,4),0)</f>
        <v>0</v>
      </c>
      <c r="S2563" s="9" t="str">
        <f>VLOOKUP(MONTH(P2563),Hoja2!$A$1:$B$12,2,0)</f>
        <v>Sep</v>
      </c>
      <c r="T2563" s="4" t="s">
        <v>8376</v>
      </c>
      <c r="U2563" t="s">
        <v>8377</v>
      </c>
      <c r="V2563" s="4">
        <f t="shared" ref="V2563:V2626" si="122">YEAR(P2563)</f>
        <v>2015</v>
      </c>
    </row>
    <row r="2564" spans="1:22" x14ac:dyDescent="0.3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8">
        <v>42654.524756944447</v>
      </c>
      <c r="P2564" s="8">
        <v>42594.524756944447</v>
      </c>
      <c r="Q2564" s="9">
        <f t="shared" si="120"/>
        <v>0.75</v>
      </c>
      <c r="R2564" s="9">
        <f t="shared" si="121"/>
        <v>25</v>
      </c>
      <c r="S2564" s="9" t="str">
        <f>VLOOKUP(MONTH(P2564),Hoja2!$A$1:$B$12,2,0)</f>
        <v>Aug</v>
      </c>
      <c r="T2564" s="4" t="s">
        <v>8376</v>
      </c>
      <c r="U2564" t="s">
        <v>8377</v>
      </c>
      <c r="V2564" s="4">
        <f t="shared" si="122"/>
        <v>2016</v>
      </c>
    </row>
    <row r="2565" spans="1:22" x14ac:dyDescent="0.3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8">
        <v>42215.139479166668</v>
      </c>
      <c r="P2565" s="8">
        <v>42155.139479166668</v>
      </c>
      <c r="Q2565" s="9">
        <f t="shared" si="120"/>
        <v>0</v>
      </c>
      <c r="R2565" s="9">
        <f t="shared" si="121"/>
        <v>0</v>
      </c>
      <c r="S2565" s="9" t="str">
        <f>VLOOKUP(MONTH(P2565),Hoja2!$A$1:$B$12,2,0)</f>
        <v>May</v>
      </c>
      <c r="T2565" s="4" t="s">
        <v>8376</v>
      </c>
      <c r="U2565" t="s">
        <v>8377</v>
      </c>
      <c r="V2565" s="4">
        <f t="shared" si="122"/>
        <v>2015</v>
      </c>
    </row>
    <row r="2566" spans="1:22" x14ac:dyDescent="0.3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8">
        <v>41852.040497685186</v>
      </c>
      <c r="P2566" s="8">
        <v>41822.040497685186</v>
      </c>
      <c r="Q2566" s="9">
        <f t="shared" si="120"/>
        <v>0</v>
      </c>
      <c r="R2566" s="9">
        <f t="shared" si="121"/>
        <v>0</v>
      </c>
      <c r="S2566" s="9" t="str">
        <f>VLOOKUP(MONTH(P2566),Hoja2!$A$1:$B$12,2,0)</f>
        <v>Jul</v>
      </c>
      <c r="T2566" s="4" t="s">
        <v>8376</v>
      </c>
      <c r="U2566" t="s">
        <v>8377</v>
      </c>
      <c r="V2566" s="4">
        <f t="shared" si="122"/>
        <v>2014</v>
      </c>
    </row>
    <row r="2567" spans="1:22" x14ac:dyDescent="0.3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8">
        <v>42499.868055555555</v>
      </c>
      <c r="P2567" s="8">
        <v>42440.650335648148</v>
      </c>
      <c r="Q2567" s="9">
        <f t="shared" si="120"/>
        <v>1</v>
      </c>
      <c r="R2567" s="9">
        <f t="shared" si="121"/>
        <v>100</v>
      </c>
      <c r="S2567" s="9" t="str">
        <f>VLOOKUP(MONTH(P2567),Hoja2!$A$1:$B$12,2,0)</f>
        <v>Mar</v>
      </c>
      <c r="T2567" s="4" t="s">
        <v>8376</v>
      </c>
      <c r="U2567" t="s">
        <v>8377</v>
      </c>
      <c r="V2567" s="4">
        <f t="shared" si="122"/>
        <v>2016</v>
      </c>
    </row>
    <row r="2568" spans="1:22" x14ac:dyDescent="0.3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8">
        <v>41872.980879629627</v>
      </c>
      <c r="P2568" s="8">
        <v>41842.980879629627</v>
      </c>
      <c r="Q2568" s="9">
        <f t="shared" si="120"/>
        <v>0</v>
      </c>
      <c r="R2568" s="9">
        <f t="shared" si="121"/>
        <v>0</v>
      </c>
      <c r="S2568" s="9" t="str">
        <f>VLOOKUP(MONTH(P2568),Hoja2!$A$1:$B$12,2,0)</f>
        <v>Jul</v>
      </c>
      <c r="T2568" s="4" t="s">
        <v>8376</v>
      </c>
      <c r="U2568" t="s">
        <v>8377</v>
      </c>
      <c r="V2568" s="4">
        <f t="shared" si="122"/>
        <v>2014</v>
      </c>
    </row>
    <row r="2569" spans="1:22" x14ac:dyDescent="0.3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8">
        <v>42117.878912037035</v>
      </c>
      <c r="P2569" s="8">
        <v>42087.878912037035</v>
      </c>
      <c r="Q2569" s="9">
        <f t="shared" si="120"/>
        <v>0.27</v>
      </c>
      <c r="R2569" s="9">
        <f t="shared" si="121"/>
        <v>60</v>
      </c>
      <c r="S2569" s="9" t="str">
        <f>VLOOKUP(MONTH(P2569),Hoja2!$A$1:$B$12,2,0)</f>
        <v>Mar</v>
      </c>
      <c r="T2569" s="4" t="s">
        <v>8376</v>
      </c>
      <c r="U2569" t="s">
        <v>8377</v>
      </c>
      <c r="V2569" s="4">
        <f t="shared" si="122"/>
        <v>2015</v>
      </c>
    </row>
    <row r="2570" spans="1:22" x14ac:dyDescent="0.3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8">
        <v>42614.666597222225</v>
      </c>
      <c r="P2570" s="8">
        <v>42584.666597222225</v>
      </c>
      <c r="Q2570" s="9">
        <f t="shared" si="120"/>
        <v>0.5</v>
      </c>
      <c r="R2570" s="9">
        <f t="shared" si="121"/>
        <v>50</v>
      </c>
      <c r="S2570" s="9" t="str">
        <f>VLOOKUP(MONTH(P2570),Hoja2!$A$1:$B$12,2,0)</f>
        <v>Aug</v>
      </c>
      <c r="T2570" s="4" t="s">
        <v>8376</v>
      </c>
      <c r="U2570" t="s">
        <v>8377</v>
      </c>
      <c r="V2570" s="4">
        <f t="shared" si="122"/>
        <v>2016</v>
      </c>
    </row>
    <row r="2571" spans="1:22" x14ac:dyDescent="0.3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8">
        <v>42264.105462962965</v>
      </c>
      <c r="P2571" s="8">
        <v>42234.105462962965</v>
      </c>
      <c r="Q2571" s="9">
        <f t="shared" si="120"/>
        <v>2.23</v>
      </c>
      <c r="R2571" s="9">
        <f t="shared" si="121"/>
        <v>72.5</v>
      </c>
      <c r="S2571" s="9" t="str">
        <f>VLOOKUP(MONTH(P2571),Hoja2!$A$1:$B$12,2,0)</f>
        <v>Aug</v>
      </c>
      <c r="T2571" s="4" t="s">
        <v>8376</v>
      </c>
      <c r="U2571" t="s">
        <v>8377</v>
      </c>
      <c r="V2571" s="4">
        <f t="shared" si="122"/>
        <v>2015</v>
      </c>
    </row>
    <row r="2572" spans="1:22" x14ac:dyDescent="0.3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8">
        <v>42774.903182870374</v>
      </c>
      <c r="P2572" s="8">
        <v>42744.903182870374</v>
      </c>
      <c r="Q2572" s="9">
        <f t="shared" si="120"/>
        <v>0.84</v>
      </c>
      <c r="R2572" s="9">
        <f t="shared" si="121"/>
        <v>29.5</v>
      </c>
      <c r="S2572" s="9" t="str">
        <f>VLOOKUP(MONTH(P2572),Hoja2!$A$1:$B$12,2,0)</f>
        <v>Jan</v>
      </c>
      <c r="T2572" s="4" t="s">
        <v>8376</v>
      </c>
      <c r="U2572" t="s">
        <v>8377</v>
      </c>
      <c r="V2572" s="4">
        <f t="shared" si="122"/>
        <v>2017</v>
      </c>
    </row>
    <row r="2573" spans="1:22" x14ac:dyDescent="0.3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8">
        <v>42509.341678240744</v>
      </c>
      <c r="P2573" s="8">
        <v>42449.341678240744</v>
      </c>
      <c r="Q2573" s="9">
        <f t="shared" si="120"/>
        <v>0.25</v>
      </c>
      <c r="R2573" s="9">
        <f t="shared" si="121"/>
        <v>62.5</v>
      </c>
      <c r="S2573" s="9" t="str">
        <f>VLOOKUP(MONTH(P2573),Hoja2!$A$1:$B$12,2,0)</f>
        <v>Mar</v>
      </c>
      <c r="T2573" s="4" t="s">
        <v>8376</v>
      </c>
      <c r="U2573" t="s">
        <v>8377</v>
      </c>
      <c r="V2573" s="4">
        <f t="shared" si="122"/>
        <v>2016</v>
      </c>
    </row>
    <row r="2574" spans="1:22" x14ac:dyDescent="0.3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8">
        <v>42107.119409722225</v>
      </c>
      <c r="P2574" s="8">
        <v>42077.119409722225</v>
      </c>
      <c r="Q2574" s="9">
        <f t="shared" si="120"/>
        <v>0</v>
      </c>
      <c r="R2574" s="9">
        <f t="shared" si="121"/>
        <v>0</v>
      </c>
      <c r="S2574" s="9" t="str">
        <f>VLOOKUP(MONTH(P2574),Hoja2!$A$1:$B$12,2,0)</f>
        <v>Mar</v>
      </c>
      <c r="T2574" s="4" t="s">
        <v>8376</v>
      </c>
      <c r="U2574" t="s">
        <v>8377</v>
      </c>
      <c r="V2574" s="4">
        <f t="shared" si="122"/>
        <v>2015</v>
      </c>
    </row>
    <row r="2575" spans="1:22" x14ac:dyDescent="0.3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8">
        <v>41874.592002314814</v>
      </c>
      <c r="P2575" s="8">
        <v>41829.592002314814</v>
      </c>
      <c r="Q2575" s="9">
        <f t="shared" si="120"/>
        <v>0</v>
      </c>
      <c r="R2575" s="9">
        <f t="shared" si="121"/>
        <v>0</v>
      </c>
      <c r="S2575" s="9" t="str">
        <f>VLOOKUP(MONTH(P2575),Hoja2!$A$1:$B$12,2,0)</f>
        <v>Jul</v>
      </c>
      <c r="T2575" s="4" t="s">
        <v>8376</v>
      </c>
      <c r="U2575" t="s">
        <v>8377</v>
      </c>
      <c r="V2575" s="4">
        <f t="shared" si="122"/>
        <v>2014</v>
      </c>
    </row>
    <row r="2576" spans="1:22" x14ac:dyDescent="0.3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8">
        <v>42508.825752314813</v>
      </c>
      <c r="P2576" s="8">
        <v>42487.825752314813</v>
      </c>
      <c r="Q2576" s="9">
        <f t="shared" si="120"/>
        <v>0</v>
      </c>
      <c r="R2576" s="9">
        <f t="shared" si="121"/>
        <v>0</v>
      </c>
      <c r="S2576" s="9" t="str">
        <f>VLOOKUP(MONTH(P2576),Hoja2!$A$1:$B$12,2,0)</f>
        <v>Apr</v>
      </c>
      <c r="T2576" s="4" t="s">
        <v>8376</v>
      </c>
      <c r="U2576" t="s">
        <v>8377</v>
      </c>
      <c r="V2576" s="4">
        <f t="shared" si="122"/>
        <v>2016</v>
      </c>
    </row>
    <row r="2577" spans="1:22" x14ac:dyDescent="0.3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8">
        <v>42016.108726851853</v>
      </c>
      <c r="P2577" s="8">
        <v>41986.108726851853</v>
      </c>
      <c r="Q2577" s="9">
        <f t="shared" si="120"/>
        <v>0</v>
      </c>
      <c r="R2577" s="9">
        <f t="shared" si="121"/>
        <v>0</v>
      </c>
      <c r="S2577" s="9" t="str">
        <f>VLOOKUP(MONTH(P2577),Hoja2!$A$1:$B$12,2,0)</f>
        <v>Dec</v>
      </c>
      <c r="T2577" s="4" t="s">
        <v>8376</v>
      </c>
      <c r="U2577" t="s">
        <v>8377</v>
      </c>
      <c r="V2577" s="4">
        <f t="shared" si="122"/>
        <v>2014</v>
      </c>
    </row>
    <row r="2578" spans="1:22" x14ac:dyDescent="0.3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8">
        <v>42104.968136574076</v>
      </c>
      <c r="P2578" s="8">
        <v>42060.00980324074</v>
      </c>
      <c r="Q2578" s="9">
        <f t="shared" si="120"/>
        <v>0</v>
      </c>
      <c r="R2578" s="9">
        <f t="shared" si="121"/>
        <v>0</v>
      </c>
      <c r="S2578" s="9" t="str">
        <f>VLOOKUP(MONTH(P2578),Hoja2!$A$1:$B$12,2,0)</f>
        <v>Feb</v>
      </c>
      <c r="T2578" s="4" t="s">
        <v>8376</v>
      </c>
      <c r="U2578" t="s">
        <v>8377</v>
      </c>
      <c r="V2578" s="4">
        <f t="shared" si="122"/>
        <v>2015</v>
      </c>
    </row>
    <row r="2579" spans="1:22" x14ac:dyDescent="0.3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8">
        <v>41855.820567129631</v>
      </c>
      <c r="P2579" s="8">
        <v>41830.820567129631</v>
      </c>
      <c r="Q2579" s="9">
        <f t="shared" si="120"/>
        <v>0</v>
      </c>
      <c r="R2579" s="9">
        <f t="shared" si="121"/>
        <v>0</v>
      </c>
      <c r="S2579" s="9" t="str">
        <f>VLOOKUP(MONTH(P2579),Hoja2!$A$1:$B$12,2,0)</f>
        <v>Jul</v>
      </c>
      <c r="T2579" s="4" t="s">
        <v>8376</v>
      </c>
      <c r="U2579" t="s">
        <v>8377</v>
      </c>
      <c r="V2579" s="4">
        <f t="shared" si="122"/>
        <v>2014</v>
      </c>
    </row>
    <row r="2580" spans="1:22" x14ac:dyDescent="0.3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8">
        <v>42286.708333333336</v>
      </c>
      <c r="P2580" s="8">
        <v>42238.022905092592</v>
      </c>
      <c r="Q2580" s="9">
        <f t="shared" si="120"/>
        <v>0</v>
      </c>
      <c r="R2580" s="9">
        <f t="shared" si="121"/>
        <v>0</v>
      </c>
      <c r="S2580" s="9" t="str">
        <f>VLOOKUP(MONTH(P2580),Hoja2!$A$1:$B$12,2,0)</f>
        <v>Aug</v>
      </c>
      <c r="T2580" s="4" t="s">
        <v>8376</v>
      </c>
      <c r="U2580" t="s">
        <v>8377</v>
      </c>
      <c r="V2580" s="4">
        <f t="shared" si="122"/>
        <v>2015</v>
      </c>
    </row>
    <row r="2581" spans="1:22" x14ac:dyDescent="0.3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8">
        <v>41897.829895833333</v>
      </c>
      <c r="P2581" s="8">
        <v>41837.829895833333</v>
      </c>
      <c r="Q2581" s="9">
        <f t="shared" si="120"/>
        <v>0.14000000000000001</v>
      </c>
      <c r="R2581" s="9">
        <f t="shared" si="121"/>
        <v>23.083300000000001</v>
      </c>
      <c r="S2581" s="9" t="str">
        <f>VLOOKUP(MONTH(P2581),Hoja2!$A$1:$B$12,2,0)</f>
        <v>Jul</v>
      </c>
      <c r="T2581" s="4" t="s">
        <v>8376</v>
      </c>
      <c r="U2581" t="s">
        <v>8377</v>
      </c>
      <c r="V2581" s="4">
        <f t="shared" si="122"/>
        <v>2014</v>
      </c>
    </row>
    <row r="2582" spans="1:22" x14ac:dyDescent="0.3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8">
        <v>42140.125</v>
      </c>
      <c r="P2582" s="8">
        <v>42110.326423611114</v>
      </c>
      <c r="Q2582" s="9">
        <f t="shared" si="120"/>
        <v>0.6</v>
      </c>
      <c r="R2582" s="9">
        <f t="shared" si="121"/>
        <v>25.5</v>
      </c>
      <c r="S2582" s="9" t="str">
        <f>VLOOKUP(MONTH(P2582),Hoja2!$A$1:$B$12,2,0)</f>
        <v>Apr</v>
      </c>
      <c r="T2582" s="4" t="s">
        <v>8376</v>
      </c>
      <c r="U2582" t="s">
        <v>8377</v>
      </c>
      <c r="V2582" s="4">
        <f t="shared" si="122"/>
        <v>2015</v>
      </c>
    </row>
    <row r="2583" spans="1:22" x14ac:dyDescent="0.3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8">
        <v>42324.670115740744</v>
      </c>
      <c r="P2583" s="8">
        <v>42294.628449074073</v>
      </c>
      <c r="Q2583" s="9">
        <f t="shared" si="120"/>
        <v>10.6</v>
      </c>
      <c r="R2583" s="9">
        <f t="shared" si="121"/>
        <v>48.181800000000003</v>
      </c>
      <c r="S2583" s="9" t="str">
        <f>VLOOKUP(MONTH(P2583),Hoja2!$A$1:$B$12,2,0)</f>
        <v>Oct</v>
      </c>
      <c r="T2583" s="4" t="s">
        <v>8376</v>
      </c>
      <c r="U2583" t="s">
        <v>8377</v>
      </c>
      <c r="V2583" s="4">
        <f t="shared" si="122"/>
        <v>2015</v>
      </c>
    </row>
    <row r="2584" spans="1:22" x14ac:dyDescent="0.3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8">
        <v>42672.988819444443</v>
      </c>
      <c r="P2584" s="8">
        <v>42642.988819444443</v>
      </c>
      <c r="Q2584" s="9">
        <f t="shared" si="120"/>
        <v>0</v>
      </c>
      <c r="R2584" s="9">
        <f t="shared" si="121"/>
        <v>1</v>
      </c>
      <c r="S2584" s="9" t="str">
        <f>VLOOKUP(MONTH(P2584),Hoja2!$A$1:$B$12,2,0)</f>
        <v>Sep</v>
      </c>
      <c r="T2584" s="4" t="s">
        <v>8376</v>
      </c>
      <c r="U2584" t="s">
        <v>8377</v>
      </c>
      <c r="V2584" s="4">
        <f t="shared" si="122"/>
        <v>2016</v>
      </c>
    </row>
    <row r="2585" spans="1:22" x14ac:dyDescent="0.3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8">
        <v>42079.727777777778</v>
      </c>
      <c r="P2585" s="8">
        <v>42019.769444444442</v>
      </c>
      <c r="Q2585" s="9">
        <f t="shared" si="120"/>
        <v>0.5</v>
      </c>
      <c r="R2585" s="9">
        <f t="shared" si="121"/>
        <v>1</v>
      </c>
      <c r="S2585" s="9" t="str">
        <f>VLOOKUP(MONTH(P2585),Hoja2!$A$1:$B$12,2,0)</f>
        <v>Jan</v>
      </c>
      <c r="T2585" s="4" t="s">
        <v>8376</v>
      </c>
      <c r="U2585" t="s">
        <v>8377</v>
      </c>
      <c r="V2585" s="4">
        <f t="shared" si="122"/>
        <v>2015</v>
      </c>
    </row>
    <row r="2586" spans="1:22" x14ac:dyDescent="0.3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8">
        <v>42170.173252314817</v>
      </c>
      <c r="P2586" s="8">
        <v>42140.173252314817</v>
      </c>
      <c r="Q2586" s="9">
        <f t="shared" si="120"/>
        <v>0</v>
      </c>
      <c r="R2586" s="9">
        <f t="shared" si="121"/>
        <v>0</v>
      </c>
      <c r="S2586" s="9" t="str">
        <f>VLOOKUP(MONTH(P2586),Hoja2!$A$1:$B$12,2,0)</f>
        <v>May</v>
      </c>
      <c r="T2586" s="4" t="s">
        <v>8376</v>
      </c>
      <c r="U2586" t="s">
        <v>8377</v>
      </c>
      <c r="V2586" s="4">
        <f t="shared" si="122"/>
        <v>2015</v>
      </c>
    </row>
    <row r="2587" spans="1:22" x14ac:dyDescent="0.3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8">
        <v>41825.963333333333</v>
      </c>
      <c r="P2587" s="8">
        <v>41795.963333333333</v>
      </c>
      <c r="Q2587" s="9">
        <f t="shared" si="120"/>
        <v>0.17</v>
      </c>
      <c r="R2587" s="9">
        <f t="shared" si="121"/>
        <v>50</v>
      </c>
      <c r="S2587" s="9" t="str">
        <f>VLOOKUP(MONTH(P2587),Hoja2!$A$1:$B$12,2,0)</f>
        <v>Jun</v>
      </c>
      <c r="T2587" s="4" t="s">
        <v>8376</v>
      </c>
      <c r="U2587" t="s">
        <v>8377</v>
      </c>
      <c r="V2587" s="4">
        <f t="shared" si="122"/>
        <v>2014</v>
      </c>
    </row>
    <row r="2588" spans="1:22" x14ac:dyDescent="0.3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8">
        <v>42363.330277777779</v>
      </c>
      <c r="P2588" s="8">
        <v>42333.330277777779</v>
      </c>
      <c r="Q2588" s="9">
        <f t="shared" si="120"/>
        <v>0.17</v>
      </c>
      <c r="R2588" s="9">
        <f t="shared" si="121"/>
        <v>5</v>
      </c>
      <c r="S2588" s="9" t="str">
        <f>VLOOKUP(MONTH(P2588),Hoja2!$A$1:$B$12,2,0)</f>
        <v>Nov</v>
      </c>
      <c r="T2588" s="4" t="s">
        <v>8376</v>
      </c>
      <c r="U2588" t="s">
        <v>8377</v>
      </c>
      <c r="V2588" s="4">
        <f t="shared" si="122"/>
        <v>2015</v>
      </c>
    </row>
    <row r="2589" spans="1:22" x14ac:dyDescent="0.3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8">
        <v>42368.675381944442</v>
      </c>
      <c r="P2589" s="8">
        <v>42338.675381944442</v>
      </c>
      <c r="Q2589" s="9">
        <f t="shared" si="120"/>
        <v>2.4300000000000002</v>
      </c>
      <c r="R2589" s="9">
        <f t="shared" si="121"/>
        <v>202.83330000000001</v>
      </c>
      <c r="S2589" s="9" t="str">
        <f>VLOOKUP(MONTH(P2589),Hoja2!$A$1:$B$12,2,0)</f>
        <v>Nov</v>
      </c>
      <c r="T2589" s="4" t="s">
        <v>8376</v>
      </c>
      <c r="U2589" t="s">
        <v>8377</v>
      </c>
      <c r="V2589" s="4">
        <f t="shared" si="122"/>
        <v>2015</v>
      </c>
    </row>
    <row r="2590" spans="1:22" x14ac:dyDescent="0.3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8">
        <v>42094.551388888889</v>
      </c>
      <c r="P2590" s="8">
        <v>42042.676226851851</v>
      </c>
      <c r="Q2590" s="9">
        <f t="shared" si="120"/>
        <v>3.88</v>
      </c>
      <c r="R2590" s="9">
        <f t="shared" si="121"/>
        <v>29.125</v>
      </c>
      <c r="S2590" s="9" t="str">
        <f>VLOOKUP(MONTH(P2590),Hoja2!$A$1:$B$12,2,0)</f>
        <v>Feb</v>
      </c>
      <c r="T2590" s="4" t="s">
        <v>8376</v>
      </c>
      <c r="U2590" t="s">
        <v>8377</v>
      </c>
      <c r="V2590" s="4">
        <f t="shared" si="122"/>
        <v>2015</v>
      </c>
    </row>
    <row r="2591" spans="1:22" x14ac:dyDescent="0.3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8">
        <v>42452.494525462964</v>
      </c>
      <c r="P2591" s="8">
        <v>42422.536192129628</v>
      </c>
      <c r="Q2591" s="9">
        <f t="shared" si="120"/>
        <v>0.01</v>
      </c>
      <c r="R2591" s="9">
        <f t="shared" si="121"/>
        <v>5</v>
      </c>
      <c r="S2591" s="9" t="str">
        <f>VLOOKUP(MONTH(P2591),Hoja2!$A$1:$B$12,2,0)</f>
        <v>Feb</v>
      </c>
      <c r="T2591" s="4" t="s">
        <v>8376</v>
      </c>
      <c r="U2591" t="s">
        <v>8377</v>
      </c>
      <c r="V2591" s="4">
        <f t="shared" si="122"/>
        <v>2016</v>
      </c>
    </row>
    <row r="2592" spans="1:22" x14ac:dyDescent="0.3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8">
        <v>42395.589085648149</v>
      </c>
      <c r="P2592" s="8">
        <v>42388.589085648149</v>
      </c>
      <c r="Q2592" s="9">
        <f t="shared" si="120"/>
        <v>0</v>
      </c>
      <c r="R2592" s="9">
        <f t="shared" si="121"/>
        <v>0</v>
      </c>
      <c r="S2592" s="9" t="str">
        <f>VLOOKUP(MONTH(P2592),Hoja2!$A$1:$B$12,2,0)</f>
        <v>Jan</v>
      </c>
      <c r="T2592" s="4" t="s">
        <v>8376</v>
      </c>
      <c r="U2592" t="s">
        <v>8377</v>
      </c>
      <c r="V2592" s="4">
        <f t="shared" si="122"/>
        <v>2016</v>
      </c>
    </row>
    <row r="2593" spans="1:22" x14ac:dyDescent="0.3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8">
        <v>42442.864861111113</v>
      </c>
      <c r="P2593" s="8">
        <v>42382.906527777777</v>
      </c>
      <c r="Q2593" s="9">
        <f t="shared" si="120"/>
        <v>1.73</v>
      </c>
      <c r="R2593" s="9">
        <f t="shared" si="121"/>
        <v>13</v>
      </c>
      <c r="S2593" s="9" t="str">
        <f>VLOOKUP(MONTH(P2593),Hoja2!$A$1:$B$12,2,0)</f>
        <v>Jan</v>
      </c>
      <c r="T2593" s="4" t="s">
        <v>8376</v>
      </c>
      <c r="U2593" t="s">
        <v>8377</v>
      </c>
      <c r="V2593" s="4">
        <f t="shared" si="122"/>
        <v>2016</v>
      </c>
    </row>
    <row r="2594" spans="1:22" x14ac:dyDescent="0.3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8">
        <v>41917.801168981481</v>
      </c>
      <c r="P2594" s="8">
        <v>41887.801168981481</v>
      </c>
      <c r="Q2594" s="9">
        <f t="shared" si="120"/>
        <v>0.17</v>
      </c>
      <c r="R2594" s="9">
        <f t="shared" si="121"/>
        <v>50</v>
      </c>
      <c r="S2594" s="9" t="str">
        <f>VLOOKUP(MONTH(P2594),Hoja2!$A$1:$B$12,2,0)</f>
        <v>Sep</v>
      </c>
      <c r="T2594" s="4" t="s">
        <v>8376</v>
      </c>
      <c r="U2594" t="s">
        <v>8377</v>
      </c>
      <c r="V2594" s="4">
        <f t="shared" si="122"/>
        <v>2014</v>
      </c>
    </row>
    <row r="2595" spans="1:22" x14ac:dyDescent="0.3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8">
        <v>42119.845208333332</v>
      </c>
      <c r="P2595" s="8">
        <v>42089.845208333332</v>
      </c>
      <c r="Q2595" s="9">
        <f t="shared" si="120"/>
        <v>0</v>
      </c>
      <c r="R2595" s="9">
        <f t="shared" si="121"/>
        <v>0</v>
      </c>
      <c r="S2595" s="9" t="str">
        <f>VLOOKUP(MONTH(P2595),Hoja2!$A$1:$B$12,2,0)</f>
        <v>Mar</v>
      </c>
      <c r="T2595" s="4" t="s">
        <v>8376</v>
      </c>
      <c r="U2595" t="s">
        <v>8377</v>
      </c>
      <c r="V2595" s="4">
        <f t="shared" si="122"/>
        <v>2015</v>
      </c>
    </row>
    <row r="2596" spans="1:22" x14ac:dyDescent="0.3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8">
        <v>41858.967916666668</v>
      </c>
      <c r="P2596" s="8">
        <v>41828.967916666668</v>
      </c>
      <c r="Q2596" s="9">
        <f t="shared" si="120"/>
        <v>0</v>
      </c>
      <c r="R2596" s="9">
        <f t="shared" si="121"/>
        <v>1</v>
      </c>
      <c r="S2596" s="9" t="str">
        <f>VLOOKUP(MONTH(P2596),Hoja2!$A$1:$B$12,2,0)</f>
        <v>Jul</v>
      </c>
      <c r="T2596" s="4" t="s">
        <v>8376</v>
      </c>
      <c r="U2596" t="s">
        <v>8377</v>
      </c>
      <c r="V2596" s="4">
        <f t="shared" si="122"/>
        <v>2014</v>
      </c>
    </row>
    <row r="2597" spans="1:22" x14ac:dyDescent="0.3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8">
        <v>42790.244212962964</v>
      </c>
      <c r="P2597" s="8">
        <v>42760.244212962964</v>
      </c>
      <c r="Q2597" s="9">
        <f t="shared" si="120"/>
        <v>12.17</v>
      </c>
      <c r="R2597" s="9">
        <f t="shared" si="121"/>
        <v>96.052599999999998</v>
      </c>
      <c r="S2597" s="9" t="str">
        <f>VLOOKUP(MONTH(P2597),Hoja2!$A$1:$B$12,2,0)</f>
        <v>Jan</v>
      </c>
      <c r="T2597" s="4" t="s">
        <v>8376</v>
      </c>
      <c r="U2597" t="s">
        <v>8377</v>
      </c>
      <c r="V2597" s="4">
        <f t="shared" si="122"/>
        <v>2017</v>
      </c>
    </row>
    <row r="2598" spans="1:22" x14ac:dyDescent="0.3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8">
        <v>41858.664456018516</v>
      </c>
      <c r="P2598" s="8">
        <v>41828.664456018516</v>
      </c>
      <c r="Q2598" s="9">
        <f t="shared" si="120"/>
        <v>23.59</v>
      </c>
      <c r="R2598" s="9">
        <f t="shared" si="121"/>
        <v>305.77780000000001</v>
      </c>
      <c r="S2598" s="9" t="str">
        <f>VLOOKUP(MONTH(P2598),Hoja2!$A$1:$B$12,2,0)</f>
        <v>Jul</v>
      </c>
      <c r="T2598" s="4" t="s">
        <v>8376</v>
      </c>
      <c r="U2598" t="s">
        <v>8377</v>
      </c>
      <c r="V2598" s="4">
        <f t="shared" si="122"/>
        <v>2014</v>
      </c>
    </row>
    <row r="2599" spans="1:22" x14ac:dyDescent="0.3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8">
        <v>42540.341631944444</v>
      </c>
      <c r="P2599" s="8">
        <v>42510.341631944444</v>
      </c>
      <c r="Q2599" s="9">
        <f t="shared" si="120"/>
        <v>5.67</v>
      </c>
      <c r="R2599" s="9">
        <f t="shared" si="121"/>
        <v>12.142899999999999</v>
      </c>
      <c r="S2599" s="9" t="str">
        <f>VLOOKUP(MONTH(P2599),Hoja2!$A$1:$B$12,2,0)</f>
        <v>May</v>
      </c>
      <c r="T2599" s="4" t="s">
        <v>8376</v>
      </c>
      <c r="U2599" t="s">
        <v>8377</v>
      </c>
      <c r="V2599" s="4">
        <f t="shared" si="122"/>
        <v>2016</v>
      </c>
    </row>
    <row r="2600" spans="1:22" x14ac:dyDescent="0.3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8">
        <v>42270.840289351851</v>
      </c>
      <c r="P2600" s="8">
        <v>42240.840289351851</v>
      </c>
      <c r="Q2600" s="9">
        <f t="shared" si="120"/>
        <v>39</v>
      </c>
      <c r="R2600" s="9">
        <f t="shared" si="121"/>
        <v>83.571399999999997</v>
      </c>
      <c r="S2600" s="9" t="str">
        <f>VLOOKUP(MONTH(P2600),Hoja2!$A$1:$B$12,2,0)</f>
        <v>Aug</v>
      </c>
      <c r="T2600" s="4" t="s">
        <v>8376</v>
      </c>
      <c r="U2600" t="s">
        <v>8377</v>
      </c>
      <c r="V2600" s="4">
        <f t="shared" si="122"/>
        <v>2015</v>
      </c>
    </row>
    <row r="2601" spans="1:22" x14ac:dyDescent="0.3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8">
        <v>41854.754016203704</v>
      </c>
      <c r="P2601" s="8">
        <v>41809.754016203704</v>
      </c>
      <c r="Q2601" s="9">
        <f t="shared" si="120"/>
        <v>1</v>
      </c>
      <c r="R2601" s="9">
        <f t="shared" si="121"/>
        <v>18</v>
      </c>
      <c r="S2601" s="9" t="str">
        <f>VLOOKUP(MONTH(P2601),Hoja2!$A$1:$B$12,2,0)</f>
        <v>Jun</v>
      </c>
      <c r="T2601" s="4" t="s">
        <v>8376</v>
      </c>
      <c r="U2601" t="s">
        <v>8377</v>
      </c>
      <c r="V2601" s="4">
        <f t="shared" si="122"/>
        <v>2014</v>
      </c>
    </row>
    <row r="2602" spans="1:22" x14ac:dyDescent="0.3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8">
        <v>42454.858796296299</v>
      </c>
      <c r="P2602" s="8">
        <v>42394.900462962964</v>
      </c>
      <c r="Q2602" s="9">
        <f t="shared" si="120"/>
        <v>6.93</v>
      </c>
      <c r="R2602" s="9">
        <f t="shared" si="121"/>
        <v>115.5333</v>
      </c>
      <c r="S2602" s="9" t="str">
        <f>VLOOKUP(MONTH(P2602),Hoja2!$A$1:$B$12,2,0)</f>
        <v>Jan</v>
      </c>
      <c r="T2602" s="4" t="s">
        <v>8376</v>
      </c>
      <c r="U2602" t="s">
        <v>8377</v>
      </c>
      <c r="V2602" s="4">
        <f t="shared" si="122"/>
        <v>2016</v>
      </c>
    </row>
    <row r="2603" spans="1:22" x14ac:dyDescent="0.3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8">
        <v>41165.165972222225</v>
      </c>
      <c r="P2603" s="8">
        <v>41150.902187500003</v>
      </c>
      <c r="Q2603" s="9">
        <f t="shared" si="120"/>
        <v>661.4</v>
      </c>
      <c r="R2603" s="9">
        <f t="shared" si="121"/>
        <v>21.900700000000001</v>
      </c>
      <c r="S2603" s="9" t="str">
        <f>VLOOKUP(MONTH(P2603),Hoja2!$A$1:$B$12,2,0)</f>
        <v>Aug</v>
      </c>
      <c r="T2603" s="4" t="s">
        <v>8359</v>
      </c>
      <c r="U2603" t="s">
        <v>8395</v>
      </c>
      <c r="V2603" s="4">
        <f t="shared" si="122"/>
        <v>2012</v>
      </c>
    </row>
    <row r="2604" spans="1:22" x14ac:dyDescent="0.3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8">
        <v>41955.888888888891</v>
      </c>
      <c r="P2604" s="8">
        <v>41915.747314814813</v>
      </c>
      <c r="Q2604" s="9">
        <f t="shared" si="120"/>
        <v>326.08999999999997</v>
      </c>
      <c r="R2604" s="9">
        <f t="shared" si="121"/>
        <v>80.022499999999994</v>
      </c>
      <c r="S2604" s="9" t="str">
        <f>VLOOKUP(MONTH(P2604),Hoja2!$A$1:$B$12,2,0)</f>
        <v>Oct</v>
      </c>
      <c r="T2604" s="4" t="s">
        <v>8359</v>
      </c>
      <c r="U2604" t="s">
        <v>8395</v>
      </c>
      <c r="V2604" s="4">
        <f t="shared" si="122"/>
        <v>2014</v>
      </c>
    </row>
    <row r="2605" spans="1:22" x14ac:dyDescent="0.3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8">
        <v>41631.912662037037</v>
      </c>
      <c r="P2605" s="8">
        <v>41617.912662037037</v>
      </c>
      <c r="Q2605" s="9">
        <f t="shared" si="120"/>
        <v>101.49</v>
      </c>
      <c r="R2605" s="9">
        <f t="shared" si="121"/>
        <v>35.520000000000003</v>
      </c>
      <c r="S2605" s="9" t="str">
        <f>VLOOKUP(MONTH(P2605),Hoja2!$A$1:$B$12,2,0)</f>
        <v>Dec</v>
      </c>
      <c r="T2605" s="4" t="s">
        <v>8359</v>
      </c>
      <c r="U2605" t="s">
        <v>8395</v>
      </c>
      <c r="V2605" s="4">
        <f t="shared" si="122"/>
        <v>2013</v>
      </c>
    </row>
    <row r="2606" spans="1:22" x14ac:dyDescent="0.3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8">
        <v>41028.051192129627</v>
      </c>
      <c r="P2606" s="8">
        <v>40998.051192129627</v>
      </c>
      <c r="Q2606" s="9">
        <f t="shared" si="120"/>
        <v>104.22</v>
      </c>
      <c r="R2606" s="9">
        <f t="shared" si="121"/>
        <v>64.933300000000003</v>
      </c>
      <c r="S2606" s="9" t="str">
        <f>VLOOKUP(MONTH(P2606),Hoja2!$A$1:$B$12,2,0)</f>
        <v>Mar</v>
      </c>
      <c r="T2606" s="4" t="s">
        <v>8359</v>
      </c>
      <c r="U2606" t="s">
        <v>8395</v>
      </c>
      <c r="V2606" s="4">
        <f t="shared" si="122"/>
        <v>2012</v>
      </c>
    </row>
    <row r="2607" spans="1:22" x14ac:dyDescent="0.3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8">
        <v>42538.541550925926</v>
      </c>
      <c r="P2607" s="8">
        <v>42508.541550925926</v>
      </c>
      <c r="Q2607" s="9">
        <f t="shared" si="120"/>
        <v>107.42</v>
      </c>
      <c r="R2607" s="9">
        <f t="shared" si="121"/>
        <v>60.965699999999998</v>
      </c>
      <c r="S2607" s="9" t="str">
        <f>VLOOKUP(MONTH(P2607),Hoja2!$A$1:$B$12,2,0)</f>
        <v>May</v>
      </c>
      <c r="T2607" s="4" t="s">
        <v>8359</v>
      </c>
      <c r="U2607" t="s">
        <v>8395</v>
      </c>
      <c r="V2607" s="4">
        <f t="shared" si="122"/>
        <v>2016</v>
      </c>
    </row>
    <row r="2608" spans="1:22" x14ac:dyDescent="0.3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8">
        <v>41758.712754629632</v>
      </c>
      <c r="P2608" s="8">
        <v>41726.712754629632</v>
      </c>
      <c r="Q2608" s="9">
        <f t="shared" si="120"/>
        <v>110.05</v>
      </c>
      <c r="R2608" s="9">
        <f t="shared" si="121"/>
        <v>31.444199999999999</v>
      </c>
      <c r="S2608" s="9" t="str">
        <f>VLOOKUP(MONTH(P2608),Hoja2!$A$1:$B$12,2,0)</f>
        <v>Mar</v>
      </c>
      <c r="T2608" s="4" t="s">
        <v>8359</v>
      </c>
      <c r="U2608" t="s">
        <v>8395</v>
      </c>
      <c r="V2608" s="4">
        <f t="shared" si="122"/>
        <v>2014</v>
      </c>
    </row>
    <row r="2609" spans="1:22" x14ac:dyDescent="0.3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8">
        <v>42228.083333333336</v>
      </c>
      <c r="P2609" s="8">
        <v>42184.874675925923</v>
      </c>
      <c r="Q2609" s="9">
        <f t="shared" si="120"/>
        <v>407.7</v>
      </c>
      <c r="R2609" s="9">
        <f t="shared" si="121"/>
        <v>81.949700000000007</v>
      </c>
      <c r="S2609" s="9" t="str">
        <f>VLOOKUP(MONTH(P2609),Hoja2!$A$1:$B$12,2,0)</f>
        <v>Jun</v>
      </c>
      <c r="T2609" s="4" t="s">
        <v>8359</v>
      </c>
      <c r="U2609" t="s">
        <v>8395</v>
      </c>
      <c r="V2609" s="4">
        <f t="shared" si="122"/>
        <v>2015</v>
      </c>
    </row>
    <row r="2610" spans="1:22" x14ac:dyDescent="0.3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8">
        <v>42809</v>
      </c>
      <c r="P2610" s="8">
        <v>42767.801712962966</v>
      </c>
      <c r="Q2610" s="9">
        <f t="shared" si="120"/>
        <v>223.93</v>
      </c>
      <c r="R2610" s="9">
        <f t="shared" si="121"/>
        <v>58.927599999999998</v>
      </c>
      <c r="S2610" s="9" t="str">
        <f>VLOOKUP(MONTH(P2610),Hoja2!$A$1:$B$12,2,0)</f>
        <v>Feb</v>
      </c>
      <c r="T2610" s="4" t="s">
        <v>8359</v>
      </c>
      <c r="U2610" t="s">
        <v>8395</v>
      </c>
      <c r="V2610" s="4">
        <f t="shared" si="122"/>
        <v>2017</v>
      </c>
    </row>
    <row r="2611" spans="1:22" x14ac:dyDescent="0.3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8">
        <v>41105.237858796296</v>
      </c>
      <c r="P2611" s="8">
        <v>41075.237858796296</v>
      </c>
      <c r="Q2611" s="9">
        <f t="shared" si="120"/>
        <v>303.8</v>
      </c>
      <c r="R2611" s="9">
        <f t="shared" si="121"/>
        <v>157.29349999999999</v>
      </c>
      <c r="S2611" s="9" t="str">
        <f>VLOOKUP(MONTH(P2611),Hoja2!$A$1:$B$12,2,0)</f>
        <v>Jun</v>
      </c>
      <c r="T2611" s="4" t="s">
        <v>8359</v>
      </c>
      <c r="U2611" t="s">
        <v>8395</v>
      </c>
      <c r="V2611" s="4">
        <f t="shared" si="122"/>
        <v>2012</v>
      </c>
    </row>
    <row r="2612" spans="1:22" x14ac:dyDescent="0.3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8">
        <v>42604.290972222225</v>
      </c>
      <c r="P2612" s="8">
        <v>42564.881076388891</v>
      </c>
      <c r="Q2612" s="9">
        <f t="shared" si="120"/>
        <v>141.33000000000001</v>
      </c>
      <c r="R2612" s="9">
        <f t="shared" si="121"/>
        <v>55.758499999999998</v>
      </c>
      <c r="S2612" s="9" t="str">
        <f>VLOOKUP(MONTH(P2612),Hoja2!$A$1:$B$12,2,0)</f>
        <v>Jul</v>
      </c>
      <c r="T2612" s="4" t="s">
        <v>8359</v>
      </c>
      <c r="U2612" t="s">
        <v>8395</v>
      </c>
      <c r="V2612" s="4">
        <f t="shared" si="122"/>
        <v>2016</v>
      </c>
    </row>
    <row r="2613" spans="1:22" x14ac:dyDescent="0.3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8">
        <v>42737.957638888889</v>
      </c>
      <c r="P2613" s="8">
        <v>42704.335810185185</v>
      </c>
      <c r="Q2613" s="9">
        <f t="shared" si="120"/>
        <v>2790.64</v>
      </c>
      <c r="R2613" s="9">
        <f t="shared" si="121"/>
        <v>83.802899999999994</v>
      </c>
      <c r="S2613" s="9" t="str">
        <f>VLOOKUP(MONTH(P2613),Hoja2!$A$1:$B$12,2,0)</f>
        <v>Nov</v>
      </c>
      <c r="T2613" s="4" t="s">
        <v>8359</v>
      </c>
      <c r="U2613" t="s">
        <v>8395</v>
      </c>
      <c r="V2613" s="4">
        <f t="shared" si="122"/>
        <v>2016</v>
      </c>
    </row>
    <row r="2614" spans="1:22" x14ac:dyDescent="0.3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8">
        <v>42013.143171296295</v>
      </c>
      <c r="P2614" s="8">
        <v>41982.143171296295</v>
      </c>
      <c r="Q2614" s="9">
        <f t="shared" si="120"/>
        <v>171.76</v>
      </c>
      <c r="R2614" s="9">
        <f t="shared" si="121"/>
        <v>58.422199999999997</v>
      </c>
      <c r="S2614" s="9" t="str">
        <f>VLOOKUP(MONTH(P2614),Hoja2!$A$1:$B$12,2,0)</f>
        <v>Dec</v>
      </c>
      <c r="T2614" s="4" t="s">
        <v>8359</v>
      </c>
      <c r="U2614" t="s">
        <v>8395</v>
      </c>
      <c r="V2614" s="4">
        <f t="shared" si="122"/>
        <v>2014</v>
      </c>
    </row>
    <row r="2615" spans="1:22" x14ac:dyDescent="0.3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8">
        <v>41173.81821759259</v>
      </c>
      <c r="P2615" s="8">
        <v>41143.81821759259</v>
      </c>
      <c r="Q2615" s="9">
        <f t="shared" si="120"/>
        <v>101.01</v>
      </c>
      <c r="R2615" s="9">
        <f t="shared" si="121"/>
        <v>270.57139999999998</v>
      </c>
      <c r="S2615" s="9" t="str">
        <f>VLOOKUP(MONTH(P2615),Hoja2!$A$1:$B$12,2,0)</f>
        <v>Aug</v>
      </c>
      <c r="T2615" s="4" t="s">
        <v>8359</v>
      </c>
      <c r="U2615" t="s">
        <v>8395</v>
      </c>
      <c r="V2615" s="4">
        <f t="shared" si="122"/>
        <v>2012</v>
      </c>
    </row>
    <row r="2616" spans="1:22" x14ac:dyDescent="0.3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8">
        <v>41759.208333333336</v>
      </c>
      <c r="P2616" s="8">
        <v>41730.708472222221</v>
      </c>
      <c r="Q2616" s="9">
        <f t="shared" si="120"/>
        <v>102</v>
      </c>
      <c r="R2616" s="9">
        <f t="shared" si="121"/>
        <v>107.1</v>
      </c>
      <c r="S2616" s="9" t="str">
        <f>VLOOKUP(MONTH(P2616),Hoja2!$A$1:$B$12,2,0)</f>
        <v>Apr</v>
      </c>
      <c r="T2616" s="4" t="s">
        <v>8359</v>
      </c>
      <c r="U2616" t="s">
        <v>8395</v>
      </c>
      <c r="V2616" s="4">
        <f t="shared" si="122"/>
        <v>2014</v>
      </c>
    </row>
    <row r="2617" spans="1:22" x14ac:dyDescent="0.3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8">
        <v>42490.5</v>
      </c>
      <c r="P2617" s="8">
        <v>42453.49726851852</v>
      </c>
      <c r="Q2617" s="9">
        <f t="shared" si="120"/>
        <v>169.77</v>
      </c>
      <c r="R2617" s="9">
        <f t="shared" si="121"/>
        <v>47.180599999999998</v>
      </c>
      <c r="S2617" s="9" t="str">
        <f>VLOOKUP(MONTH(P2617),Hoja2!$A$1:$B$12,2,0)</f>
        <v>Mar</v>
      </c>
      <c r="T2617" s="4" t="s">
        <v>8359</v>
      </c>
      <c r="U2617" t="s">
        <v>8395</v>
      </c>
      <c r="V2617" s="4">
        <f t="shared" si="122"/>
        <v>2016</v>
      </c>
    </row>
    <row r="2618" spans="1:22" x14ac:dyDescent="0.3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8">
        <v>42241.99454861111</v>
      </c>
      <c r="P2618" s="8">
        <v>42211.99454861111</v>
      </c>
      <c r="Q2618" s="9">
        <f t="shared" si="120"/>
        <v>114.53</v>
      </c>
      <c r="R2618" s="9">
        <f t="shared" si="121"/>
        <v>120.30880000000001</v>
      </c>
      <c r="S2618" s="9" t="str">
        <f>VLOOKUP(MONTH(P2618),Hoja2!$A$1:$B$12,2,0)</f>
        <v>Jul</v>
      </c>
      <c r="T2618" s="4" t="s">
        <v>8359</v>
      </c>
      <c r="U2618" t="s">
        <v>8395</v>
      </c>
      <c r="V2618" s="4">
        <f t="shared" si="122"/>
        <v>2015</v>
      </c>
    </row>
    <row r="2619" spans="1:22" x14ac:dyDescent="0.3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8">
        <v>41932.874432870369</v>
      </c>
      <c r="P2619" s="8">
        <v>41902.874432870369</v>
      </c>
      <c r="Q2619" s="9">
        <f t="shared" si="120"/>
        <v>877.6</v>
      </c>
      <c r="R2619" s="9">
        <f t="shared" si="121"/>
        <v>27.5975</v>
      </c>
      <c r="S2619" s="9" t="str">
        <f>VLOOKUP(MONTH(P2619),Hoja2!$A$1:$B$12,2,0)</f>
        <v>Sep</v>
      </c>
      <c r="T2619" s="4" t="s">
        <v>8359</v>
      </c>
      <c r="U2619" t="s">
        <v>8395</v>
      </c>
      <c r="V2619" s="4">
        <f t="shared" si="122"/>
        <v>2014</v>
      </c>
    </row>
    <row r="2620" spans="1:22" x14ac:dyDescent="0.3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8">
        <v>42339.834039351852</v>
      </c>
      <c r="P2620" s="8">
        <v>42279.792372685188</v>
      </c>
      <c r="Q2620" s="9">
        <f t="shared" si="120"/>
        <v>105.39</v>
      </c>
      <c r="R2620" s="9">
        <f t="shared" si="121"/>
        <v>205.2987</v>
      </c>
      <c r="S2620" s="9" t="str">
        <f>VLOOKUP(MONTH(P2620),Hoja2!$A$1:$B$12,2,0)</f>
        <v>Oct</v>
      </c>
      <c r="T2620" s="4" t="s">
        <v>8359</v>
      </c>
      <c r="U2620" t="s">
        <v>8395</v>
      </c>
      <c r="V2620" s="4">
        <f t="shared" si="122"/>
        <v>2015</v>
      </c>
    </row>
    <row r="2621" spans="1:22" x14ac:dyDescent="0.3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8">
        <v>42300.458333333336</v>
      </c>
      <c r="P2621" s="8">
        <v>42273.884305555555</v>
      </c>
      <c r="Q2621" s="9">
        <f t="shared" si="120"/>
        <v>188.4</v>
      </c>
      <c r="R2621" s="9">
        <f t="shared" si="121"/>
        <v>35.547199999999997</v>
      </c>
      <c r="S2621" s="9" t="str">
        <f>VLOOKUP(MONTH(P2621),Hoja2!$A$1:$B$12,2,0)</f>
        <v>Sep</v>
      </c>
      <c r="T2621" s="4" t="s">
        <v>8359</v>
      </c>
      <c r="U2621" t="s">
        <v>8395</v>
      </c>
      <c r="V2621" s="4">
        <f t="shared" si="122"/>
        <v>2015</v>
      </c>
    </row>
    <row r="2622" spans="1:22" x14ac:dyDescent="0.3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8">
        <v>42288.041666666664</v>
      </c>
      <c r="P2622" s="8">
        <v>42251.16715277778</v>
      </c>
      <c r="Q2622" s="9">
        <f t="shared" si="120"/>
        <v>143.65</v>
      </c>
      <c r="R2622" s="9">
        <f t="shared" si="121"/>
        <v>74.639499999999998</v>
      </c>
      <c r="S2622" s="9" t="str">
        <f>VLOOKUP(MONTH(P2622),Hoja2!$A$1:$B$12,2,0)</f>
        <v>Sep</v>
      </c>
      <c r="T2622" s="4" t="s">
        <v>8359</v>
      </c>
      <c r="U2622" t="s">
        <v>8395</v>
      </c>
      <c r="V2622" s="4">
        <f t="shared" si="122"/>
        <v>2015</v>
      </c>
    </row>
    <row r="2623" spans="1:22" x14ac:dyDescent="0.3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8">
        <v>42145.747546296298</v>
      </c>
      <c r="P2623" s="8">
        <v>42115.747546296298</v>
      </c>
      <c r="Q2623" s="9">
        <f t="shared" si="120"/>
        <v>145.88</v>
      </c>
      <c r="R2623" s="9">
        <f t="shared" si="121"/>
        <v>47.058100000000003</v>
      </c>
      <c r="S2623" s="9" t="str">
        <f>VLOOKUP(MONTH(P2623),Hoja2!$A$1:$B$12,2,0)</f>
        <v>Apr</v>
      </c>
      <c r="T2623" s="4" t="s">
        <v>8359</v>
      </c>
      <c r="U2623" t="s">
        <v>8395</v>
      </c>
      <c r="V2623" s="4">
        <f t="shared" si="122"/>
        <v>2015</v>
      </c>
    </row>
    <row r="2624" spans="1:22" x14ac:dyDescent="0.3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8">
        <v>42734.74324074074</v>
      </c>
      <c r="P2624" s="8">
        <v>42689.74324074074</v>
      </c>
      <c r="Q2624" s="9">
        <f t="shared" si="120"/>
        <v>131.18</v>
      </c>
      <c r="R2624" s="9">
        <f t="shared" si="121"/>
        <v>26.5914</v>
      </c>
      <c r="S2624" s="9" t="str">
        <f>VLOOKUP(MONTH(P2624),Hoja2!$A$1:$B$12,2,0)</f>
        <v>Nov</v>
      </c>
      <c r="T2624" s="4" t="s">
        <v>8359</v>
      </c>
      <c r="U2624" t="s">
        <v>8395</v>
      </c>
      <c r="V2624" s="4">
        <f t="shared" si="122"/>
        <v>2016</v>
      </c>
    </row>
    <row r="2625" spans="1:22" x14ac:dyDescent="0.3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8">
        <v>42706.256550925929</v>
      </c>
      <c r="P2625" s="8">
        <v>42692.256550925929</v>
      </c>
      <c r="Q2625" s="9">
        <f t="shared" si="120"/>
        <v>114</v>
      </c>
      <c r="R2625" s="9">
        <f t="shared" si="121"/>
        <v>36.7742</v>
      </c>
      <c r="S2625" s="9" t="str">
        <f>VLOOKUP(MONTH(P2625),Hoja2!$A$1:$B$12,2,0)</f>
        <v>Nov</v>
      </c>
      <c r="T2625" s="4" t="s">
        <v>8359</v>
      </c>
      <c r="U2625" t="s">
        <v>8395</v>
      </c>
      <c r="V2625" s="4">
        <f t="shared" si="122"/>
        <v>2016</v>
      </c>
    </row>
    <row r="2626" spans="1:22" x14ac:dyDescent="0.3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8">
        <v>41165.421550925923</v>
      </c>
      <c r="P2626" s="8">
        <v>41144.421550925923</v>
      </c>
      <c r="Q2626" s="9">
        <f t="shared" si="120"/>
        <v>1379.42</v>
      </c>
      <c r="R2626" s="9">
        <f t="shared" si="121"/>
        <v>31.820499999999999</v>
      </c>
      <c r="S2626" s="9" t="str">
        <f>VLOOKUP(MONTH(P2626),Hoja2!$A$1:$B$12,2,0)</f>
        <v>Aug</v>
      </c>
      <c r="T2626" s="4" t="s">
        <v>8359</v>
      </c>
      <c r="U2626" t="s">
        <v>8395</v>
      </c>
      <c r="V2626" s="4">
        <f t="shared" si="122"/>
        <v>2012</v>
      </c>
    </row>
    <row r="2627" spans="1:22" x14ac:dyDescent="0.3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8">
        <v>42683.851944444446</v>
      </c>
      <c r="P2627" s="8">
        <v>42658.810277777775</v>
      </c>
      <c r="Q2627" s="9">
        <f t="shared" ref="Q2627:Q2690" si="123">ROUND(E2627/D2627*100,2)</f>
        <v>956</v>
      </c>
      <c r="R2627" s="9">
        <f t="shared" ref="R2627:R2690" si="124">IFERROR(ROUND(E2627/L2627,4),0)</f>
        <v>27.576899999999998</v>
      </c>
      <c r="S2627" s="9" t="str">
        <f>VLOOKUP(MONTH(P2627),Hoja2!$A$1:$B$12,2,0)</f>
        <v>Oct</v>
      </c>
      <c r="T2627" s="4" t="s">
        <v>8359</v>
      </c>
      <c r="U2627" t="s">
        <v>8395</v>
      </c>
      <c r="V2627" s="4">
        <f t="shared" ref="V2627:V2690" si="125">YEAR(P2627)</f>
        <v>2016</v>
      </c>
    </row>
    <row r="2628" spans="1:22" x14ac:dyDescent="0.3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8">
        <v>42158.628113425926</v>
      </c>
      <c r="P2628" s="8">
        <v>42128.628113425926</v>
      </c>
      <c r="Q2628" s="9">
        <f t="shared" si="123"/>
        <v>112</v>
      </c>
      <c r="R2628" s="9">
        <f t="shared" si="124"/>
        <v>56</v>
      </c>
      <c r="S2628" s="9" t="str">
        <f>VLOOKUP(MONTH(P2628),Hoja2!$A$1:$B$12,2,0)</f>
        <v>May</v>
      </c>
      <c r="T2628" s="4" t="s">
        <v>8359</v>
      </c>
      <c r="U2628" t="s">
        <v>8395</v>
      </c>
      <c r="V2628" s="4">
        <f t="shared" si="125"/>
        <v>2015</v>
      </c>
    </row>
    <row r="2629" spans="1:22" x14ac:dyDescent="0.3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8">
        <v>42334.871076388888</v>
      </c>
      <c r="P2629" s="8">
        <v>42304.829409722224</v>
      </c>
      <c r="Q2629" s="9">
        <f t="shared" si="123"/>
        <v>646.66999999999996</v>
      </c>
      <c r="R2629" s="9">
        <f t="shared" si="124"/>
        <v>21.555599999999998</v>
      </c>
      <c r="S2629" s="9" t="str">
        <f>VLOOKUP(MONTH(P2629),Hoja2!$A$1:$B$12,2,0)</f>
        <v>Oct</v>
      </c>
      <c r="T2629" s="4" t="s">
        <v>8359</v>
      </c>
      <c r="U2629" t="s">
        <v>8395</v>
      </c>
      <c r="V2629" s="4">
        <f t="shared" si="125"/>
        <v>2015</v>
      </c>
    </row>
    <row r="2630" spans="1:22" x14ac:dyDescent="0.3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8">
        <v>41973.966053240743</v>
      </c>
      <c r="P2630" s="8">
        <v>41953.966053240743</v>
      </c>
      <c r="Q2630" s="9">
        <f t="shared" si="123"/>
        <v>110.37</v>
      </c>
      <c r="R2630" s="9">
        <f t="shared" si="124"/>
        <v>44.095199999999998</v>
      </c>
      <c r="S2630" s="9" t="str">
        <f>VLOOKUP(MONTH(P2630),Hoja2!$A$1:$B$12,2,0)</f>
        <v>Nov</v>
      </c>
      <c r="T2630" s="4" t="s">
        <v>8359</v>
      </c>
      <c r="U2630" t="s">
        <v>8395</v>
      </c>
      <c r="V2630" s="4">
        <f t="shared" si="125"/>
        <v>2014</v>
      </c>
    </row>
    <row r="2631" spans="1:22" x14ac:dyDescent="0.3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8">
        <v>42138.538449074076</v>
      </c>
      <c r="P2631" s="8">
        <v>42108.538449074076</v>
      </c>
      <c r="Q2631" s="9">
        <f t="shared" si="123"/>
        <v>127.74</v>
      </c>
      <c r="R2631" s="9">
        <f t="shared" si="124"/>
        <v>63.87</v>
      </c>
      <c r="S2631" s="9" t="str">
        <f>VLOOKUP(MONTH(P2631),Hoja2!$A$1:$B$12,2,0)</f>
        <v>Apr</v>
      </c>
      <c r="T2631" s="4" t="s">
        <v>8359</v>
      </c>
      <c r="U2631" t="s">
        <v>8395</v>
      </c>
      <c r="V2631" s="4">
        <f t="shared" si="125"/>
        <v>2015</v>
      </c>
    </row>
    <row r="2632" spans="1:22" x14ac:dyDescent="0.3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8">
        <v>42551.416666666664</v>
      </c>
      <c r="P2632" s="8">
        <v>42524.105462962965</v>
      </c>
      <c r="Q2632" s="9">
        <f t="shared" si="123"/>
        <v>157.9</v>
      </c>
      <c r="R2632" s="9">
        <f t="shared" si="124"/>
        <v>38.987699999999997</v>
      </c>
      <c r="S2632" s="9" t="str">
        <f>VLOOKUP(MONTH(P2632),Hoja2!$A$1:$B$12,2,0)</f>
        <v>Jun</v>
      </c>
      <c r="T2632" s="4" t="s">
        <v>8359</v>
      </c>
      <c r="U2632" t="s">
        <v>8395</v>
      </c>
      <c r="V2632" s="4">
        <f t="shared" si="125"/>
        <v>2016</v>
      </c>
    </row>
    <row r="2633" spans="1:22" x14ac:dyDescent="0.3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8">
        <v>42246.169293981482</v>
      </c>
      <c r="P2633" s="8">
        <v>42218.169293981482</v>
      </c>
      <c r="Q2633" s="9">
        <f t="shared" si="123"/>
        <v>114.67</v>
      </c>
      <c r="R2633" s="9">
        <f t="shared" si="124"/>
        <v>80.185500000000005</v>
      </c>
      <c r="S2633" s="9" t="str">
        <f>VLOOKUP(MONTH(P2633),Hoja2!$A$1:$B$12,2,0)</f>
        <v>Aug</v>
      </c>
      <c r="T2633" s="4" t="s">
        <v>8359</v>
      </c>
      <c r="U2633" t="s">
        <v>8395</v>
      </c>
      <c r="V2633" s="4">
        <f t="shared" si="125"/>
        <v>2015</v>
      </c>
    </row>
    <row r="2634" spans="1:22" x14ac:dyDescent="0.3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8">
        <v>42519.061793981484</v>
      </c>
      <c r="P2634" s="8">
        <v>42494.061793981484</v>
      </c>
      <c r="Q2634" s="9">
        <f t="shared" si="123"/>
        <v>137.01</v>
      </c>
      <c r="R2634" s="9">
        <f t="shared" si="124"/>
        <v>34.904800000000002</v>
      </c>
      <c r="S2634" s="9" t="str">
        <f>VLOOKUP(MONTH(P2634),Hoja2!$A$1:$B$12,2,0)</f>
        <v>May</v>
      </c>
      <c r="T2634" s="4" t="s">
        <v>8359</v>
      </c>
      <c r="U2634" t="s">
        <v>8395</v>
      </c>
      <c r="V2634" s="4">
        <f t="shared" si="125"/>
        <v>2016</v>
      </c>
    </row>
    <row r="2635" spans="1:22" x14ac:dyDescent="0.3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8">
        <v>41697.958333333336</v>
      </c>
      <c r="P2635" s="8">
        <v>41667.823287037034</v>
      </c>
      <c r="Q2635" s="9">
        <f t="shared" si="123"/>
        <v>354.62</v>
      </c>
      <c r="R2635" s="9">
        <f t="shared" si="124"/>
        <v>89.100499999999997</v>
      </c>
      <c r="S2635" s="9" t="str">
        <f>VLOOKUP(MONTH(P2635),Hoja2!$A$1:$B$12,2,0)</f>
        <v>Jan</v>
      </c>
      <c r="T2635" s="4" t="s">
        <v>8359</v>
      </c>
      <c r="U2635" t="s">
        <v>8395</v>
      </c>
      <c r="V2635" s="4">
        <f t="shared" si="125"/>
        <v>2014</v>
      </c>
    </row>
    <row r="2636" spans="1:22" x14ac:dyDescent="0.3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8">
        <v>42642.656493055554</v>
      </c>
      <c r="P2636" s="8">
        <v>42612.656493055554</v>
      </c>
      <c r="Q2636" s="9">
        <f t="shared" si="123"/>
        <v>106.02</v>
      </c>
      <c r="R2636" s="9">
        <f t="shared" si="124"/>
        <v>39.44</v>
      </c>
      <c r="S2636" s="9" t="str">
        <f>VLOOKUP(MONTH(P2636),Hoja2!$A$1:$B$12,2,0)</f>
        <v>Aug</v>
      </c>
      <c r="T2636" s="4" t="s">
        <v>8359</v>
      </c>
      <c r="U2636" t="s">
        <v>8395</v>
      </c>
      <c r="V2636" s="4">
        <f t="shared" si="125"/>
        <v>2016</v>
      </c>
    </row>
    <row r="2637" spans="1:22" x14ac:dyDescent="0.3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8">
        <v>42072.909270833334</v>
      </c>
      <c r="P2637" s="8">
        <v>42037.950937499998</v>
      </c>
      <c r="Q2637" s="9">
        <f t="shared" si="123"/>
        <v>100</v>
      </c>
      <c r="R2637" s="9">
        <f t="shared" si="124"/>
        <v>136.90479999999999</v>
      </c>
      <c r="S2637" s="9" t="str">
        <f>VLOOKUP(MONTH(P2637),Hoja2!$A$1:$B$12,2,0)</f>
        <v>Feb</v>
      </c>
      <c r="T2637" s="4" t="s">
        <v>8359</v>
      </c>
      <c r="U2637" t="s">
        <v>8395</v>
      </c>
      <c r="V2637" s="4">
        <f t="shared" si="125"/>
        <v>2015</v>
      </c>
    </row>
    <row r="2638" spans="1:22" x14ac:dyDescent="0.3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8">
        <v>42659.041666666664</v>
      </c>
      <c r="P2638" s="8">
        <v>42636.614745370367</v>
      </c>
      <c r="Q2638" s="9">
        <f t="shared" si="123"/>
        <v>187.3</v>
      </c>
      <c r="R2638" s="9">
        <f t="shared" si="124"/>
        <v>37.46</v>
      </c>
      <c r="S2638" s="9" t="str">
        <f>VLOOKUP(MONTH(P2638),Hoja2!$A$1:$B$12,2,0)</f>
        <v>Sep</v>
      </c>
      <c r="T2638" s="4" t="s">
        <v>8359</v>
      </c>
      <c r="U2638" t="s">
        <v>8395</v>
      </c>
      <c r="V2638" s="4">
        <f t="shared" si="125"/>
        <v>2016</v>
      </c>
    </row>
    <row r="2639" spans="1:22" x14ac:dyDescent="0.3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8">
        <v>42655.549479166664</v>
      </c>
      <c r="P2639" s="8">
        <v>42639.549479166664</v>
      </c>
      <c r="Q2639" s="9">
        <f t="shared" si="123"/>
        <v>166.2</v>
      </c>
      <c r="R2639" s="9">
        <f t="shared" si="124"/>
        <v>31.961500000000001</v>
      </c>
      <c r="S2639" s="9" t="str">
        <f>VLOOKUP(MONTH(P2639),Hoja2!$A$1:$B$12,2,0)</f>
        <v>Sep</v>
      </c>
      <c r="T2639" s="4" t="s">
        <v>8359</v>
      </c>
      <c r="U2639" t="s">
        <v>8395</v>
      </c>
      <c r="V2639" s="4">
        <f t="shared" si="125"/>
        <v>2016</v>
      </c>
    </row>
    <row r="2640" spans="1:22" x14ac:dyDescent="0.3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8">
        <v>42019.913136574076</v>
      </c>
      <c r="P2640" s="8">
        <v>41989.913136574076</v>
      </c>
      <c r="Q2640" s="9">
        <f t="shared" si="123"/>
        <v>101.73</v>
      </c>
      <c r="R2640" s="9">
        <f t="shared" si="124"/>
        <v>25.214300000000001</v>
      </c>
      <c r="S2640" s="9" t="str">
        <f>VLOOKUP(MONTH(P2640),Hoja2!$A$1:$B$12,2,0)</f>
        <v>Dec</v>
      </c>
      <c r="T2640" s="4" t="s">
        <v>8359</v>
      </c>
      <c r="U2640" t="s">
        <v>8395</v>
      </c>
      <c r="V2640" s="4">
        <f t="shared" si="125"/>
        <v>2014</v>
      </c>
    </row>
    <row r="2641" spans="1:22" x14ac:dyDescent="0.3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8">
        <v>42054.86513888889</v>
      </c>
      <c r="P2641" s="8">
        <v>42024.86513888889</v>
      </c>
      <c r="Q2641" s="9">
        <f t="shared" si="123"/>
        <v>164</v>
      </c>
      <c r="R2641" s="9">
        <f t="shared" si="124"/>
        <v>10.040800000000001</v>
      </c>
      <c r="S2641" s="9" t="str">
        <f>VLOOKUP(MONTH(P2641),Hoja2!$A$1:$B$12,2,0)</f>
        <v>Jan</v>
      </c>
      <c r="T2641" s="4" t="s">
        <v>8359</v>
      </c>
      <c r="U2641" t="s">
        <v>8395</v>
      </c>
      <c r="V2641" s="4">
        <f t="shared" si="125"/>
        <v>2015</v>
      </c>
    </row>
    <row r="2642" spans="1:22" x14ac:dyDescent="0.3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8">
        <v>42163.160578703704</v>
      </c>
      <c r="P2642" s="8">
        <v>42103.160578703704</v>
      </c>
      <c r="Q2642" s="9">
        <f t="shared" si="123"/>
        <v>105.67</v>
      </c>
      <c r="R2642" s="9">
        <f t="shared" si="124"/>
        <v>45.942</v>
      </c>
      <c r="S2642" s="9" t="str">
        <f>VLOOKUP(MONTH(P2642),Hoja2!$A$1:$B$12,2,0)</f>
        <v>Apr</v>
      </c>
      <c r="T2642" s="4" t="s">
        <v>8359</v>
      </c>
      <c r="U2642" t="s">
        <v>8395</v>
      </c>
      <c r="V2642" s="4">
        <f t="shared" si="125"/>
        <v>2015</v>
      </c>
    </row>
    <row r="2643" spans="1:22" x14ac:dyDescent="0.3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8">
        <v>41897.839583333334</v>
      </c>
      <c r="P2643" s="8">
        <v>41880.827118055553</v>
      </c>
      <c r="Q2643" s="9">
        <f t="shared" si="123"/>
        <v>1</v>
      </c>
      <c r="R2643" s="9">
        <f t="shared" si="124"/>
        <v>15</v>
      </c>
      <c r="S2643" s="9" t="str">
        <f>VLOOKUP(MONTH(P2643),Hoja2!$A$1:$B$12,2,0)</f>
        <v>Aug</v>
      </c>
      <c r="T2643" s="4" t="s">
        <v>8359</v>
      </c>
      <c r="U2643" t="s">
        <v>8395</v>
      </c>
      <c r="V2643" s="4">
        <f t="shared" si="125"/>
        <v>2014</v>
      </c>
    </row>
    <row r="2644" spans="1:22" x14ac:dyDescent="0.3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8">
        <v>42566.289583333331</v>
      </c>
      <c r="P2644" s="8">
        <v>42536.246620370373</v>
      </c>
      <c r="Q2644" s="9">
        <f t="shared" si="123"/>
        <v>0</v>
      </c>
      <c r="R2644" s="9">
        <f t="shared" si="124"/>
        <v>0</v>
      </c>
      <c r="S2644" s="9" t="str">
        <f>VLOOKUP(MONTH(P2644),Hoja2!$A$1:$B$12,2,0)</f>
        <v>Jun</v>
      </c>
      <c r="T2644" s="4" t="s">
        <v>8359</v>
      </c>
      <c r="U2644" t="s">
        <v>8395</v>
      </c>
      <c r="V2644" s="4">
        <f t="shared" si="125"/>
        <v>2016</v>
      </c>
    </row>
    <row r="2645" spans="1:22" x14ac:dyDescent="0.3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8">
        <v>42725.332638888889</v>
      </c>
      <c r="P2645" s="8">
        <v>42689.582349537035</v>
      </c>
      <c r="Q2645" s="9">
        <f t="shared" si="123"/>
        <v>33.56</v>
      </c>
      <c r="R2645" s="9">
        <f t="shared" si="124"/>
        <v>223.58250000000001</v>
      </c>
      <c r="S2645" s="9" t="str">
        <f>VLOOKUP(MONTH(P2645),Hoja2!$A$1:$B$12,2,0)</f>
        <v>Nov</v>
      </c>
      <c r="T2645" s="4" t="s">
        <v>8359</v>
      </c>
      <c r="U2645" t="s">
        <v>8395</v>
      </c>
      <c r="V2645" s="4">
        <f t="shared" si="125"/>
        <v>2016</v>
      </c>
    </row>
    <row r="2646" spans="1:22" x14ac:dyDescent="0.3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8">
        <v>42804.792071759257</v>
      </c>
      <c r="P2646" s="8">
        <v>42774.792071759257</v>
      </c>
      <c r="Q2646" s="9">
        <f t="shared" si="123"/>
        <v>2.0499999999999998</v>
      </c>
      <c r="R2646" s="9">
        <f t="shared" si="124"/>
        <v>39.480800000000002</v>
      </c>
      <c r="S2646" s="9" t="str">
        <f>VLOOKUP(MONTH(P2646),Hoja2!$A$1:$B$12,2,0)</f>
        <v>Feb</v>
      </c>
      <c r="T2646" s="4" t="s">
        <v>8359</v>
      </c>
      <c r="U2646" t="s">
        <v>8395</v>
      </c>
      <c r="V2646" s="4">
        <f t="shared" si="125"/>
        <v>2017</v>
      </c>
    </row>
    <row r="2647" spans="1:22" x14ac:dyDescent="0.3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8">
        <v>41951.884293981479</v>
      </c>
      <c r="P2647" s="8">
        <v>41921.842627314814</v>
      </c>
      <c r="Q2647" s="9">
        <f t="shared" si="123"/>
        <v>10.5</v>
      </c>
      <c r="R2647" s="9">
        <f t="shared" si="124"/>
        <v>91.304299999999998</v>
      </c>
      <c r="S2647" s="9" t="str">
        <f>VLOOKUP(MONTH(P2647),Hoja2!$A$1:$B$12,2,0)</f>
        <v>Oct</v>
      </c>
      <c r="T2647" s="4" t="s">
        <v>8359</v>
      </c>
      <c r="U2647" t="s">
        <v>8395</v>
      </c>
      <c r="V2647" s="4">
        <f t="shared" si="125"/>
        <v>2014</v>
      </c>
    </row>
    <row r="2648" spans="1:22" x14ac:dyDescent="0.3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8">
        <v>42256.313298611109</v>
      </c>
      <c r="P2648" s="8">
        <v>42226.313298611109</v>
      </c>
      <c r="Q2648" s="9">
        <f t="shared" si="123"/>
        <v>8.42</v>
      </c>
      <c r="R2648" s="9">
        <f t="shared" si="124"/>
        <v>78.666200000000003</v>
      </c>
      <c r="S2648" s="9" t="str">
        <f>VLOOKUP(MONTH(P2648),Hoja2!$A$1:$B$12,2,0)</f>
        <v>Aug</v>
      </c>
      <c r="T2648" s="4" t="s">
        <v>8359</v>
      </c>
      <c r="U2648" t="s">
        <v>8395</v>
      </c>
      <c r="V2648" s="4">
        <f t="shared" si="125"/>
        <v>2015</v>
      </c>
    </row>
    <row r="2649" spans="1:22" x14ac:dyDescent="0.3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8">
        <v>42230.261793981481</v>
      </c>
      <c r="P2649" s="8">
        <v>42200.261793981481</v>
      </c>
      <c r="Q2649" s="9">
        <f t="shared" si="123"/>
        <v>1.44</v>
      </c>
      <c r="R2649" s="9">
        <f t="shared" si="124"/>
        <v>12</v>
      </c>
      <c r="S2649" s="9" t="str">
        <f>VLOOKUP(MONTH(P2649),Hoja2!$A$1:$B$12,2,0)</f>
        <v>Jul</v>
      </c>
      <c r="T2649" s="4" t="s">
        <v>8359</v>
      </c>
      <c r="U2649" t="s">
        <v>8395</v>
      </c>
      <c r="V2649" s="4">
        <f t="shared" si="125"/>
        <v>2015</v>
      </c>
    </row>
    <row r="2650" spans="1:22" x14ac:dyDescent="0.3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8">
        <v>42438.714814814812</v>
      </c>
      <c r="P2650" s="8">
        <v>42408.714814814812</v>
      </c>
      <c r="Q2650" s="9">
        <f t="shared" si="123"/>
        <v>0.88</v>
      </c>
      <c r="R2650" s="9">
        <f t="shared" si="124"/>
        <v>17.666699999999999</v>
      </c>
      <c r="S2650" s="9" t="str">
        <f>VLOOKUP(MONTH(P2650),Hoja2!$A$1:$B$12,2,0)</f>
        <v>Feb</v>
      </c>
      <c r="T2650" s="4" t="s">
        <v>8359</v>
      </c>
      <c r="U2650" t="s">
        <v>8395</v>
      </c>
      <c r="V2650" s="4">
        <f t="shared" si="125"/>
        <v>2016</v>
      </c>
    </row>
    <row r="2651" spans="1:22" x14ac:dyDescent="0.3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8">
        <v>42401.997002314813</v>
      </c>
      <c r="P2651" s="8">
        <v>42341.997002314813</v>
      </c>
      <c r="Q2651" s="9">
        <f t="shared" si="123"/>
        <v>0.1</v>
      </c>
      <c r="R2651" s="9">
        <f t="shared" si="124"/>
        <v>41.333300000000001</v>
      </c>
      <c r="S2651" s="9" t="str">
        <f>VLOOKUP(MONTH(P2651),Hoja2!$A$1:$B$12,2,0)</f>
        <v>Dec</v>
      </c>
      <c r="T2651" s="4" t="s">
        <v>8359</v>
      </c>
      <c r="U2651" t="s">
        <v>8395</v>
      </c>
      <c r="V2651" s="4">
        <f t="shared" si="125"/>
        <v>2015</v>
      </c>
    </row>
    <row r="2652" spans="1:22" x14ac:dyDescent="0.3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8">
        <v>42725.624340277776</v>
      </c>
      <c r="P2652" s="8">
        <v>42695.624340277776</v>
      </c>
      <c r="Q2652" s="9">
        <f t="shared" si="123"/>
        <v>0.6</v>
      </c>
      <c r="R2652" s="9">
        <f t="shared" si="124"/>
        <v>71.599999999999994</v>
      </c>
      <c r="S2652" s="9" t="str">
        <f>VLOOKUP(MONTH(P2652),Hoja2!$A$1:$B$12,2,0)</f>
        <v>Nov</v>
      </c>
      <c r="T2652" s="4" t="s">
        <v>8359</v>
      </c>
      <c r="U2652" t="s">
        <v>8395</v>
      </c>
      <c r="V2652" s="4">
        <f t="shared" si="125"/>
        <v>2016</v>
      </c>
    </row>
    <row r="2653" spans="1:22" x14ac:dyDescent="0.3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8">
        <v>42355.805659722224</v>
      </c>
      <c r="P2653" s="8">
        <v>42327.805659722224</v>
      </c>
      <c r="Q2653" s="9">
        <f t="shared" si="123"/>
        <v>1.87</v>
      </c>
      <c r="R2653" s="9">
        <f t="shared" si="124"/>
        <v>307.82350000000002</v>
      </c>
      <c r="S2653" s="9" t="str">
        <f>VLOOKUP(MONTH(P2653),Hoja2!$A$1:$B$12,2,0)</f>
        <v>Nov</v>
      </c>
      <c r="T2653" s="4" t="s">
        <v>8359</v>
      </c>
      <c r="U2653" t="s">
        <v>8395</v>
      </c>
      <c r="V2653" s="4">
        <f t="shared" si="125"/>
        <v>2015</v>
      </c>
    </row>
    <row r="2654" spans="1:22" x14ac:dyDescent="0.3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8">
        <v>41983.158854166664</v>
      </c>
      <c r="P2654" s="8">
        <v>41953.158854166664</v>
      </c>
      <c r="Q2654" s="9">
        <f t="shared" si="123"/>
        <v>0.89</v>
      </c>
      <c r="R2654" s="9">
        <f t="shared" si="124"/>
        <v>80.454499999999996</v>
      </c>
      <c r="S2654" s="9" t="str">
        <f>VLOOKUP(MONTH(P2654),Hoja2!$A$1:$B$12,2,0)</f>
        <v>Nov</v>
      </c>
      <c r="T2654" s="4" t="s">
        <v>8359</v>
      </c>
      <c r="U2654" t="s">
        <v>8395</v>
      </c>
      <c r="V2654" s="4">
        <f t="shared" si="125"/>
        <v>2014</v>
      </c>
    </row>
    <row r="2655" spans="1:22" x14ac:dyDescent="0.3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8">
        <v>41803.166666666664</v>
      </c>
      <c r="P2655" s="8">
        <v>41771.651932870373</v>
      </c>
      <c r="Q2655" s="9">
        <f t="shared" si="123"/>
        <v>11.52</v>
      </c>
      <c r="R2655" s="9">
        <f t="shared" si="124"/>
        <v>83.942899999999995</v>
      </c>
      <c r="S2655" s="9" t="str">
        <f>VLOOKUP(MONTH(P2655),Hoja2!$A$1:$B$12,2,0)</f>
        <v>May</v>
      </c>
      <c r="T2655" s="4" t="s">
        <v>8359</v>
      </c>
      <c r="U2655" t="s">
        <v>8395</v>
      </c>
      <c r="V2655" s="4">
        <f t="shared" si="125"/>
        <v>2014</v>
      </c>
    </row>
    <row r="2656" spans="1:22" x14ac:dyDescent="0.3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8">
        <v>42115.559328703705</v>
      </c>
      <c r="P2656" s="8">
        <v>42055.600995370369</v>
      </c>
      <c r="Q2656" s="9">
        <f t="shared" si="123"/>
        <v>0.05</v>
      </c>
      <c r="R2656" s="9">
        <f t="shared" si="124"/>
        <v>8.5</v>
      </c>
      <c r="S2656" s="9" t="str">
        <f>VLOOKUP(MONTH(P2656),Hoja2!$A$1:$B$12,2,0)</f>
        <v>Feb</v>
      </c>
      <c r="T2656" s="4" t="s">
        <v>8359</v>
      </c>
      <c r="U2656" t="s">
        <v>8395</v>
      </c>
      <c r="V2656" s="4">
        <f t="shared" si="125"/>
        <v>2015</v>
      </c>
    </row>
    <row r="2657" spans="1:22" x14ac:dyDescent="0.3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8">
        <v>42409.833333333336</v>
      </c>
      <c r="P2657" s="8">
        <v>42381.866284722222</v>
      </c>
      <c r="Q2657" s="9">
        <f t="shared" si="123"/>
        <v>21.03</v>
      </c>
      <c r="R2657" s="9">
        <f t="shared" si="124"/>
        <v>73.372100000000003</v>
      </c>
      <c r="S2657" s="9" t="str">
        <f>VLOOKUP(MONTH(P2657),Hoja2!$A$1:$B$12,2,0)</f>
        <v>Jan</v>
      </c>
      <c r="T2657" s="4" t="s">
        <v>8359</v>
      </c>
      <c r="U2657" t="s">
        <v>8395</v>
      </c>
      <c r="V2657" s="4">
        <f t="shared" si="125"/>
        <v>2016</v>
      </c>
    </row>
    <row r="2658" spans="1:22" x14ac:dyDescent="0.3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8">
        <v>42806.791666666664</v>
      </c>
      <c r="P2658" s="8">
        <v>42767.688518518517</v>
      </c>
      <c r="Q2658" s="9">
        <f t="shared" si="123"/>
        <v>11.44</v>
      </c>
      <c r="R2658" s="9">
        <f t="shared" si="124"/>
        <v>112.8618</v>
      </c>
      <c r="S2658" s="9" t="str">
        <f>VLOOKUP(MONTH(P2658),Hoja2!$A$1:$B$12,2,0)</f>
        <v>Feb</v>
      </c>
      <c r="T2658" s="4" t="s">
        <v>8359</v>
      </c>
      <c r="U2658" t="s">
        <v>8395</v>
      </c>
      <c r="V2658" s="4">
        <f t="shared" si="125"/>
        <v>2017</v>
      </c>
    </row>
    <row r="2659" spans="1:22" x14ac:dyDescent="0.3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8">
        <v>42585.0625</v>
      </c>
      <c r="P2659" s="8">
        <v>42551.928854166668</v>
      </c>
      <c r="Q2659" s="9">
        <f t="shared" si="123"/>
        <v>18.739999999999998</v>
      </c>
      <c r="R2659" s="9">
        <f t="shared" si="124"/>
        <v>95.277600000000007</v>
      </c>
      <c r="S2659" s="9" t="str">
        <f>VLOOKUP(MONTH(P2659),Hoja2!$A$1:$B$12,2,0)</f>
        <v>Jun</v>
      </c>
      <c r="T2659" s="4" t="s">
        <v>8359</v>
      </c>
      <c r="U2659" t="s">
        <v>8395</v>
      </c>
      <c r="V2659" s="4">
        <f t="shared" si="125"/>
        <v>2016</v>
      </c>
    </row>
    <row r="2660" spans="1:22" x14ac:dyDescent="0.3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8">
        <v>42581.884189814817</v>
      </c>
      <c r="P2660" s="8">
        <v>42551.884189814817</v>
      </c>
      <c r="Q2660" s="9">
        <f t="shared" si="123"/>
        <v>0.09</v>
      </c>
      <c r="R2660" s="9">
        <f t="shared" si="124"/>
        <v>22.75</v>
      </c>
      <c r="S2660" s="9" t="str">
        <f>VLOOKUP(MONTH(P2660),Hoja2!$A$1:$B$12,2,0)</f>
        <v>Jun</v>
      </c>
      <c r="T2660" s="4" t="s">
        <v>8359</v>
      </c>
      <c r="U2660" t="s">
        <v>8395</v>
      </c>
      <c r="V2660" s="4">
        <f t="shared" si="125"/>
        <v>2016</v>
      </c>
    </row>
    <row r="2661" spans="1:22" x14ac:dyDescent="0.3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8">
        <v>42112.069560185184</v>
      </c>
      <c r="P2661" s="8">
        <v>42082.069560185184</v>
      </c>
      <c r="Q2661" s="9">
        <f t="shared" si="123"/>
        <v>2.72</v>
      </c>
      <c r="R2661" s="9">
        <f t="shared" si="124"/>
        <v>133.30000000000001</v>
      </c>
      <c r="S2661" s="9" t="str">
        <f>VLOOKUP(MONTH(P2661),Hoja2!$A$1:$B$12,2,0)</f>
        <v>Mar</v>
      </c>
      <c r="T2661" s="4" t="s">
        <v>8359</v>
      </c>
      <c r="U2661" t="s">
        <v>8395</v>
      </c>
      <c r="V2661" s="4">
        <f t="shared" si="125"/>
        <v>2015</v>
      </c>
    </row>
    <row r="2662" spans="1:22" x14ac:dyDescent="0.3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8">
        <v>42332.754837962966</v>
      </c>
      <c r="P2662" s="8">
        <v>42272.713171296295</v>
      </c>
      <c r="Q2662" s="9">
        <f t="shared" si="123"/>
        <v>0.1</v>
      </c>
      <c r="R2662" s="9">
        <f t="shared" si="124"/>
        <v>3.8</v>
      </c>
      <c r="S2662" s="9" t="str">
        <f>VLOOKUP(MONTH(P2662),Hoja2!$A$1:$B$12,2,0)</f>
        <v>Sep</v>
      </c>
      <c r="T2662" s="4" t="s">
        <v>8359</v>
      </c>
      <c r="U2662" t="s">
        <v>8395</v>
      </c>
      <c r="V2662" s="4">
        <f t="shared" si="125"/>
        <v>2015</v>
      </c>
    </row>
    <row r="2663" spans="1:22" x14ac:dyDescent="0.3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8">
        <v>41572.958449074074</v>
      </c>
      <c r="P2663" s="8">
        <v>41542.958449074074</v>
      </c>
      <c r="Q2663" s="9">
        <f t="shared" si="123"/>
        <v>102.9</v>
      </c>
      <c r="R2663" s="9">
        <f t="shared" si="124"/>
        <v>85.75</v>
      </c>
      <c r="S2663" s="9" t="str">
        <f>VLOOKUP(MONTH(P2663),Hoja2!$A$1:$B$12,2,0)</f>
        <v>Sep</v>
      </c>
      <c r="T2663" s="4" t="s">
        <v>8359</v>
      </c>
      <c r="U2663" t="s">
        <v>8396</v>
      </c>
      <c r="V2663" s="4">
        <f t="shared" si="125"/>
        <v>2013</v>
      </c>
    </row>
    <row r="2664" spans="1:22" x14ac:dyDescent="0.3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8">
        <v>42237.746678240743</v>
      </c>
      <c r="P2664" s="8">
        <v>42207.746678240743</v>
      </c>
      <c r="Q2664" s="9">
        <f t="shared" si="123"/>
        <v>106.8</v>
      </c>
      <c r="R2664" s="9">
        <f t="shared" si="124"/>
        <v>267</v>
      </c>
      <c r="S2664" s="9" t="str">
        <f>VLOOKUP(MONTH(P2664),Hoja2!$A$1:$B$12,2,0)</f>
        <v>Jul</v>
      </c>
      <c r="T2664" s="4" t="s">
        <v>8359</v>
      </c>
      <c r="U2664" t="s">
        <v>8396</v>
      </c>
      <c r="V2664" s="4">
        <f t="shared" si="125"/>
        <v>2015</v>
      </c>
    </row>
    <row r="2665" spans="1:22" x14ac:dyDescent="0.3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8">
        <v>42251.625</v>
      </c>
      <c r="P2665" s="8">
        <v>42222.622766203705</v>
      </c>
      <c r="Q2665" s="9">
        <f t="shared" si="123"/>
        <v>104.6</v>
      </c>
      <c r="R2665" s="9">
        <f t="shared" si="124"/>
        <v>373.55799999999999</v>
      </c>
      <c r="S2665" s="9" t="str">
        <f>VLOOKUP(MONTH(P2665),Hoja2!$A$1:$B$12,2,0)</f>
        <v>Aug</v>
      </c>
      <c r="T2665" s="4" t="s">
        <v>8359</v>
      </c>
      <c r="U2665" t="s">
        <v>8396</v>
      </c>
      <c r="V2665" s="4">
        <f t="shared" si="125"/>
        <v>2015</v>
      </c>
    </row>
    <row r="2666" spans="1:22" x14ac:dyDescent="0.3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8">
        <v>42347.290972222225</v>
      </c>
      <c r="P2666" s="8">
        <v>42313.02542824074</v>
      </c>
      <c r="Q2666" s="9">
        <f t="shared" si="123"/>
        <v>103.43</v>
      </c>
      <c r="R2666" s="9">
        <f t="shared" si="124"/>
        <v>174.0385</v>
      </c>
      <c r="S2666" s="9" t="str">
        <f>VLOOKUP(MONTH(P2666),Hoja2!$A$1:$B$12,2,0)</f>
        <v>Nov</v>
      </c>
      <c r="T2666" s="4" t="s">
        <v>8359</v>
      </c>
      <c r="U2666" t="s">
        <v>8396</v>
      </c>
      <c r="V2666" s="4">
        <f t="shared" si="125"/>
        <v>2015</v>
      </c>
    </row>
    <row r="2667" spans="1:22" x14ac:dyDescent="0.3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8">
        <v>42128.895532407405</v>
      </c>
      <c r="P2667" s="8">
        <v>42083.895532407405</v>
      </c>
      <c r="Q2667" s="9">
        <f t="shared" si="123"/>
        <v>123.14</v>
      </c>
      <c r="R2667" s="9">
        <f t="shared" si="124"/>
        <v>93.695700000000002</v>
      </c>
      <c r="S2667" s="9" t="str">
        <f>VLOOKUP(MONTH(P2667),Hoja2!$A$1:$B$12,2,0)</f>
        <v>Mar</v>
      </c>
      <c r="T2667" s="4" t="s">
        <v>8359</v>
      </c>
      <c r="U2667" t="s">
        <v>8396</v>
      </c>
      <c r="V2667" s="4">
        <f t="shared" si="125"/>
        <v>2015</v>
      </c>
    </row>
    <row r="2668" spans="1:22" x14ac:dyDescent="0.3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8">
        <v>42272.875</v>
      </c>
      <c r="P2668" s="8">
        <v>42235.764340277776</v>
      </c>
      <c r="Q2668" s="9">
        <f t="shared" si="123"/>
        <v>159.30000000000001</v>
      </c>
      <c r="R2668" s="9">
        <f t="shared" si="124"/>
        <v>77.327699999999993</v>
      </c>
      <c r="S2668" s="9" t="str">
        <f>VLOOKUP(MONTH(P2668),Hoja2!$A$1:$B$12,2,0)</f>
        <v>Aug</v>
      </c>
      <c r="T2668" s="4" t="s">
        <v>8359</v>
      </c>
      <c r="U2668" t="s">
        <v>8396</v>
      </c>
      <c r="V2668" s="4">
        <f t="shared" si="125"/>
        <v>2015</v>
      </c>
    </row>
    <row r="2669" spans="1:22" x14ac:dyDescent="0.3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8">
        <v>42410.926111111112</v>
      </c>
      <c r="P2669" s="8">
        <v>42380.926111111112</v>
      </c>
      <c r="Q2669" s="9">
        <f t="shared" si="123"/>
        <v>110.67</v>
      </c>
      <c r="R2669" s="9">
        <f t="shared" si="124"/>
        <v>92.222200000000001</v>
      </c>
      <c r="S2669" s="9" t="str">
        <f>VLOOKUP(MONTH(P2669),Hoja2!$A$1:$B$12,2,0)</f>
        <v>Jan</v>
      </c>
      <c r="T2669" s="4" t="s">
        <v>8359</v>
      </c>
      <c r="U2669" t="s">
        <v>8396</v>
      </c>
      <c r="V2669" s="4">
        <f t="shared" si="125"/>
        <v>2016</v>
      </c>
    </row>
    <row r="2670" spans="1:22" x14ac:dyDescent="0.3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8">
        <v>42317.605555555558</v>
      </c>
      <c r="P2670" s="8">
        <v>42275.58871527778</v>
      </c>
      <c r="Q2670" s="9">
        <f t="shared" si="123"/>
        <v>170.7</v>
      </c>
      <c r="R2670" s="9">
        <f t="shared" si="124"/>
        <v>60.964300000000001</v>
      </c>
      <c r="S2670" s="9" t="str">
        <f>VLOOKUP(MONTH(P2670),Hoja2!$A$1:$B$12,2,0)</f>
        <v>Sep</v>
      </c>
      <c r="T2670" s="4" t="s">
        <v>8359</v>
      </c>
      <c r="U2670" t="s">
        <v>8396</v>
      </c>
      <c r="V2670" s="4">
        <f t="shared" si="125"/>
        <v>2015</v>
      </c>
    </row>
    <row r="2671" spans="1:22" x14ac:dyDescent="0.3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8">
        <v>42379.035833333335</v>
      </c>
      <c r="P2671" s="8">
        <v>42319.035833333335</v>
      </c>
      <c r="Q2671" s="9">
        <f t="shared" si="123"/>
        <v>125.13</v>
      </c>
      <c r="R2671" s="9">
        <f t="shared" si="124"/>
        <v>91</v>
      </c>
      <c r="S2671" s="9" t="str">
        <f>VLOOKUP(MONTH(P2671),Hoja2!$A$1:$B$12,2,0)</f>
        <v>Nov</v>
      </c>
      <c r="T2671" s="4" t="s">
        <v>8359</v>
      </c>
      <c r="U2671" t="s">
        <v>8396</v>
      </c>
      <c r="V2671" s="4">
        <f t="shared" si="125"/>
        <v>2015</v>
      </c>
    </row>
    <row r="2672" spans="1:22" x14ac:dyDescent="0.3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8">
        <v>41849.020601851851</v>
      </c>
      <c r="P2672" s="8">
        <v>41821.020601851851</v>
      </c>
      <c r="Q2672" s="9">
        <f t="shared" si="123"/>
        <v>6.42</v>
      </c>
      <c r="R2672" s="9">
        <f t="shared" si="124"/>
        <v>41.583300000000001</v>
      </c>
      <c r="S2672" s="9" t="str">
        <f>VLOOKUP(MONTH(P2672),Hoja2!$A$1:$B$12,2,0)</f>
        <v>Jul</v>
      </c>
      <c r="T2672" s="4" t="s">
        <v>8359</v>
      </c>
      <c r="U2672" t="s">
        <v>8396</v>
      </c>
      <c r="V2672" s="4">
        <f t="shared" si="125"/>
        <v>2014</v>
      </c>
    </row>
    <row r="2673" spans="1:22" x14ac:dyDescent="0.3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8">
        <v>41992.818055555559</v>
      </c>
      <c r="P2673" s="8">
        <v>41962.749027777776</v>
      </c>
      <c r="Q2673" s="9">
        <f t="shared" si="123"/>
        <v>11.34</v>
      </c>
      <c r="R2673" s="9">
        <f t="shared" si="124"/>
        <v>33.761899999999997</v>
      </c>
      <c r="S2673" s="9" t="str">
        <f>VLOOKUP(MONTH(P2673),Hoja2!$A$1:$B$12,2,0)</f>
        <v>Nov</v>
      </c>
      <c r="T2673" s="4" t="s">
        <v>8359</v>
      </c>
      <c r="U2673" t="s">
        <v>8396</v>
      </c>
      <c r="V2673" s="4">
        <f t="shared" si="125"/>
        <v>2014</v>
      </c>
    </row>
    <row r="2674" spans="1:22" x14ac:dyDescent="0.3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8">
        <v>42366.25</v>
      </c>
      <c r="P2674" s="8">
        <v>42344.884143518517</v>
      </c>
      <c r="Q2674" s="9">
        <f t="shared" si="123"/>
        <v>33.19</v>
      </c>
      <c r="R2674" s="9">
        <f t="shared" si="124"/>
        <v>70.617000000000004</v>
      </c>
      <c r="S2674" s="9" t="str">
        <f>VLOOKUP(MONTH(P2674),Hoja2!$A$1:$B$12,2,0)</f>
        <v>Dec</v>
      </c>
      <c r="T2674" s="4" t="s">
        <v>8359</v>
      </c>
      <c r="U2674" t="s">
        <v>8396</v>
      </c>
      <c r="V2674" s="4">
        <f t="shared" si="125"/>
        <v>2015</v>
      </c>
    </row>
    <row r="2675" spans="1:22" x14ac:dyDescent="0.3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8">
        <v>41941.947916666664</v>
      </c>
      <c r="P2675" s="8">
        <v>41912.541655092595</v>
      </c>
      <c r="Q2675" s="9">
        <f t="shared" si="123"/>
        <v>27.58</v>
      </c>
      <c r="R2675" s="9">
        <f t="shared" si="124"/>
        <v>167.1515</v>
      </c>
      <c r="S2675" s="9" t="str">
        <f>VLOOKUP(MONTH(P2675),Hoja2!$A$1:$B$12,2,0)</f>
        <v>Sep</v>
      </c>
      <c r="T2675" s="4" t="s">
        <v>8359</v>
      </c>
      <c r="U2675" t="s">
        <v>8396</v>
      </c>
      <c r="V2675" s="4">
        <f t="shared" si="125"/>
        <v>2014</v>
      </c>
    </row>
    <row r="2676" spans="1:22" x14ac:dyDescent="0.3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8">
        <v>42556.207638888889</v>
      </c>
      <c r="P2676" s="8">
        <v>42529.632754629631</v>
      </c>
      <c r="Q2676" s="9">
        <f t="shared" si="123"/>
        <v>62.84</v>
      </c>
      <c r="R2676" s="9">
        <f t="shared" si="124"/>
        <v>128.6199</v>
      </c>
      <c r="S2676" s="9" t="str">
        <f>VLOOKUP(MONTH(P2676),Hoja2!$A$1:$B$12,2,0)</f>
        <v>Jun</v>
      </c>
      <c r="T2676" s="4" t="s">
        <v>8359</v>
      </c>
      <c r="U2676" t="s">
        <v>8396</v>
      </c>
      <c r="V2676" s="4">
        <f t="shared" si="125"/>
        <v>2016</v>
      </c>
    </row>
    <row r="2677" spans="1:22" x14ac:dyDescent="0.3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8">
        <v>41953.899178240739</v>
      </c>
      <c r="P2677" s="8">
        <v>41923.857511574075</v>
      </c>
      <c r="Q2677" s="9">
        <f t="shared" si="123"/>
        <v>7.59</v>
      </c>
      <c r="R2677" s="9">
        <f t="shared" si="124"/>
        <v>65.413799999999995</v>
      </c>
      <c r="S2677" s="9" t="str">
        <f>VLOOKUP(MONTH(P2677),Hoja2!$A$1:$B$12,2,0)</f>
        <v>Oct</v>
      </c>
      <c r="T2677" s="4" t="s">
        <v>8359</v>
      </c>
      <c r="U2677" t="s">
        <v>8396</v>
      </c>
      <c r="V2677" s="4">
        <f t="shared" si="125"/>
        <v>2014</v>
      </c>
    </row>
    <row r="2678" spans="1:22" x14ac:dyDescent="0.3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8">
        <v>42512.624699074076</v>
      </c>
      <c r="P2678" s="8">
        <v>42482.624699074076</v>
      </c>
      <c r="Q2678" s="9">
        <f t="shared" si="123"/>
        <v>50.38</v>
      </c>
      <c r="R2678" s="9">
        <f t="shared" si="124"/>
        <v>117.5556</v>
      </c>
      <c r="S2678" s="9" t="str">
        <f>VLOOKUP(MONTH(P2678),Hoja2!$A$1:$B$12,2,0)</f>
        <v>Apr</v>
      </c>
      <c r="T2678" s="4" t="s">
        <v>8359</v>
      </c>
      <c r="U2678" t="s">
        <v>8396</v>
      </c>
      <c r="V2678" s="4">
        <f t="shared" si="125"/>
        <v>2016</v>
      </c>
    </row>
    <row r="2679" spans="1:22" x14ac:dyDescent="0.3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8">
        <v>41823.029432870368</v>
      </c>
      <c r="P2679" s="8">
        <v>41793.029432870368</v>
      </c>
      <c r="Q2679" s="9">
        <f t="shared" si="123"/>
        <v>17.510000000000002</v>
      </c>
      <c r="R2679" s="9">
        <f t="shared" si="124"/>
        <v>126.4815</v>
      </c>
      <c r="S2679" s="9" t="str">
        <f>VLOOKUP(MONTH(P2679),Hoja2!$A$1:$B$12,2,0)</f>
        <v>Jun</v>
      </c>
      <c r="T2679" s="4" t="s">
        <v>8359</v>
      </c>
      <c r="U2679" t="s">
        <v>8396</v>
      </c>
      <c r="V2679" s="4">
        <f t="shared" si="125"/>
        <v>2014</v>
      </c>
    </row>
    <row r="2680" spans="1:22" x14ac:dyDescent="0.3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8">
        <v>42271.798206018517</v>
      </c>
      <c r="P2680" s="8">
        <v>42241.798206018517</v>
      </c>
      <c r="Q2680" s="9">
        <f t="shared" si="123"/>
        <v>0.01</v>
      </c>
      <c r="R2680" s="9">
        <f t="shared" si="124"/>
        <v>550</v>
      </c>
      <c r="S2680" s="9" t="str">
        <f>VLOOKUP(MONTH(P2680),Hoja2!$A$1:$B$12,2,0)</f>
        <v>Aug</v>
      </c>
      <c r="T2680" s="4" t="s">
        <v>8359</v>
      </c>
      <c r="U2680" t="s">
        <v>8396</v>
      </c>
      <c r="V2680" s="4">
        <f t="shared" si="125"/>
        <v>2015</v>
      </c>
    </row>
    <row r="2681" spans="1:22" x14ac:dyDescent="0.3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8">
        <v>42063.001087962963</v>
      </c>
      <c r="P2681" s="8">
        <v>42033.001087962963</v>
      </c>
      <c r="Q2681" s="9">
        <f t="shared" si="123"/>
        <v>0.33</v>
      </c>
      <c r="R2681" s="9">
        <f t="shared" si="124"/>
        <v>44</v>
      </c>
      <c r="S2681" s="9" t="str">
        <f>VLOOKUP(MONTH(P2681),Hoja2!$A$1:$B$12,2,0)</f>
        <v>Jan</v>
      </c>
      <c r="T2681" s="4" t="s">
        <v>8359</v>
      </c>
      <c r="U2681" t="s">
        <v>8396</v>
      </c>
      <c r="V2681" s="4">
        <f t="shared" si="125"/>
        <v>2015</v>
      </c>
    </row>
    <row r="2682" spans="1:22" x14ac:dyDescent="0.3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8">
        <v>42466.170034722221</v>
      </c>
      <c r="P2682" s="8">
        <v>42436.211701388886</v>
      </c>
      <c r="Q2682" s="9">
        <f t="shared" si="123"/>
        <v>0.86</v>
      </c>
      <c r="R2682" s="9">
        <f t="shared" si="124"/>
        <v>69</v>
      </c>
      <c r="S2682" s="9" t="str">
        <f>VLOOKUP(MONTH(P2682),Hoja2!$A$1:$B$12,2,0)</f>
        <v>Mar</v>
      </c>
      <c r="T2682" s="4" t="s">
        <v>8359</v>
      </c>
      <c r="U2682" t="s">
        <v>8396</v>
      </c>
      <c r="V2682" s="4">
        <f t="shared" si="125"/>
        <v>2016</v>
      </c>
    </row>
    <row r="2683" spans="1:22" x14ac:dyDescent="0.3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8">
        <v>41830.895254629628</v>
      </c>
      <c r="P2683" s="8">
        <v>41805.895254629628</v>
      </c>
      <c r="Q2683" s="9">
        <f t="shared" si="123"/>
        <v>0.69</v>
      </c>
      <c r="R2683" s="9">
        <f t="shared" si="124"/>
        <v>27.5</v>
      </c>
      <c r="S2683" s="9" t="str">
        <f>VLOOKUP(MONTH(P2683),Hoja2!$A$1:$B$12,2,0)</f>
        <v>Jun</v>
      </c>
      <c r="T2683" s="4" t="s">
        <v>8376</v>
      </c>
      <c r="U2683" t="s">
        <v>8377</v>
      </c>
      <c r="V2683" s="4">
        <f t="shared" si="125"/>
        <v>2014</v>
      </c>
    </row>
    <row r="2684" spans="1:22" x14ac:dyDescent="0.3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8">
        <v>41965.249305555553</v>
      </c>
      <c r="P2684" s="8">
        <v>41932.871990740743</v>
      </c>
      <c r="Q2684" s="9">
        <f t="shared" si="123"/>
        <v>28.3</v>
      </c>
      <c r="R2684" s="9">
        <f t="shared" si="124"/>
        <v>84.9</v>
      </c>
      <c r="S2684" s="9" t="str">
        <f>VLOOKUP(MONTH(P2684),Hoja2!$A$1:$B$12,2,0)</f>
        <v>Oct</v>
      </c>
      <c r="T2684" s="4" t="s">
        <v>8376</v>
      </c>
      <c r="U2684" t="s">
        <v>8377</v>
      </c>
      <c r="V2684" s="4">
        <f t="shared" si="125"/>
        <v>2014</v>
      </c>
    </row>
    <row r="2685" spans="1:22" x14ac:dyDescent="0.3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8">
        <v>42064.75509259259</v>
      </c>
      <c r="P2685" s="8">
        <v>42034.75509259259</v>
      </c>
      <c r="Q2685" s="9">
        <f t="shared" si="123"/>
        <v>0.24</v>
      </c>
      <c r="R2685" s="9">
        <f t="shared" si="124"/>
        <v>12</v>
      </c>
      <c r="S2685" s="9" t="str">
        <f>VLOOKUP(MONTH(P2685),Hoja2!$A$1:$B$12,2,0)</f>
        <v>Jan</v>
      </c>
      <c r="T2685" s="4" t="s">
        <v>8376</v>
      </c>
      <c r="U2685" t="s">
        <v>8377</v>
      </c>
      <c r="V2685" s="4">
        <f t="shared" si="125"/>
        <v>2015</v>
      </c>
    </row>
    <row r="2686" spans="1:22" x14ac:dyDescent="0.3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8">
        <v>41860.914641203701</v>
      </c>
      <c r="P2686" s="8">
        <v>41820.914641203701</v>
      </c>
      <c r="Q2686" s="9">
        <f t="shared" si="123"/>
        <v>1.1399999999999999</v>
      </c>
      <c r="R2686" s="9">
        <f t="shared" si="124"/>
        <v>200</v>
      </c>
      <c r="S2686" s="9" t="str">
        <f>VLOOKUP(MONTH(P2686),Hoja2!$A$1:$B$12,2,0)</f>
        <v>Jun</v>
      </c>
      <c r="T2686" s="4" t="s">
        <v>8376</v>
      </c>
      <c r="U2686" t="s">
        <v>8377</v>
      </c>
      <c r="V2686" s="4">
        <f t="shared" si="125"/>
        <v>2014</v>
      </c>
    </row>
    <row r="2687" spans="1:22" x14ac:dyDescent="0.3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8">
        <v>42121.654282407406</v>
      </c>
      <c r="P2687" s="8">
        <v>42061.695949074077</v>
      </c>
      <c r="Q2687" s="9">
        <f t="shared" si="123"/>
        <v>0.02</v>
      </c>
      <c r="R2687" s="9">
        <f t="shared" si="124"/>
        <v>10</v>
      </c>
      <c r="S2687" s="9" t="str">
        <f>VLOOKUP(MONTH(P2687),Hoja2!$A$1:$B$12,2,0)</f>
        <v>Feb</v>
      </c>
      <c r="T2687" s="4" t="s">
        <v>8376</v>
      </c>
      <c r="U2687" t="s">
        <v>8377</v>
      </c>
      <c r="V2687" s="4">
        <f t="shared" si="125"/>
        <v>2015</v>
      </c>
    </row>
    <row r="2688" spans="1:22" x14ac:dyDescent="0.3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8">
        <v>41912.974803240744</v>
      </c>
      <c r="P2688" s="8">
        <v>41892.974803240744</v>
      </c>
      <c r="Q2688" s="9">
        <f t="shared" si="123"/>
        <v>0</v>
      </c>
      <c r="R2688" s="9">
        <f t="shared" si="124"/>
        <v>0</v>
      </c>
      <c r="S2688" s="9" t="str">
        <f>VLOOKUP(MONTH(P2688),Hoja2!$A$1:$B$12,2,0)</f>
        <v>Sep</v>
      </c>
      <c r="T2688" s="4" t="s">
        <v>8376</v>
      </c>
      <c r="U2688" t="s">
        <v>8377</v>
      </c>
      <c r="V2688" s="4">
        <f t="shared" si="125"/>
        <v>2014</v>
      </c>
    </row>
    <row r="2689" spans="1:22" x14ac:dyDescent="0.3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8">
        <v>42184.64025462963</v>
      </c>
      <c r="P2689" s="8">
        <v>42154.64025462963</v>
      </c>
      <c r="Q2689" s="9">
        <f t="shared" si="123"/>
        <v>0</v>
      </c>
      <c r="R2689" s="9">
        <f t="shared" si="124"/>
        <v>0</v>
      </c>
      <c r="S2689" s="9" t="str">
        <f>VLOOKUP(MONTH(P2689),Hoja2!$A$1:$B$12,2,0)</f>
        <v>May</v>
      </c>
      <c r="T2689" s="4" t="s">
        <v>8376</v>
      </c>
      <c r="U2689" t="s">
        <v>8377</v>
      </c>
      <c r="V2689" s="4">
        <f t="shared" si="125"/>
        <v>2015</v>
      </c>
    </row>
    <row r="2690" spans="1:22" x14ac:dyDescent="0.3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8">
        <v>42059.125</v>
      </c>
      <c r="P2690" s="8">
        <v>42028.11886574074</v>
      </c>
      <c r="Q2690" s="9">
        <f t="shared" si="123"/>
        <v>0.15</v>
      </c>
      <c r="R2690" s="9">
        <f t="shared" si="124"/>
        <v>5.2857000000000003</v>
      </c>
      <c r="S2690" s="9" t="str">
        <f>VLOOKUP(MONTH(P2690),Hoja2!$A$1:$B$12,2,0)</f>
        <v>Jan</v>
      </c>
      <c r="T2690" s="4" t="s">
        <v>8376</v>
      </c>
      <c r="U2690" t="s">
        <v>8377</v>
      </c>
      <c r="V2690" s="4">
        <f t="shared" si="125"/>
        <v>2015</v>
      </c>
    </row>
    <row r="2691" spans="1:22" x14ac:dyDescent="0.3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8">
        <v>42581.961689814816</v>
      </c>
      <c r="P2691" s="8">
        <v>42551.961689814816</v>
      </c>
      <c r="Q2691" s="9">
        <f t="shared" ref="Q2691:Q2754" si="126">ROUND(E2691/D2691*100,2)</f>
        <v>0</v>
      </c>
      <c r="R2691" s="9">
        <f t="shared" ref="R2691:R2754" si="127">IFERROR(ROUND(E2691/L2691,4),0)</f>
        <v>1</v>
      </c>
      <c r="S2691" s="9" t="str">
        <f>VLOOKUP(MONTH(P2691),Hoja2!$A$1:$B$12,2,0)</f>
        <v>Jun</v>
      </c>
      <c r="T2691" s="4" t="s">
        <v>8376</v>
      </c>
      <c r="U2691" t="s">
        <v>8377</v>
      </c>
      <c r="V2691" s="4">
        <f t="shared" ref="V2691:V2754" si="128">YEAR(P2691)</f>
        <v>2016</v>
      </c>
    </row>
    <row r="2692" spans="1:22" x14ac:dyDescent="0.3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8">
        <v>42158.105046296296</v>
      </c>
      <c r="P2692" s="8">
        <v>42113.105046296296</v>
      </c>
      <c r="Q2692" s="9">
        <f t="shared" si="126"/>
        <v>10.73</v>
      </c>
      <c r="R2692" s="9">
        <f t="shared" si="127"/>
        <v>72.762699999999995</v>
      </c>
      <c r="S2692" s="9" t="str">
        <f>VLOOKUP(MONTH(P2692),Hoja2!$A$1:$B$12,2,0)</f>
        <v>Apr</v>
      </c>
      <c r="T2692" s="4" t="s">
        <v>8376</v>
      </c>
      <c r="U2692" t="s">
        <v>8377</v>
      </c>
      <c r="V2692" s="4">
        <f t="shared" si="128"/>
        <v>2015</v>
      </c>
    </row>
    <row r="2693" spans="1:22" x14ac:dyDescent="0.3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8">
        <v>42134.724039351851</v>
      </c>
      <c r="P2693" s="8">
        <v>42089.724039351851</v>
      </c>
      <c r="Q2693" s="9">
        <f t="shared" si="126"/>
        <v>0.05</v>
      </c>
      <c r="R2693" s="9">
        <f t="shared" si="127"/>
        <v>17.5</v>
      </c>
      <c r="S2693" s="9" t="str">
        <f>VLOOKUP(MONTH(P2693),Hoja2!$A$1:$B$12,2,0)</f>
        <v>Mar</v>
      </c>
      <c r="T2693" s="4" t="s">
        <v>8376</v>
      </c>
      <c r="U2693" t="s">
        <v>8377</v>
      </c>
      <c r="V2693" s="4">
        <f t="shared" si="128"/>
        <v>2015</v>
      </c>
    </row>
    <row r="2694" spans="1:22" x14ac:dyDescent="0.3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8">
        <v>42088.292361111111</v>
      </c>
      <c r="P2694" s="8">
        <v>42058.334027777775</v>
      </c>
      <c r="Q2694" s="9">
        <f t="shared" si="126"/>
        <v>0.71</v>
      </c>
      <c r="R2694" s="9">
        <f t="shared" si="127"/>
        <v>25</v>
      </c>
      <c r="S2694" s="9" t="str">
        <f>VLOOKUP(MONTH(P2694),Hoja2!$A$1:$B$12,2,0)</f>
        <v>Feb</v>
      </c>
      <c r="T2694" s="4" t="s">
        <v>8376</v>
      </c>
      <c r="U2694" t="s">
        <v>8377</v>
      </c>
      <c r="V2694" s="4">
        <f t="shared" si="128"/>
        <v>2015</v>
      </c>
    </row>
    <row r="2695" spans="1:22" x14ac:dyDescent="0.3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8">
        <v>41864.138495370367</v>
      </c>
      <c r="P2695" s="8">
        <v>41834.138495370367</v>
      </c>
      <c r="Q2695" s="9">
        <f t="shared" si="126"/>
        <v>0.8</v>
      </c>
      <c r="R2695" s="9">
        <f t="shared" si="127"/>
        <v>13.333299999999999</v>
      </c>
      <c r="S2695" s="9" t="str">
        <f>VLOOKUP(MONTH(P2695),Hoja2!$A$1:$B$12,2,0)</f>
        <v>Jul</v>
      </c>
      <c r="T2695" s="4" t="s">
        <v>8376</v>
      </c>
      <c r="U2695" t="s">
        <v>8377</v>
      </c>
      <c r="V2695" s="4">
        <f t="shared" si="128"/>
        <v>2014</v>
      </c>
    </row>
    <row r="2696" spans="1:22" x14ac:dyDescent="0.3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8">
        <v>41908.140497685185</v>
      </c>
      <c r="P2696" s="8">
        <v>41878.140497685185</v>
      </c>
      <c r="Q2696" s="9">
        <f t="shared" si="126"/>
        <v>0</v>
      </c>
      <c r="R2696" s="9">
        <f t="shared" si="127"/>
        <v>1</v>
      </c>
      <c r="S2696" s="9" t="str">
        <f>VLOOKUP(MONTH(P2696),Hoja2!$A$1:$B$12,2,0)</f>
        <v>Aug</v>
      </c>
      <c r="T2696" s="4" t="s">
        <v>8376</v>
      </c>
      <c r="U2696" t="s">
        <v>8377</v>
      </c>
      <c r="V2696" s="4">
        <f t="shared" si="128"/>
        <v>2014</v>
      </c>
    </row>
    <row r="2697" spans="1:22" x14ac:dyDescent="0.3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8">
        <v>42108.14025462963</v>
      </c>
      <c r="P2697" s="8">
        <v>42048.181921296295</v>
      </c>
      <c r="Q2697" s="9">
        <f t="shared" si="126"/>
        <v>0.47</v>
      </c>
      <c r="R2697" s="9">
        <f t="shared" si="127"/>
        <v>23.666699999999999</v>
      </c>
      <c r="S2697" s="9" t="str">
        <f>VLOOKUP(MONTH(P2697),Hoja2!$A$1:$B$12,2,0)</f>
        <v>Feb</v>
      </c>
      <c r="T2697" s="4" t="s">
        <v>8376</v>
      </c>
      <c r="U2697" t="s">
        <v>8377</v>
      </c>
      <c r="V2697" s="4">
        <f t="shared" si="128"/>
        <v>2015</v>
      </c>
    </row>
    <row r="2698" spans="1:22" x14ac:dyDescent="0.3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8">
        <v>41998.844444444447</v>
      </c>
      <c r="P2698" s="8">
        <v>41964.844444444447</v>
      </c>
      <c r="Q2698" s="9">
        <f t="shared" si="126"/>
        <v>5.65</v>
      </c>
      <c r="R2698" s="9">
        <f t="shared" si="127"/>
        <v>89.210499999999996</v>
      </c>
      <c r="S2698" s="9" t="str">
        <f>VLOOKUP(MONTH(P2698),Hoja2!$A$1:$B$12,2,0)</f>
        <v>Nov</v>
      </c>
      <c r="T2698" s="4" t="s">
        <v>8376</v>
      </c>
      <c r="U2698" t="s">
        <v>8377</v>
      </c>
      <c r="V2698" s="4">
        <f t="shared" si="128"/>
        <v>2014</v>
      </c>
    </row>
    <row r="2699" spans="1:22" x14ac:dyDescent="0.3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8">
        <v>42218.916666666664</v>
      </c>
      <c r="P2699" s="8">
        <v>42187.940081018518</v>
      </c>
      <c r="Q2699" s="9">
        <f t="shared" si="126"/>
        <v>26.35</v>
      </c>
      <c r="R2699" s="9">
        <f t="shared" si="127"/>
        <v>116.5577</v>
      </c>
      <c r="S2699" s="9" t="str">
        <f>VLOOKUP(MONTH(P2699),Hoja2!$A$1:$B$12,2,0)</f>
        <v>Jul</v>
      </c>
      <c r="T2699" s="4" t="s">
        <v>8376</v>
      </c>
      <c r="U2699" t="s">
        <v>8377</v>
      </c>
      <c r="V2699" s="4">
        <f t="shared" si="128"/>
        <v>2015</v>
      </c>
    </row>
    <row r="2700" spans="1:22" x14ac:dyDescent="0.3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8">
        <v>41817.898240740738</v>
      </c>
      <c r="P2700" s="8">
        <v>41787.898240740738</v>
      </c>
      <c r="Q2700" s="9">
        <f t="shared" si="126"/>
        <v>0.33</v>
      </c>
      <c r="R2700" s="9">
        <f t="shared" si="127"/>
        <v>13.005000000000001</v>
      </c>
      <c r="S2700" s="9" t="str">
        <f>VLOOKUP(MONTH(P2700),Hoja2!$A$1:$B$12,2,0)</f>
        <v>May</v>
      </c>
      <c r="T2700" s="4" t="s">
        <v>8376</v>
      </c>
      <c r="U2700" t="s">
        <v>8377</v>
      </c>
      <c r="V2700" s="4">
        <f t="shared" si="128"/>
        <v>2014</v>
      </c>
    </row>
    <row r="2701" spans="1:22" x14ac:dyDescent="0.3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8">
        <v>41859.896562499998</v>
      </c>
      <c r="P2701" s="8">
        <v>41829.896562499998</v>
      </c>
      <c r="Q2701" s="9">
        <f t="shared" si="126"/>
        <v>0</v>
      </c>
      <c r="R2701" s="9">
        <f t="shared" si="127"/>
        <v>0</v>
      </c>
      <c r="S2701" s="9" t="str">
        <f>VLOOKUP(MONTH(P2701),Hoja2!$A$1:$B$12,2,0)</f>
        <v>Jul</v>
      </c>
      <c r="T2701" s="4" t="s">
        <v>8376</v>
      </c>
      <c r="U2701" t="s">
        <v>8377</v>
      </c>
      <c r="V2701" s="4">
        <f t="shared" si="128"/>
        <v>2014</v>
      </c>
    </row>
    <row r="2702" spans="1:22" x14ac:dyDescent="0.3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8">
        <v>41900.874675925923</v>
      </c>
      <c r="P2702" s="8">
        <v>41870.874675925923</v>
      </c>
      <c r="Q2702" s="9">
        <f t="shared" si="126"/>
        <v>0.7</v>
      </c>
      <c r="R2702" s="9">
        <f t="shared" si="127"/>
        <v>17.5</v>
      </c>
      <c r="S2702" s="9" t="str">
        <f>VLOOKUP(MONTH(P2702),Hoja2!$A$1:$B$12,2,0)</f>
        <v>Aug</v>
      </c>
      <c r="T2702" s="4" t="s">
        <v>8376</v>
      </c>
      <c r="U2702" t="s">
        <v>8377</v>
      </c>
      <c r="V2702" s="4">
        <f t="shared" si="128"/>
        <v>2014</v>
      </c>
    </row>
    <row r="2703" spans="1:22" x14ac:dyDescent="0.3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8">
        <v>42832.733032407406</v>
      </c>
      <c r="P2703" s="8">
        <v>42801.774699074071</v>
      </c>
      <c r="Q2703" s="9">
        <f t="shared" si="126"/>
        <v>46.18</v>
      </c>
      <c r="R2703" s="9">
        <f t="shared" si="127"/>
        <v>34.130400000000002</v>
      </c>
      <c r="S2703" s="9" t="str">
        <f>VLOOKUP(MONTH(P2703),Hoja2!$A$1:$B$12,2,0)</f>
        <v>Mar</v>
      </c>
      <c r="T2703" s="4" t="s">
        <v>8357</v>
      </c>
      <c r="U2703" t="s">
        <v>8397</v>
      </c>
      <c r="V2703" s="4">
        <f t="shared" si="128"/>
        <v>2017</v>
      </c>
    </row>
    <row r="2704" spans="1:22" x14ac:dyDescent="0.3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8">
        <v>42830.760150462964</v>
      </c>
      <c r="P2704" s="8">
        <v>42800.801817129628</v>
      </c>
      <c r="Q2704" s="9">
        <f t="shared" si="126"/>
        <v>34.409999999999997</v>
      </c>
      <c r="R2704" s="9">
        <f t="shared" si="127"/>
        <v>132.34620000000001</v>
      </c>
      <c r="S2704" s="9" t="str">
        <f>VLOOKUP(MONTH(P2704),Hoja2!$A$1:$B$12,2,0)</f>
        <v>Mar</v>
      </c>
      <c r="T2704" s="4" t="s">
        <v>8357</v>
      </c>
      <c r="U2704" t="s">
        <v>8397</v>
      </c>
      <c r="V2704" s="4">
        <f t="shared" si="128"/>
        <v>2017</v>
      </c>
    </row>
    <row r="2705" spans="1:22" x14ac:dyDescent="0.3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8">
        <v>42816.648495370369</v>
      </c>
      <c r="P2705" s="8">
        <v>42756.690162037034</v>
      </c>
      <c r="Q2705" s="9">
        <f t="shared" si="126"/>
        <v>103.75</v>
      </c>
      <c r="R2705" s="9">
        <f t="shared" si="127"/>
        <v>922.22220000000004</v>
      </c>
      <c r="S2705" s="9" t="str">
        <f>VLOOKUP(MONTH(P2705),Hoja2!$A$1:$B$12,2,0)</f>
        <v>Jan</v>
      </c>
      <c r="T2705" s="4" t="s">
        <v>8357</v>
      </c>
      <c r="U2705" t="s">
        <v>8397</v>
      </c>
      <c r="V2705" s="4">
        <f t="shared" si="128"/>
        <v>2017</v>
      </c>
    </row>
    <row r="2706" spans="1:22" x14ac:dyDescent="0.3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8">
        <v>42830.820763888885</v>
      </c>
      <c r="P2706" s="8">
        <v>42787.862430555557</v>
      </c>
      <c r="Q2706" s="9">
        <f t="shared" si="126"/>
        <v>6.03</v>
      </c>
      <c r="R2706" s="9">
        <f t="shared" si="127"/>
        <v>163.57140000000001</v>
      </c>
      <c r="S2706" s="9" t="str">
        <f>VLOOKUP(MONTH(P2706),Hoja2!$A$1:$B$12,2,0)</f>
        <v>Feb</v>
      </c>
      <c r="T2706" s="4" t="s">
        <v>8357</v>
      </c>
      <c r="U2706" t="s">
        <v>8397</v>
      </c>
      <c r="V2706" s="4">
        <f t="shared" si="128"/>
        <v>2017</v>
      </c>
    </row>
    <row r="2707" spans="1:22" x14ac:dyDescent="0.3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8">
        <v>42818.874513888892</v>
      </c>
      <c r="P2707" s="8">
        <v>42773.916180555556</v>
      </c>
      <c r="Q2707" s="9">
        <f t="shared" si="126"/>
        <v>10.54</v>
      </c>
      <c r="R2707" s="9">
        <f t="shared" si="127"/>
        <v>217.375</v>
      </c>
      <c r="S2707" s="9" t="str">
        <f>VLOOKUP(MONTH(P2707),Hoja2!$A$1:$B$12,2,0)</f>
        <v>Feb</v>
      </c>
      <c r="T2707" s="4" t="s">
        <v>8357</v>
      </c>
      <c r="U2707" t="s">
        <v>8397</v>
      </c>
      <c r="V2707" s="4">
        <f t="shared" si="128"/>
        <v>2017</v>
      </c>
    </row>
    <row r="2708" spans="1:22" x14ac:dyDescent="0.3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8">
        <v>41928.290972222225</v>
      </c>
      <c r="P2708" s="8">
        <v>41899.294942129629</v>
      </c>
      <c r="Q2708" s="9">
        <f t="shared" si="126"/>
        <v>112.3</v>
      </c>
      <c r="R2708" s="9">
        <f t="shared" si="127"/>
        <v>149.44489999999999</v>
      </c>
      <c r="S2708" s="9" t="str">
        <f>VLOOKUP(MONTH(P2708),Hoja2!$A$1:$B$12,2,0)</f>
        <v>Sep</v>
      </c>
      <c r="T2708" s="4" t="s">
        <v>8357</v>
      </c>
      <c r="U2708" t="s">
        <v>8397</v>
      </c>
      <c r="V2708" s="4">
        <f t="shared" si="128"/>
        <v>2014</v>
      </c>
    </row>
    <row r="2709" spans="1:22" x14ac:dyDescent="0.3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8">
        <v>41421.290972222225</v>
      </c>
      <c r="P2709" s="8">
        <v>41391.782905092594</v>
      </c>
      <c r="Q2709" s="9">
        <f t="shared" si="126"/>
        <v>350.84</v>
      </c>
      <c r="R2709" s="9">
        <f t="shared" si="127"/>
        <v>71.237499999999997</v>
      </c>
      <c r="S2709" s="9" t="str">
        <f>VLOOKUP(MONTH(P2709),Hoja2!$A$1:$B$12,2,0)</f>
        <v>Apr</v>
      </c>
      <c r="T2709" s="4" t="s">
        <v>8357</v>
      </c>
      <c r="U2709" t="s">
        <v>8397</v>
      </c>
      <c r="V2709" s="4">
        <f t="shared" si="128"/>
        <v>2013</v>
      </c>
    </row>
    <row r="2710" spans="1:22" x14ac:dyDescent="0.3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8">
        <v>42572.698217592595</v>
      </c>
      <c r="P2710" s="8">
        <v>42512.698217592595</v>
      </c>
      <c r="Q2710" s="9">
        <f t="shared" si="126"/>
        <v>233.22</v>
      </c>
      <c r="R2710" s="9">
        <f t="shared" si="127"/>
        <v>44.464300000000001</v>
      </c>
      <c r="S2710" s="9" t="str">
        <f>VLOOKUP(MONTH(P2710),Hoja2!$A$1:$B$12,2,0)</f>
        <v>May</v>
      </c>
      <c r="T2710" s="4" t="s">
        <v>8357</v>
      </c>
      <c r="U2710" t="s">
        <v>8397</v>
      </c>
      <c r="V2710" s="4">
        <f t="shared" si="128"/>
        <v>2016</v>
      </c>
    </row>
    <row r="2711" spans="1:22" x14ac:dyDescent="0.3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8">
        <v>42647.165972222225</v>
      </c>
      <c r="P2711" s="8">
        <v>42612.149780092594</v>
      </c>
      <c r="Q2711" s="9">
        <f t="shared" si="126"/>
        <v>101.61</v>
      </c>
      <c r="R2711" s="9">
        <f t="shared" si="127"/>
        <v>164.94479999999999</v>
      </c>
      <c r="S2711" s="9" t="str">
        <f>VLOOKUP(MONTH(P2711),Hoja2!$A$1:$B$12,2,0)</f>
        <v>Aug</v>
      </c>
      <c r="T2711" s="4" t="s">
        <v>8357</v>
      </c>
      <c r="U2711" t="s">
        <v>8397</v>
      </c>
      <c r="V2711" s="4">
        <f t="shared" si="128"/>
        <v>2016</v>
      </c>
    </row>
    <row r="2712" spans="1:22" x14ac:dyDescent="0.3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8">
        <v>41860.083333333336</v>
      </c>
      <c r="P2712" s="8">
        <v>41828.229490740741</v>
      </c>
      <c r="Q2712" s="9">
        <f t="shared" si="126"/>
        <v>153.9</v>
      </c>
      <c r="R2712" s="9">
        <f t="shared" si="127"/>
        <v>84.871499999999997</v>
      </c>
      <c r="S2712" s="9" t="str">
        <f>VLOOKUP(MONTH(P2712),Hoja2!$A$1:$B$12,2,0)</f>
        <v>Jul</v>
      </c>
      <c r="T2712" s="4" t="s">
        <v>8357</v>
      </c>
      <c r="U2712" t="s">
        <v>8397</v>
      </c>
      <c r="V2712" s="4">
        <f t="shared" si="128"/>
        <v>2014</v>
      </c>
    </row>
    <row r="2713" spans="1:22" x14ac:dyDescent="0.3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8">
        <v>41810.917361111111</v>
      </c>
      <c r="P2713" s="8">
        <v>41780.745254629626</v>
      </c>
      <c r="Q2713" s="9">
        <f t="shared" si="126"/>
        <v>100.72</v>
      </c>
      <c r="R2713" s="9">
        <f t="shared" si="127"/>
        <v>53.9452</v>
      </c>
      <c r="S2713" s="9" t="str">
        <f>VLOOKUP(MONTH(P2713),Hoja2!$A$1:$B$12,2,0)</f>
        <v>May</v>
      </c>
      <c r="T2713" s="4" t="s">
        <v>8357</v>
      </c>
      <c r="U2713" t="s">
        <v>8397</v>
      </c>
      <c r="V2713" s="4">
        <f t="shared" si="128"/>
        <v>2014</v>
      </c>
    </row>
    <row r="2714" spans="1:22" x14ac:dyDescent="0.3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8">
        <v>41468.75</v>
      </c>
      <c r="P2714" s="8">
        <v>41432.062037037038</v>
      </c>
      <c r="Q2714" s="9">
        <f t="shared" si="126"/>
        <v>131.38</v>
      </c>
      <c r="R2714" s="9">
        <f t="shared" si="127"/>
        <v>50.531500000000001</v>
      </c>
      <c r="S2714" s="9" t="str">
        <f>VLOOKUP(MONTH(P2714),Hoja2!$A$1:$B$12,2,0)</f>
        <v>Jun</v>
      </c>
      <c r="T2714" s="4" t="s">
        <v>8357</v>
      </c>
      <c r="U2714" t="s">
        <v>8397</v>
      </c>
      <c r="V2714" s="4">
        <f t="shared" si="128"/>
        <v>2013</v>
      </c>
    </row>
    <row r="2715" spans="1:22" x14ac:dyDescent="0.3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8">
        <v>42362.653749999998</v>
      </c>
      <c r="P2715" s="8">
        <v>42322.653749999998</v>
      </c>
      <c r="Q2715" s="9">
        <f t="shared" si="126"/>
        <v>102.24</v>
      </c>
      <c r="R2715" s="9">
        <f t="shared" si="127"/>
        <v>108.0014</v>
      </c>
      <c r="S2715" s="9" t="str">
        <f>VLOOKUP(MONTH(P2715),Hoja2!$A$1:$B$12,2,0)</f>
        <v>Nov</v>
      </c>
      <c r="T2715" s="4" t="s">
        <v>8357</v>
      </c>
      <c r="U2715" t="s">
        <v>8397</v>
      </c>
      <c r="V2715" s="4">
        <f t="shared" si="128"/>
        <v>2015</v>
      </c>
    </row>
    <row r="2716" spans="1:22" x14ac:dyDescent="0.3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8">
        <v>42657.958333333336</v>
      </c>
      <c r="P2716" s="8">
        <v>42629.655046296299</v>
      </c>
      <c r="Q2716" s="9">
        <f t="shared" si="126"/>
        <v>116.36</v>
      </c>
      <c r="R2716" s="9">
        <f t="shared" si="127"/>
        <v>95.373800000000003</v>
      </c>
      <c r="S2716" s="9" t="str">
        <f>VLOOKUP(MONTH(P2716),Hoja2!$A$1:$B$12,2,0)</f>
        <v>Sep</v>
      </c>
      <c r="T2716" s="4" t="s">
        <v>8357</v>
      </c>
      <c r="U2716" t="s">
        <v>8397</v>
      </c>
      <c r="V2716" s="4">
        <f t="shared" si="128"/>
        <v>2016</v>
      </c>
    </row>
    <row r="2717" spans="1:22" x14ac:dyDescent="0.3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8">
        <v>42421.398472222223</v>
      </c>
      <c r="P2717" s="8">
        <v>42387.398472222223</v>
      </c>
      <c r="Q2717" s="9">
        <f t="shared" si="126"/>
        <v>264.62</v>
      </c>
      <c r="R2717" s="9">
        <f t="shared" si="127"/>
        <v>57.631</v>
      </c>
      <c r="S2717" s="9" t="str">
        <f>VLOOKUP(MONTH(P2717),Hoja2!$A$1:$B$12,2,0)</f>
        <v>Jan</v>
      </c>
      <c r="T2717" s="4" t="s">
        <v>8357</v>
      </c>
      <c r="U2717" t="s">
        <v>8397</v>
      </c>
      <c r="V2717" s="4">
        <f t="shared" si="128"/>
        <v>2016</v>
      </c>
    </row>
    <row r="2718" spans="1:22" x14ac:dyDescent="0.3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8">
        <v>42285.333252314813</v>
      </c>
      <c r="P2718" s="8">
        <v>42255.333252314813</v>
      </c>
      <c r="Q2718" s="9">
        <f t="shared" si="126"/>
        <v>119.98</v>
      </c>
      <c r="R2718" s="9">
        <f t="shared" si="127"/>
        <v>64.160499999999999</v>
      </c>
      <c r="S2718" s="9" t="str">
        <f>VLOOKUP(MONTH(P2718),Hoja2!$A$1:$B$12,2,0)</f>
        <v>Sep</v>
      </c>
      <c r="T2718" s="4" t="s">
        <v>8357</v>
      </c>
      <c r="U2718" t="s">
        <v>8397</v>
      </c>
      <c r="V2718" s="4">
        <f t="shared" si="128"/>
        <v>2015</v>
      </c>
    </row>
    <row r="2719" spans="1:22" x14ac:dyDescent="0.3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8">
        <v>41979.956585648149</v>
      </c>
      <c r="P2719" s="8">
        <v>41934.914918981478</v>
      </c>
      <c r="Q2719" s="9">
        <f t="shared" si="126"/>
        <v>120.1</v>
      </c>
      <c r="R2719" s="9">
        <f t="shared" si="127"/>
        <v>92.387699999999995</v>
      </c>
      <c r="S2719" s="9" t="str">
        <f>VLOOKUP(MONTH(P2719),Hoja2!$A$1:$B$12,2,0)</f>
        <v>Oct</v>
      </c>
      <c r="T2719" s="4" t="s">
        <v>8357</v>
      </c>
      <c r="U2719" t="s">
        <v>8397</v>
      </c>
      <c r="V2719" s="4">
        <f t="shared" si="128"/>
        <v>2014</v>
      </c>
    </row>
    <row r="2720" spans="1:22" x14ac:dyDescent="0.3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8">
        <v>42493.958333333336</v>
      </c>
      <c r="P2720" s="8">
        <v>42465.596585648149</v>
      </c>
      <c r="Q2720" s="9">
        <f t="shared" si="126"/>
        <v>103.58</v>
      </c>
      <c r="R2720" s="9">
        <f t="shared" si="127"/>
        <v>125.97969999999999</v>
      </c>
      <c r="S2720" s="9" t="str">
        <f>VLOOKUP(MONTH(P2720),Hoja2!$A$1:$B$12,2,0)</f>
        <v>Apr</v>
      </c>
      <c r="T2720" s="4" t="s">
        <v>8357</v>
      </c>
      <c r="U2720" t="s">
        <v>8397</v>
      </c>
      <c r="V2720" s="4">
        <f t="shared" si="128"/>
        <v>2016</v>
      </c>
    </row>
    <row r="2721" spans="1:22" x14ac:dyDescent="0.3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8">
        <v>42477.98951388889</v>
      </c>
      <c r="P2721" s="8">
        <v>42418.031180555554</v>
      </c>
      <c r="Q2721" s="9">
        <f t="shared" si="126"/>
        <v>108.83</v>
      </c>
      <c r="R2721" s="9">
        <f t="shared" si="127"/>
        <v>94.637699999999995</v>
      </c>
      <c r="S2721" s="9" t="str">
        <f>VLOOKUP(MONTH(P2721),Hoja2!$A$1:$B$12,2,0)</f>
        <v>Feb</v>
      </c>
      <c r="T2721" s="4" t="s">
        <v>8357</v>
      </c>
      <c r="U2721" t="s">
        <v>8397</v>
      </c>
      <c r="V2721" s="4">
        <f t="shared" si="128"/>
        <v>2016</v>
      </c>
    </row>
    <row r="2722" spans="1:22" x14ac:dyDescent="0.3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8">
        <v>42685.507557870369</v>
      </c>
      <c r="P2722" s="8">
        <v>42655.465891203705</v>
      </c>
      <c r="Q2722" s="9">
        <f t="shared" si="126"/>
        <v>118.12</v>
      </c>
      <c r="R2722" s="9">
        <f t="shared" si="127"/>
        <v>170.6994</v>
      </c>
      <c r="S2722" s="9" t="str">
        <f>VLOOKUP(MONTH(P2722),Hoja2!$A$1:$B$12,2,0)</f>
        <v>Oct</v>
      </c>
      <c r="T2722" s="4" t="s">
        <v>8357</v>
      </c>
      <c r="U2722" t="s">
        <v>8397</v>
      </c>
      <c r="V2722" s="4">
        <f t="shared" si="128"/>
        <v>2016</v>
      </c>
    </row>
    <row r="2723" spans="1:22" x14ac:dyDescent="0.3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8">
        <v>41523.791666666664</v>
      </c>
      <c r="P2723" s="8">
        <v>41493.543958333335</v>
      </c>
      <c r="Q2723" s="9">
        <f t="shared" si="126"/>
        <v>1462</v>
      </c>
      <c r="R2723" s="9">
        <f t="shared" si="127"/>
        <v>40.762099999999997</v>
      </c>
      <c r="S2723" s="9" t="str">
        <f>VLOOKUP(MONTH(P2723),Hoja2!$A$1:$B$12,2,0)</f>
        <v>Aug</v>
      </c>
      <c r="T2723" s="4" t="s">
        <v>8359</v>
      </c>
      <c r="U2723" t="s">
        <v>8389</v>
      </c>
      <c r="V2723" s="4">
        <f t="shared" si="128"/>
        <v>2013</v>
      </c>
    </row>
    <row r="2724" spans="1:22" x14ac:dyDescent="0.3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8">
        <v>42764.857094907406</v>
      </c>
      <c r="P2724" s="8">
        <v>42704.857094907406</v>
      </c>
      <c r="Q2724" s="9">
        <f t="shared" si="126"/>
        <v>252.54</v>
      </c>
      <c r="R2724" s="9">
        <f t="shared" si="127"/>
        <v>68.254099999999994</v>
      </c>
      <c r="S2724" s="9" t="str">
        <f>VLOOKUP(MONTH(P2724),Hoja2!$A$1:$B$12,2,0)</f>
        <v>Nov</v>
      </c>
      <c r="T2724" s="4" t="s">
        <v>8359</v>
      </c>
      <c r="U2724" t="s">
        <v>8389</v>
      </c>
      <c r="V2724" s="4">
        <f t="shared" si="128"/>
        <v>2016</v>
      </c>
    </row>
    <row r="2725" spans="1:22" x14ac:dyDescent="0.3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8">
        <v>42004.880648148152</v>
      </c>
      <c r="P2725" s="8">
        <v>41944.83898148148</v>
      </c>
      <c r="Q2725" s="9">
        <f t="shared" si="126"/>
        <v>140.05000000000001</v>
      </c>
      <c r="R2725" s="9">
        <f t="shared" si="127"/>
        <v>95.488600000000005</v>
      </c>
      <c r="S2725" s="9" t="str">
        <f>VLOOKUP(MONTH(P2725),Hoja2!$A$1:$B$12,2,0)</f>
        <v>Nov</v>
      </c>
      <c r="T2725" s="4" t="s">
        <v>8359</v>
      </c>
      <c r="U2725" t="s">
        <v>8389</v>
      </c>
      <c r="V2725" s="4">
        <f t="shared" si="128"/>
        <v>2014</v>
      </c>
    </row>
    <row r="2726" spans="1:22" x14ac:dyDescent="0.3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8">
        <v>42231.32707175926</v>
      </c>
      <c r="P2726" s="8">
        <v>42199.32707175926</v>
      </c>
      <c r="Q2726" s="9">
        <f t="shared" si="126"/>
        <v>296.88</v>
      </c>
      <c r="R2726" s="9">
        <f t="shared" si="127"/>
        <v>7.1902999999999997</v>
      </c>
      <c r="S2726" s="9" t="str">
        <f>VLOOKUP(MONTH(P2726),Hoja2!$A$1:$B$12,2,0)</f>
        <v>Jul</v>
      </c>
      <c r="T2726" s="4" t="s">
        <v>8359</v>
      </c>
      <c r="U2726" t="s">
        <v>8389</v>
      </c>
      <c r="V2726" s="4">
        <f t="shared" si="128"/>
        <v>2015</v>
      </c>
    </row>
    <row r="2727" spans="1:22" x14ac:dyDescent="0.3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8">
        <v>42795.744618055556</v>
      </c>
      <c r="P2727" s="8">
        <v>42745.744618055556</v>
      </c>
      <c r="Q2727" s="9">
        <f t="shared" si="126"/>
        <v>144.54</v>
      </c>
      <c r="R2727" s="9">
        <f t="shared" si="127"/>
        <v>511.6549</v>
      </c>
      <c r="S2727" s="9" t="str">
        <f>VLOOKUP(MONTH(P2727),Hoja2!$A$1:$B$12,2,0)</f>
        <v>Jan</v>
      </c>
      <c r="T2727" s="4" t="s">
        <v>8359</v>
      </c>
      <c r="U2727" t="s">
        <v>8389</v>
      </c>
      <c r="V2727" s="4">
        <f t="shared" si="128"/>
        <v>2017</v>
      </c>
    </row>
    <row r="2728" spans="1:22" x14ac:dyDescent="0.3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8">
        <v>42482.579988425925</v>
      </c>
      <c r="P2728" s="8">
        <v>42452.579988425925</v>
      </c>
      <c r="Q2728" s="9">
        <f t="shared" si="126"/>
        <v>105.75</v>
      </c>
      <c r="R2728" s="9">
        <f t="shared" si="127"/>
        <v>261.745</v>
      </c>
      <c r="S2728" s="9" t="str">
        <f>VLOOKUP(MONTH(P2728),Hoja2!$A$1:$B$12,2,0)</f>
        <v>Mar</v>
      </c>
      <c r="T2728" s="4" t="s">
        <v>8359</v>
      </c>
      <c r="U2728" t="s">
        <v>8389</v>
      </c>
      <c r="V2728" s="4">
        <f t="shared" si="128"/>
        <v>2016</v>
      </c>
    </row>
    <row r="2729" spans="1:22" x14ac:dyDescent="0.3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8">
        <v>42223.676655092589</v>
      </c>
      <c r="P2729" s="8">
        <v>42198.676655092589</v>
      </c>
      <c r="Q2729" s="9">
        <f t="shared" si="126"/>
        <v>493.21</v>
      </c>
      <c r="R2729" s="9">
        <f t="shared" si="127"/>
        <v>69.760999999999996</v>
      </c>
      <c r="S2729" s="9" t="str">
        <f>VLOOKUP(MONTH(P2729),Hoja2!$A$1:$B$12,2,0)</f>
        <v>Jul</v>
      </c>
      <c r="T2729" s="4" t="s">
        <v>8359</v>
      </c>
      <c r="U2729" t="s">
        <v>8389</v>
      </c>
      <c r="V2729" s="4">
        <f t="shared" si="128"/>
        <v>2015</v>
      </c>
    </row>
    <row r="2730" spans="1:22" x14ac:dyDescent="0.3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8">
        <v>42368.599930555552</v>
      </c>
      <c r="P2730" s="8">
        <v>42333.599930555552</v>
      </c>
      <c r="Q2730" s="9">
        <f t="shared" si="126"/>
        <v>201.83</v>
      </c>
      <c r="R2730" s="9">
        <f t="shared" si="127"/>
        <v>77.229600000000005</v>
      </c>
      <c r="S2730" s="9" t="str">
        <f>VLOOKUP(MONTH(P2730),Hoja2!$A$1:$B$12,2,0)</f>
        <v>Nov</v>
      </c>
      <c r="T2730" s="4" t="s">
        <v>8359</v>
      </c>
      <c r="U2730" t="s">
        <v>8389</v>
      </c>
      <c r="V2730" s="4">
        <f t="shared" si="128"/>
        <v>2015</v>
      </c>
    </row>
    <row r="2731" spans="1:22" x14ac:dyDescent="0.3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8">
        <v>42125.240706018521</v>
      </c>
      <c r="P2731" s="8">
        <v>42095.240706018521</v>
      </c>
      <c r="Q2731" s="9">
        <f t="shared" si="126"/>
        <v>104.44</v>
      </c>
      <c r="R2731" s="9">
        <f t="shared" si="127"/>
        <v>340.5652</v>
      </c>
      <c r="S2731" s="9" t="str">
        <f>VLOOKUP(MONTH(P2731),Hoja2!$A$1:$B$12,2,0)</f>
        <v>Apr</v>
      </c>
      <c r="T2731" s="4" t="s">
        <v>8359</v>
      </c>
      <c r="U2731" t="s">
        <v>8389</v>
      </c>
      <c r="V2731" s="4">
        <f t="shared" si="128"/>
        <v>2015</v>
      </c>
    </row>
    <row r="2732" spans="1:22" x14ac:dyDescent="0.3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8">
        <v>41386.541377314818</v>
      </c>
      <c r="P2732" s="8">
        <v>41351.541377314818</v>
      </c>
      <c r="Q2732" s="9">
        <f t="shared" si="126"/>
        <v>170.29</v>
      </c>
      <c r="R2732" s="9">
        <f t="shared" si="127"/>
        <v>67.417900000000003</v>
      </c>
      <c r="S2732" s="9" t="str">
        <f>VLOOKUP(MONTH(P2732),Hoja2!$A$1:$B$12,2,0)</f>
        <v>Mar</v>
      </c>
      <c r="T2732" s="4" t="s">
        <v>8359</v>
      </c>
      <c r="U2732" t="s">
        <v>8389</v>
      </c>
      <c r="V2732" s="4">
        <f t="shared" si="128"/>
        <v>2013</v>
      </c>
    </row>
    <row r="2733" spans="1:22" x14ac:dyDescent="0.3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8">
        <v>41930.166666666664</v>
      </c>
      <c r="P2733" s="8">
        <v>41872.525717592594</v>
      </c>
      <c r="Q2733" s="9">
        <f t="shared" si="126"/>
        <v>104.3</v>
      </c>
      <c r="R2733" s="9">
        <f t="shared" si="127"/>
        <v>845.70270000000005</v>
      </c>
      <c r="S2733" s="9" t="str">
        <f>VLOOKUP(MONTH(P2733),Hoja2!$A$1:$B$12,2,0)</f>
        <v>Aug</v>
      </c>
      <c r="T2733" s="4" t="s">
        <v>8359</v>
      </c>
      <c r="U2733" t="s">
        <v>8389</v>
      </c>
      <c r="V2733" s="4">
        <f t="shared" si="128"/>
        <v>2014</v>
      </c>
    </row>
    <row r="2734" spans="1:22" x14ac:dyDescent="0.3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8">
        <v>41422</v>
      </c>
      <c r="P2734" s="8">
        <v>41389.808194444442</v>
      </c>
      <c r="Q2734" s="9">
        <f t="shared" si="126"/>
        <v>118.25</v>
      </c>
      <c r="R2734" s="9">
        <f t="shared" si="127"/>
        <v>97.191800000000001</v>
      </c>
      <c r="S2734" s="9" t="str">
        <f>VLOOKUP(MONTH(P2734),Hoja2!$A$1:$B$12,2,0)</f>
        <v>Apr</v>
      </c>
      <c r="T2734" s="4" t="s">
        <v>8359</v>
      </c>
      <c r="U2734" t="s">
        <v>8389</v>
      </c>
      <c r="V2734" s="4">
        <f t="shared" si="128"/>
        <v>2013</v>
      </c>
    </row>
    <row r="2735" spans="1:22" x14ac:dyDescent="0.3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8">
        <v>42104.231180555558</v>
      </c>
      <c r="P2735" s="8">
        <v>42044.272847222222</v>
      </c>
      <c r="Q2735" s="9">
        <f t="shared" si="126"/>
        <v>107.54</v>
      </c>
      <c r="R2735" s="9">
        <f t="shared" si="127"/>
        <v>451.84030000000001</v>
      </c>
      <c r="S2735" s="9" t="str">
        <f>VLOOKUP(MONTH(P2735),Hoja2!$A$1:$B$12,2,0)</f>
        <v>Feb</v>
      </c>
      <c r="T2735" s="4" t="s">
        <v>8359</v>
      </c>
      <c r="U2735" t="s">
        <v>8389</v>
      </c>
      <c r="V2735" s="4">
        <f t="shared" si="128"/>
        <v>2015</v>
      </c>
    </row>
    <row r="2736" spans="1:22" x14ac:dyDescent="0.3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8">
        <v>42656.915972222225</v>
      </c>
      <c r="P2736" s="8">
        <v>42626.668888888889</v>
      </c>
      <c r="Q2736" s="9">
        <f t="shared" si="126"/>
        <v>2260300</v>
      </c>
      <c r="R2736" s="9">
        <f t="shared" si="127"/>
        <v>138.6687</v>
      </c>
      <c r="S2736" s="9" t="str">
        <f>VLOOKUP(MONTH(P2736),Hoja2!$A$1:$B$12,2,0)</f>
        <v>Sep</v>
      </c>
      <c r="T2736" s="4" t="s">
        <v>8359</v>
      </c>
      <c r="U2736" t="s">
        <v>8389</v>
      </c>
      <c r="V2736" s="4">
        <f t="shared" si="128"/>
        <v>2016</v>
      </c>
    </row>
    <row r="2737" spans="1:22" x14ac:dyDescent="0.3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8">
        <v>41346.833333333336</v>
      </c>
      <c r="P2737" s="8">
        <v>41316.120949074073</v>
      </c>
      <c r="Q2737" s="9">
        <f t="shared" si="126"/>
        <v>978.13</v>
      </c>
      <c r="R2737" s="9">
        <f t="shared" si="127"/>
        <v>21.6401</v>
      </c>
      <c r="S2737" s="9" t="str">
        <f>VLOOKUP(MONTH(P2737),Hoja2!$A$1:$B$12,2,0)</f>
        <v>Feb</v>
      </c>
      <c r="T2737" s="4" t="s">
        <v>8359</v>
      </c>
      <c r="U2737" t="s">
        <v>8389</v>
      </c>
      <c r="V2737" s="4">
        <f t="shared" si="128"/>
        <v>2013</v>
      </c>
    </row>
    <row r="2738" spans="1:22" x14ac:dyDescent="0.3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8">
        <v>41752.666354166664</v>
      </c>
      <c r="P2738" s="8">
        <v>41722.666354166664</v>
      </c>
      <c r="Q2738" s="9">
        <f t="shared" si="126"/>
        <v>122.9</v>
      </c>
      <c r="R2738" s="9">
        <f t="shared" si="127"/>
        <v>169.5172</v>
      </c>
      <c r="S2738" s="9" t="str">
        <f>VLOOKUP(MONTH(P2738),Hoja2!$A$1:$B$12,2,0)</f>
        <v>Mar</v>
      </c>
      <c r="T2738" s="4" t="s">
        <v>8359</v>
      </c>
      <c r="U2738" t="s">
        <v>8389</v>
      </c>
      <c r="V2738" s="4">
        <f t="shared" si="128"/>
        <v>2014</v>
      </c>
    </row>
    <row r="2739" spans="1:22" x14ac:dyDescent="0.3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8">
        <v>41654.791666666664</v>
      </c>
      <c r="P2739" s="8">
        <v>41611.917673611111</v>
      </c>
      <c r="Q2739" s="9">
        <f t="shared" si="126"/>
        <v>246.06</v>
      </c>
      <c r="R2739" s="9">
        <f t="shared" si="127"/>
        <v>161.88210000000001</v>
      </c>
      <c r="S2739" s="9" t="str">
        <f>VLOOKUP(MONTH(P2739),Hoja2!$A$1:$B$12,2,0)</f>
        <v>Dec</v>
      </c>
      <c r="T2739" s="4" t="s">
        <v>8359</v>
      </c>
      <c r="U2739" t="s">
        <v>8389</v>
      </c>
      <c r="V2739" s="4">
        <f t="shared" si="128"/>
        <v>2013</v>
      </c>
    </row>
    <row r="2740" spans="1:22" x14ac:dyDescent="0.3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8">
        <v>42680.143564814818</v>
      </c>
      <c r="P2740" s="8">
        <v>42620.143564814818</v>
      </c>
      <c r="Q2740" s="9">
        <f t="shared" si="126"/>
        <v>147.94</v>
      </c>
      <c r="R2740" s="9">
        <f t="shared" si="127"/>
        <v>493.13330000000002</v>
      </c>
      <c r="S2740" s="9" t="str">
        <f>VLOOKUP(MONTH(P2740),Hoja2!$A$1:$B$12,2,0)</f>
        <v>Sep</v>
      </c>
      <c r="T2740" s="4" t="s">
        <v>8359</v>
      </c>
      <c r="U2740" t="s">
        <v>8389</v>
      </c>
      <c r="V2740" s="4">
        <f t="shared" si="128"/>
        <v>2016</v>
      </c>
    </row>
    <row r="2741" spans="1:22" x14ac:dyDescent="0.3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8">
        <v>41764.887928240743</v>
      </c>
      <c r="P2741" s="8">
        <v>41719.887928240743</v>
      </c>
      <c r="Q2741" s="9">
        <f t="shared" si="126"/>
        <v>384.09</v>
      </c>
      <c r="R2741" s="9">
        <f t="shared" si="127"/>
        <v>22.1204</v>
      </c>
      <c r="S2741" s="9" t="str">
        <f>VLOOKUP(MONTH(P2741),Hoja2!$A$1:$B$12,2,0)</f>
        <v>Mar</v>
      </c>
      <c r="T2741" s="4" t="s">
        <v>8359</v>
      </c>
      <c r="U2741" t="s">
        <v>8389</v>
      </c>
      <c r="V2741" s="4">
        <f t="shared" si="128"/>
        <v>2014</v>
      </c>
    </row>
    <row r="2742" spans="1:22" x14ac:dyDescent="0.3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8">
        <v>42074.990185185183</v>
      </c>
      <c r="P2742" s="8">
        <v>42045.031851851854</v>
      </c>
      <c r="Q2742" s="9">
        <f t="shared" si="126"/>
        <v>103.33</v>
      </c>
      <c r="R2742" s="9">
        <f t="shared" si="127"/>
        <v>18.235299999999999</v>
      </c>
      <c r="S2742" s="9" t="str">
        <f>VLOOKUP(MONTH(P2742),Hoja2!$A$1:$B$12,2,0)</f>
        <v>Feb</v>
      </c>
      <c r="T2742" s="4" t="s">
        <v>8359</v>
      </c>
      <c r="U2742" t="s">
        <v>8389</v>
      </c>
      <c r="V2742" s="4">
        <f t="shared" si="128"/>
        <v>2015</v>
      </c>
    </row>
    <row r="2743" spans="1:22" x14ac:dyDescent="0.3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8">
        <v>41932.088194444441</v>
      </c>
      <c r="P2743" s="8">
        <v>41911.657430555555</v>
      </c>
      <c r="Q2743" s="9">
        <f t="shared" si="126"/>
        <v>0.44</v>
      </c>
      <c r="R2743" s="9">
        <f t="shared" si="127"/>
        <v>8.75</v>
      </c>
      <c r="S2743" s="9" t="str">
        <f>VLOOKUP(MONTH(P2743),Hoja2!$A$1:$B$12,2,0)</f>
        <v>Sep</v>
      </c>
      <c r="T2743" s="4" t="s">
        <v>8362</v>
      </c>
      <c r="U2743" t="s">
        <v>8398</v>
      </c>
      <c r="V2743" s="4">
        <f t="shared" si="128"/>
        <v>2014</v>
      </c>
    </row>
    <row r="2744" spans="1:22" x14ac:dyDescent="0.3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8">
        <v>41044.719756944447</v>
      </c>
      <c r="P2744" s="8">
        <v>41030.719756944447</v>
      </c>
      <c r="Q2744" s="9">
        <f t="shared" si="126"/>
        <v>29.24</v>
      </c>
      <c r="R2744" s="9">
        <f t="shared" si="127"/>
        <v>40.6111</v>
      </c>
      <c r="S2744" s="9" t="str">
        <f>VLOOKUP(MONTH(P2744),Hoja2!$A$1:$B$12,2,0)</f>
        <v>May</v>
      </c>
      <c r="T2744" s="4" t="s">
        <v>8362</v>
      </c>
      <c r="U2744" t="s">
        <v>8398</v>
      </c>
      <c r="V2744" s="4">
        <f t="shared" si="128"/>
        <v>2012</v>
      </c>
    </row>
    <row r="2745" spans="1:22" x14ac:dyDescent="0.3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8">
        <v>42662.328784722224</v>
      </c>
      <c r="P2745" s="8">
        <v>42632.328784722224</v>
      </c>
      <c r="Q2745" s="9">
        <f t="shared" si="126"/>
        <v>0</v>
      </c>
      <c r="R2745" s="9">
        <f t="shared" si="127"/>
        <v>0</v>
      </c>
      <c r="S2745" s="9" t="str">
        <f>VLOOKUP(MONTH(P2745),Hoja2!$A$1:$B$12,2,0)</f>
        <v>Sep</v>
      </c>
      <c r="T2745" s="4" t="s">
        <v>8362</v>
      </c>
      <c r="U2745" t="s">
        <v>8398</v>
      </c>
      <c r="V2745" s="4">
        <f t="shared" si="128"/>
        <v>2016</v>
      </c>
    </row>
    <row r="2746" spans="1:22" x14ac:dyDescent="0.3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8">
        <v>40968.062476851854</v>
      </c>
      <c r="P2746" s="8">
        <v>40938.062476851854</v>
      </c>
      <c r="Q2746" s="9">
        <f t="shared" si="126"/>
        <v>5.22</v>
      </c>
      <c r="R2746" s="9">
        <f t="shared" si="127"/>
        <v>37.954500000000003</v>
      </c>
      <c r="S2746" s="9" t="str">
        <f>VLOOKUP(MONTH(P2746),Hoja2!$A$1:$B$12,2,0)</f>
        <v>Jan</v>
      </c>
      <c r="T2746" s="4" t="s">
        <v>8362</v>
      </c>
      <c r="U2746" t="s">
        <v>8398</v>
      </c>
      <c r="V2746" s="4">
        <f t="shared" si="128"/>
        <v>2012</v>
      </c>
    </row>
    <row r="2747" spans="1:22" x14ac:dyDescent="0.3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8">
        <v>41104.988055555557</v>
      </c>
      <c r="P2747" s="8">
        <v>41044.988055555557</v>
      </c>
      <c r="Q2747" s="9">
        <f t="shared" si="126"/>
        <v>21.89</v>
      </c>
      <c r="R2747" s="9">
        <f t="shared" si="127"/>
        <v>35.734699999999997</v>
      </c>
      <c r="S2747" s="9" t="str">
        <f>VLOOKUP(MONTH(P2747),Hoja2!$A$1:$B$12,2,0)</f>
        <v>May</v>
      </c>
      <c r="T2747" s="4" t="s">
        <v>8362</v>
      </c>
      <c r="U2747" t="s">
        <v>8398</v>
      </c>
      <c r="V2747" s="4">
        <f t="shared" si="128"/>
        <v>2012</v>
      </c>
    </row>
    <row r="2748" spans="1:22" x14ac:dyDescent="0.3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8">
        <v>41880.781377314815</v>
      </c>
      <c r="P2748" s="8">
        <v>41850.781377314815</v>
      </c>
      <c r="Q2748" s="9">
        <f t="shared" si="126"/>
        <v>26.7</v>
      </c>
      <c r="R2748" s="9">
        <f t="shared" si="127"/>
        <v>42.157899999999998</v>
      </c>
      <c r="S2748" s="9" t="str">
        <f>VLOOKUP(MONTH(P2748),Hoja2!$A$1:$B$12,2,0)</f>
        <v>Jul</v>
      </c>
      <c r="T2748" s="4" t="s">
        <v>8362</v>
      </c>
      <c r="U2748" t="s">
        <v>8398</v>
      </c>
      <c r="V2748" s="4">
        <f t="shared" si="128"/>
        <v>2014</v>
      </c>
    </row>
    <row r="2749" spans="1:22" x14ac:dyDescent="0.3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8">
        <v>41076.131944444445</v>
      </c>
      <c r="P2749" s="8">
        <v>41044.648113425923</v>
      </c>
      <c r="Q2749" s="9">
        <f t="shared" si="126"/>
        <v>28</v>
      </c>
      <c r="R2749" s="9">
        <f t="shared" si="127"/>
        <v>35</v>
      </c>
      <c r="S2749" s="9" t="str">
        <f>VLOOKUP(MONTH(P2749),Hoja2!$A$1:$B$12,2,0)</f>
        <v>May</v>
      </c>
      <c r="T2749" s="4" t="s">
        <v>8362</v>
      </c>
      <c r="U2749" t="s">
        <v>8398</v>
      </c>
      <c r="V2749" s="4">
        <f t="shared" si="128"/>
        <v>2012</v>
      </c>
    </row>
    <row r="2750" spans="1:22" x14ac:dyDescent="0.3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8">
        <v>42615.7106712963</v>
      </c>
      <c r="P2750" s="8">
        <v>42585.7106712963</v>
      </c>
      <c r="Q2750" s="9">
        <f t="shared" si="126"/>
        <v>1.06</v>
      </c>
      <c r="R2750" s="9">
        <f t="shared" si="127"/>
        <v>13.25</v>
      </c>
      <c r="S2750" s="9" t="str">
        <f>VLOOKUP(MONTH(P2750),Hoja2!$A$1:$B$12,2,0)</f>
        <v>Aug</v>
      </c>
      <c r="T2750" s="4" t="s">
        <v>8362</v>
      </c>
      <c r="U2750" t="s">
        <v>8398</v>
      </c>
      <c r="V2750" s="4">
        <f t="shared" si="128"/>
        <v>2016</v>
      </c>
    </row>
    <row r="2751" spans="1:22" x14ac:dyDescent="0.3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8">
        <v>42098.757372685184</v>
      </c>
      <c r="P2751" s="8">
        <v>42068.799039351848</v>
      </c>
      <c r="Q2751" s="9">
        <f t="shared" si="126"/>
        <v>1.1000000000000001</v>
      </c>
      <c r="R2751" s="9">
        <f t="shared" si="127"/>
        <v>55</v>
      </c>
      <c r="S2751" s="9" t="str">
        <f>VLOOKUP(MONTH(P2751),Hoja2!$A$1:$B$12,2,0)</f>
        <v>Mar</v>
      </c>
      <c r="T2751" s="4" t="s">
        <v>8362</v>
      </c>
      <c r="U2751" t="s">
        <v>8398</v>
      </c>
      <c r="V2751" s="4">
        <f t="shared" si="128"/>
        <v>2015</v>
      </c>
    </row>
    <row r="2752" spans="1:22" x14ac:dyDescent="0.3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8">
        <v>41090.833333333336</v>
      </c>
      <c r="P2752" s="8">
        <v>41078.899826388886</v>
      </c>
      <c r="Q2752" s="9">
        <f t="shared" si="126"/>
        <v>0</v>
      </c>
      <c r="R2752" s="9">
        <f t="shared" si="127"/>
        <v>0</v>
      </c>
      <c r="S2752" s="9" t="str">
        <f>VLOOKUP(MONTH(P2752),Hoja2!$A$1:$B$12,2,0)</f>
        <v>Jun</v>
      </c>
      <c r="T2752" s="4" t="s">
        <v>8362</v>
      </c>
      <c r="U2752" t="s">
        <v>8398</v>
      </c>
      <c r="V2752" s="4">
        <f t="shared" si="128"/>
        <v>2012</v>
      </c>
    </row>
    <row r="2753" spans="1:22" x14ac:dyDescent="0.3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8">
        <v>41807.887060185189</v>
      </c>
      <c r="P2753" s="8">
        <v>41747.887060185189</v>
      </c>
      <c r="Q2753" s="9">
        <f t="shared" si="126"/>
        <v>0</v>
      </c>
      <c r="R2753" s="9">
        <f t="shared" si="127"/>
        <v>0</v>
      </c>
      <c r="S2753" s="9" t="str">
        <f>VLOOKUP(MONTH(P2753),Hoja2!$A$1:$B$12,2,0)</f>
        <v>Apr</v>
      </c>
      <c r="T2753" s="4" t="s">
        <v>8362</v>
      </c>
      <c r="U2753" t="s">
        <v>8398</v>
      </c>
      <c r="V2753" s="4">
        <f t="shared" si="128"/>
        <v>2014</v>
      </c>
    </row>
    <row r="2754" spans="1:22" x14ac:dyDescent="0.3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8">
        <v>40895.765092592592</v>
      </c>
      <c r="P2754" s="8">
        <v>40855.765092592592</v>
      </c>
      <c r="Q2754" s="9">
        <f t="shared" si="126"/>
        <v>11.46</v>
      </c>
      <c r="R2754" s="9">
        <f t="shared" si="127"/>
        <v>39.285699999999999</v>
      </c>
      <c r="S2754" s="9" t="str">
        <f>VLOOKUP(MONTH(P2754),Hoja2!$A$1:$B$12,2,0)</f>
        <v>Nov</v>
      </c>
      <c r="T2754" s="4" t="s">
        <v>8362</v>
      </c>
      <c r="U2754" t="s">
        <v>8398</v>
      </c>
      <c r="V2754" s="4">
        <f t="shared" si="128"/>
        <v>2011</v>
      </c>
    </row>
    <row r="2755" spans="1:22" x14ac:dyDescent="0.3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8">
        <v>41147.900729166664</v>
      </c>
      <c r="P2755" s="8">
        <v>41117.900729166664</v>
      </c>
      <c r="Q2755" s="9">
        <f t="shared" ref="Q2755:Q2818" si="129">ROUND(E2755/D2755*100,2)</f>
        <v>19</v>
      </c>
      <c r="R2755" s="9">
        <f t="shared" ref="R2755:R2818" si="130">IFERROR(ROUND(E2755/L2755,4),0)</f>
        <v>47.5</v>
      </c>
      <c r="S2755" s="9" t="str">
        <f>VLOOKUP(MONTH(P2755),Hoja2!$A$1:$B$12,2,0)</f>
        <v>Jul</v>
      </c>
      <c r="T2755" s="4" t="s">
        <v>8362</v>
      </c>
      <c r="U2755" t="s">
        <v>8398</v>
      </c>
      <c r="V2755" s="4">
        <f t="shared" ref="V2755:V2818" si="131">YEAR(P2755)</f>
        <v>2012</v>
      </c>
    </row>
    <row r="2756" spans="1:22" x14ac:dyDescent="0.3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8">
        <v>41893.636006944442</v>
      </c>
      <c r="P2756" s="8">
        <v>41863.636006944442</v>
      </c>
      <c r="Q2756" s="9">
        <f t="shared" si="129"/>
        <v>0</v>
      </c>
      <c r="R2756" s="9">
        <f t="shared" si="130"/>
        <v>0</v>
      </c>
      <c r="S2756" s="9" t="str">
        <f>VLOOKUP(MONTH(P2756),Hoja2!$A$1:$B$12,2,0)</f>
        <v>Aug</v>
      </c>
      <c r="T2756" s="4" t="s">
        <v>8362</v>
      </c>
      <c r="U2756" t="s">
        <v>8398</v>
      </c>
      <c r="V2756" s="4">
        <f t="shared" si="131"/>
        <v>2014</v>
      </c>
    </row>
    <row r="2757" spans="1:22" x14ac:dyDescent="0.3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8">
        <v>42102.790821759256</v>
      </c>
      <c r="P2757" s="8">
        <v>42072.790821759256</v>
      </c>
      <c r="Q2757" s="9">
        <f t="shared" si="129"/>
        <v>52</v>
      </c>
      <c r="R2757" s="9">
        <f t="shared" si="130"/>
        <v>17.333300000000001</v>
      </c>
      <c r="S2757" s="9" t="str">
        <f>VLOOKUP(MONTH(P2757),Hoja2!$A$1:$B$12,2,0)</f>
        <v>Mar</v>
      </c>
      <c r="T2757" s="4" t="s">
        <v>8362</v>
      </c>
      <c r="U2757" t="s">
        <v>8398</v>
      </c>
      <c r="V2757" s="4">
        <f t="shared" si="131"/>
        <v>2015</v>
      </c>
    </row>
    <row r="2758" spans="1:22" x14ac:dyDescent="0.3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8">
        <v>41650.90047453704</v>
      </c>
      <c r="P2758" s="8">
        <v>41620.90047453704</v>
      </c>
      <c r="Q2758" s="9">
        <f t="shared" si="129"/>
        <v>10.48</v>
      </c>
      <c r="R2758" s="9">
        <f t="shared" si="130"/>
        <v>31.7576</v>
      </c>
      <c r="S2758" s="9" t="str">
        <f>VLOOKUP(MONTH(P2758),Hoja2!$A$1:$B$12,2,0)</f>
        <v>Dec</v>
      </c>
      <c r="T2758" s="4" t="s">
        <v>8362</v>
      </c>
      <c r="U2758" t="s">
        <v>8398</v>
      </c>
      <c r="V2758" s="4">
        <f t="shared" si="131"/>
        <v>2013</v>
      </c>
    </row>
    <row r="2759" spans="1:22" x14ac:dyDescent="0.3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8">
        <v>42588.65662037037</v>
      </c>
      <c r="P2759" s="8">
        <v>42573.65662037037</v>
      </c>
      <c r="Q2759" s="9">
        <f t="shared" si="129"/>
        <v>0.67</v>
      </c>
      <c r="R2759" s="9">
        <f t="shared" si="130"/>
        <v>5</v>
      </c>
      <c r="S2759" s="9" t="str">
        <f>VLOOKUP(MONTH(P2759),Hoja2!$A$1:$B$12,2,0)</f>
        <v>Jul</v>
      </c>
      <c r="T2759" s="4" t="s">
        <v>8362</v>
      </c>
      <c r="U2759" t="s">
        <v>8398</v>
      </c>
      <c r="V2759" s="4">
        <f t="shared" si="131"/>
        <v>2016</v>
      </c>
    </row>
    <row r="2760" spans="1:22" x14ac:dyDescent="0.3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8">
        <v>42653.441932870373</v>
      </c>
      <c r="P2760" s="8">
        <v>42639.441932870373</v>
      </c>
      <c r="Q2760" s="9">
        <f t="shared" si="129"/>
        <v>11.7</v>
      </c>
      <c r="R2760" s="9">
        <f t="shared" si="130"/>
        <v>39</v>
      </c>
      <c r="S2760" s="9" t="str">
        <f>VLOOKUP(MONTH(P2760),Hoja2!$A$1:$B$12,2,0)</f>
        <v>Sep</v>
      </c>
      <c r="T2760" s="4" t="s">
        <v>8362</v>
      </c>
      <c r="U2760" t="s">
        <v>8398</v>
      </c>
      <c r="V2760" s="4">
        <f t="shared" si="131"/>
        <v>2016</v>
      </c>
    </row>
    <row r="2761" spans="1:22" x14ac:dyDescent="0.3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8">
        <v>42567.36650462963</v>
      </c>
      <c r="P2761" s="8">
        <v>42524.36650462963</v>
      </c>
      <c r="Q2761" s="9">
        <f t="shared" si="129"/>
        <v>10.5</v>
      </c>
      <c r="R2761" s="9">
        <f t="shared" si="130"/>
        <v>52.5</v>
      </c>
      <c r="S2761" s="9" t="str">
        <f>VLOOKUP(MONTH(P2761),Hoja2!$A$1:$B$12,2,0)</f>
        <v>Jun</v>
      </c>
      <c r="T2761" s="4" t="s">
        <v>8362</v>
      </c>
      <c r="U2761" t="s">
        <v>8398</v>
      </c>
      <c r="V2761" s="4">
        <f t="shared" si="131"/>
        <v>2016</v>
      </c>
    </row>
    <row r="2762" spans="1:22" x14ac:dyDescent="0.3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8">
        <v>41445.461319444446</v>
      </c>
      <c r="P2762" s="8">
        <v>41415.461319444446</v>
      </c>
      <c r="Q2762" s="9">
        <f t="shared" si="129"/>
        <v>0</v>
      </c>
      <c r="R2762" s="9">
        <f t="shared" si="130"/>
        <v>0</v>
      </c>
      <c r="S2762" s="9" t="str">
        <f>VLOOKUP(MONTH(P2762),Hoja2!$A$1:$B$12,2,0)</f>
        <v>May</v>
      </c>
      <c r="T2762" s="4" t="s">
        <v>8362</v>
      </c>
      <c r="U2762" t="s">
        <v>8398</v>
      </c>
      <c r="V2762" s="4">
        <f t="shared" si="131"/>
        <v>2013</v>
      </c>
    </row>
    <row r="2763" spans="1:22" x14ac:dyDescent="0.3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8">
        <v>41277.063576388886</v>
      </c>
      <c r="P2763" s="8">
        <v>41247.063576388886</v>
      </c>
      <c r="Q2763" s="9">
        <f t="shared" si="129"/>
        <v>0.72</v>
      </c>
      <c r="R2763" s="9">
        <f t="shared" si="130"/>
        <v>9</v>
      </c>
      <c r="S2763" s="9" t="str">
        <f>VLOOKUP(MONTH(P2763),Hoja2!$A$1:$B$12,2,0)</f>
        <v>Dec</v>
      </c>
      <c r="T2763" s="4" t="s">
        <v>8362</v>
      </c>
      <c r="U2763" t="s">
        <v>8398</v>
      </c>
      <c r="V2763" s="4">
        <f t="shared" si="131"/>
        <v>2012</v>
      </c>
    </row>
    <row r="2764" spans="1:22" x14ac:dyDescent="0.3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8">
        <v>40986.995312500003</v>
      </c>
      <c r="P2764" s="8">
        <v>40927.036979166667</v>
      </c>
      <c r="Q2764" s="9">
        <f t="shared" si="129"/>
        <v>0.77</v>
      </c>
      <c r="R2764" s="9">
        <f t="shared" si="130"/>
        <v>25</v>
      </c>
      <c r="S2764" s="9" t="str">
        <f>VLOOKUP(MONTH(P2764),Hoja2!$A$1:$B$12,2,0)</f>
        <v>Jan</v>
      </c>
      <c r="T2764" s="4" t="s">
        <v>8362</v>
      </c>
      <c r="U2764" t="s">
        <v>8398</v>
      </c>
      <c r="V2764" s="4">
        <f t="shared" si="131"/>
        <v>2012</v>
      </c>
    </row>
    <row r="2765" spans="1:22" x14ac:dyDescent="0.3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8">
        <v>41418.579675925925</v>
      </c>
      <c r="P2765" s="8">
        <v>41373.579675925925</v>
      </c>
      <c r="Q2765" s="9">
        <f t="shared" si="129"/>
        <v>0.23</v>
      </c>
      <c r="R2765" s="9">
        <f t="shared" si="130"/>
        <v>30</v>
      </c>
      <c r="S2765" s="9" t="str">
        <f>VLOOKUP(MONTH(P2765),Hoja2!$A$1:$B$12,2,0)</f>
        <v>Apr</v>
      </c>
      <c r="T2765" s="4" t="s">
        <v>8362</v>
      </c>
      <c r="U2765" t="s">
        <v>8398</v>
      </c>
      <c r="V2765" s="4">
        <f t="shared" si="131"/>
        <v>2013</v>
      </c>
    </row>
    <row r="2766" spans="1:22" x14ac:dyDescent="0.3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8">
        <v>41059.791666666664</v>
      </c>
      <c r="P2766" s="8">
        <v>41030.292025462964</v>
      </c>
      <c r="Q2766" s="9">
        <f t="shared" si="129"/>
        <v>1.1299999999999999</v>
      </c>
      <c r="R2766" s="9">
        <f t="shared" si="130"/>
        <v>11.25</v>
      </c>
      <c r="S2766" s="9" t="str">
        <f>VLOOKUP(MONTH(P2766),Hoja2!$A$1:$B$12,2,0)</f>
        <v>May</v>
      </c>
      <c r="T2766" s="4" t="s">
        <v>8362</v>
      </c>
      <c r="U2766" t="s">
        <v>8398</v>
      </c>
      <c r="V2766" s="4">
        <f t="shared" si="131"/>
        <v>2012</v>
      </c>
    </row>
    <row r="2767" spans="1:22" x14ac:dyDescent="0.3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8">
        <v>41210.579027777778</v>
      </c>
      <c r="P2767" s="8">
        <v>41194.579027777778</v>
      </c>
      <c r="Q2767" s="9">
        <f t="shared" si="129"/>
        <v>0</v>
      </c>
      <c r="R2767" s="9">
        <f t="shared" si="130"/>
        <v>0</v>
      </c>
      <c r="S2767" s="9" t="str">
        <f>VLOOKUP(MONTH(P2767),Hoja2!$A$1:$B$12,2,0)</f>
        <v>Oct</v>
      </c>
      <c r="T2767" s="4" t="s">
        <v>8362</v>
      </c>
      <c r="U2767" t="s">
        <v>8398</v>
      </c>
      <c r="V2767" s="4">
        <f t="shared" si="131"/>
        <v>2012</v>
      </c>
    </row>
    <row r="2768" spans="1:22" x14ac:dyDescent="0.3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8">
        <v>40766.668032407404</v>
      </c>
      <c r="P2768" s="8">
        <v>40736.668032407404</v>
      </c>
      <c r="Q2768" s="9">
        <f t="shared" si="129"/>
        <v>2</v>
      </c>
      <c r="R2768" s="9">
        <f t="shared" si="130"/>
        <v>25</v>
      </c>
      <c r="S2768" s="9" t="str">
        <f>VLOOKUP(MONTH(P2768),Hoja2!$A$1:$B$12,2,0)</f>
        <v>Jul</v>
      </c>
      <c r="T2768" s="4" t="s">
        <v>8362</v>
      </c>
      <c r="U2768" t="s">
        <v>8398</v>
      </c>
      <c r="V2768" s="4">
        <f t="shared" si="131"/>
        <v>2011</v>
      </c>
    </row>
    <row r="2769" spans="1:22" x14ac:dyDescent="0.3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8">
        <v>42232.958912037036</v>
      </c>
      <c r="P2769" s="8">
        <v>42172.958912037036</v>
      </c>
      <c r="Q2769" s="9">
        <f t="shared" si="129"/>
        <v>0.85</v>
      </c>
      <c r="R2769" s="9">
        <f t="shared" si="130"/>
        <v>11.333299999999999</v>
      </c>
      <c r="S2769" s="9" t="str">
        <f>VLOOKUP(MONTH(P2769),Hoja2!$A$1:$B$12,2,0)</f>
        <v>Jun</v>
      </c>
      <c r="T2769" s="4" t="s">
        <v>8362</v>
      </c>
      <c r="U2769" t="s">
        <v>8398</v>
      </c>
      <c r="V2769" s="4">
        <f t="shared" si="131"/>
        <v>2015</v>
      </c>
    </row>
    <row r="2770" spans="1:22" x14ac:dyDescent="0.3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8">
        <v>40997.573182870372</v>
      </c>
      <c r="P2770" s="8">
        <v>40967.614849537036</v>
      </c>
      <c r="Q2770" s="9">
        <f t="shared" si="129"/>
        <v>14.31</v>
      </c>
      <c r="R2770" s="9">
        <f t="shared" si="130"/>
        <v>29.470600000000001</v>
      </c>
      <c r="S2770" s="9" t="str">
        <f>VLOOKUP(MONTH(P2770),Hoja2!$A$1:$B$12,2,0)</f>
        <v>Feb</v>
      </c>
      <c r="T2770" s="4" t="s">
        <v>8362</v>
      </c>
      <c r="U2770" t="s">
        <v>8398</v>
      </c>
      <c r="V2770" s="4">
        <f t="shared" si="131"/>
        <v>2012</v>
      </c>
    </row>
    <row r="2771" spans="1:22" x14ac:dyDescent="0.3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8">
        <v>41795.826273148145</v>
      </c>
      <c r="P2771" s="8">
        <v>41745.826273148145</v>
      </c>
      <c r="Q2771" s="9">
        <f t="shared" si="129"/>
        <v>0.25</v>
      </c>
      <c r="R2771" s="9">
        <f t="shared" si="130"/>
        <v>1</v>
      </c>
      <c r="S2771" s="9" t="str">
        <f>VLOOKUP(MONTH(P2771),Hoja2!$A$1:$B$12,2,0)</f>
        <v>Apr</v>
      </c>
      <c r="T2771" s="4" t="s">
        <v>8362</v>
      </c>
      <c r="U2771" t="s">
        <v>8398</v>
      </c>
      <c r="V2771" s="4">
        <f t="shared" si="131"/>
        <v>2014</v>
      </c>
    </row>
    <row r="2772" spans="1:22" x14ac:dyDescent="0.3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8">
        <v>41716.663541666669</v>
      </c>
      <c r="P2772" s="8">
        <v>41686.705208333333</v>
      </c>
      <c r="Q2772" s="9">
        <f t="shared" si="129"/>
        <v>10.41</v>
      </c>
      <c r="R2772" s="9">
        <f t="shared" si="130"/>
        <v>63.098500000000001</v>
      </c>
      <c r="S2772" s="9" t="str">
        <f>VLOOKUP(MONTH(P2772),Hoja2!$A$1:$B$12,2,0)</f>
        <v>Feb</v>
      </c>
      <c r="T2772" s="4" t="s">
        <v>8362</v>
      </c>
      <c r="U2772" t="s">
        <v>8398</v>
      </c>
      <c r="V2772" s="4">
        <f t="shared" si="131"/>
        <v>2014</v>
      </c>
    </row>
    <row r="2773" spans="1:22" x14ac:dyDescent="0.3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8">
        <v>41306.708333333336</v>
      </c>
      <c r="P2773" s="8">
        <v>41257.531712962962</v>
      </c>
      <c r="Q2773" s="9">
        <f t="shared" si="129"/>
        <v>0</v>
      </c>
      <c r="R2773" s="9">
        <f t="shared" si="130"/>
        <v>0</v>
      </c>
      <c r="S2773" s="9" t="str">
        <f>VLOOKUP(MONTH(P2773),Hoja2!$A$1:$B$12,2,0)</f>
        <v>Dec</v>
      </c>
      <c r="T2773" s="4" t="s">
        <v>8362</v>
      </c>
      <c r="U2773" t="s">
        <v>8398</v>
      </c>
      <c r="V2773" s="4">
        <f t="shared" si="131"/>
        <v>2012</v>
      </c>
    </row>
    <row r="2774" spans="1:22" x14ac:dyDescent="0.3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8">
        <v>41552.869143518517</v>
      </c>
      <c r="P2774" s="8">
        <v>41537.869143518517</v>
      </c>
      <c r="Q2774" s="9">
        <f t="shared" si="129"/>
        <v>0</v>
      </c>
      <c r="R2774" s="9">
        <f t="shared" si="130"/>
        <v>0</v>
      </c>
      <c r="S2774" s="9" t="str">
        <f>VLOOKUP(MONTH(P2774),Hoja2!$A$1:$B$12,2,0)</f>
        <v>Sep</v>
      </c>
      <c r="T2774" s="4" t="s">
        <v>8362</v>
      </c>
      <c r="U2774" t="s">
        <v>8398</v>
      </c>
      <c r="V2774" s="4">
        <f t="shared" si="131"/>
        <v>2013</v>
      </c>
    </row>
    <row r="2775" spans="1:22" x14ac:dyDescent="0.3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8">
        <v>42484.86482638889</v>
      </c>
      <c r="P2775" s="8">
        <v>42474.86482638889</v>
      </c>
      <c r="Q2775" s="9">
        <f t="shared" si="129"/>
        <v>0.19</v>
      </c>
      <c r="R2775" s="9">
        <f t="shared" si="130"/>
        <v>1</v>
      </c>
      <c r="S2775" s="9" t="str">
        <f>VLOOKUP(MONTH(P2775),Hoja2!$A$1:$B$12,2,0)</f>
        <v>Apr</v>
      </c>
      <c r="T2775" s="4" t="s">
        <v>8362</v>
      </c>
      <c r="U2775" t="s">
        <v>8398</v>
      </c>
      <c r="V2775" s="4">
        <f t="shared" si="131"/>
        <v>2016</v>
      </c>
    </row>
    <row r="2776" spans="1:22" x14ac:dyDescent="0.3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8">
        <v>41341.126481481479</v>
      </c>
      <c r="P2776" s="8">
        <v>41311.126481481479</v>
      </c>
      <c r="Q2776" s="9">
        <f t="shared" si="129"/>
        <v>14.25</v>
      </c>
      <c r="R2776" s="9">
        <f t="shared" si="130"/>
        <v>43.846200000000003</v>
      </c>
      <c r="S2776" s="9" t="str">
        <f>VLOOKUP(MONTH(P2776),Hoja2!$A$1:$B$12,2,0)</f>
        <v>Feb</v>
      </c>
      <c r="T2776" s="4" t="s">
        <v>8362</v>
      </c>
      <c r="U2776" t="s">
        <v>8398</v>
      </c>
      <c r="V2776" s="4">
        <f t="shared" si="131"/>
        <v>2013</v>
      </c>
    </row>
    <row r="2777" spans="1:22" x14ac:dyDescent="0.3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8">
        <v>40893.013356481482</v>
      </c>
      <c r="P2777" s="8">
        <v>40863.013356481482</v>
      </c>
      <c r="Q2777" s="9">
        <f t="shared" si="129"/>
        <v>3</v>
      </c>
      <c r="R2777" s="9">
        <f t="shared" si="130"/>
        <v>75</v>
      </c>
      <c r="S2777" s="9" t="str">
        <f>VLOOKUP(MONTH(P2777),Hoja2!$A$1:$B$12,2,0)</f>
        <v>Nov</v>
      </c>
      <c r="T2777" s="4" t="s">
        <v>8362</v>
      </c>
      <c r="U2777" t="s">
        <v>8398</v>
      </c>
      <c r="V2777" s="4">
        <f t="shared" si="131"/>
        <v>2011</v>
      </c>
    </row>
    <row r="2778" spans="1:22" x14ac:dyDescent="0.3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8">
        <v>42167.297175925924</v>
      </c>
      <c r="P2778" s="8">
        <v>42136.297175925924</v>
      </c>
      <c r="Q2778" s="9">
        <f t="shared" si="129"/>
        <v>7.88</v>
      </c>
      <c r="R2778" s="9">
        <f t="shared" si="130"/>
        <v>45.972200000000001</v>
      </c>
      <c r="S2778" s="9" t="str">
        <f>VLOOKUP(MONTH(P2778),Hoja2!$A$1:$B$12,2,0)</f>
        <v>May</v>
      </c>
      <c r="T2778" s="4" t="s">
        <v>8362</v>
      </c>
      <c r="U2778" t="s">
        <v>8398</v>
      </c>
      <c r="V2778" s="4">
        <f t="shared" si="131"/>
        <v>2015</v>
      </c>
    </row>
    <row r="2779" spans="1:22" x14ac:dyDescent="0.3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8">
        <v>42202.669027777774</v>
      </c>
      <c r="P2779" s="8">
        <v>42172.669027777774</v>
      </c>
      <c r="Q2779" s="9">
        <f t="shared" si="129"/>
        <v>0.33</v>
      </c>
      <c r="R2779" s="9">
        <f t="shared" si="130"/>
        <v>10</v>
      </c>
      <c r="S2779" s="9" t="str">
        <f>VLOOKUP(MONTH(P2779),Hoja2!$A$1:$B$12,2,0)</f>
        <v>Jun</v>
      </c>
      <c r="T2779" s="4" t="s">
        <v>8362</v>
      </c>
      <c r="U2779" t="s">
        <v>8398</v>
      </c>
      <c r="V2779" s="4">
        <f t="shared" si="131"/>
        <v>2015</v>
      </c>
    </row>
    <row r="2780" spans="1:22" x14ac:dyDescent="0.3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8">
        <v>41876.978078703702</v>
      </c>
      <c r="P2780" s="8">
        <v>41846.978078703702</v>
      </c>
      <c r="Q2780" s="9">
        <f t="shared" si="129"/>
        <v>25.55</v>
      </c>
      <c r="R2780" s="9">
        <f t="shared" si="130"/>
        <v>93.666700000000006</v>
      </c>
      <c r="S2780" s="9" t="str">
        <f>VLOOKUP(MONTH(P2780),Hoja2!$A$1:$B$12,2,0)</f>
        <v>Jul</v>
      </c>
      <c r="T2780" s="4" t="s">
        <v>8362</v>
      </c>
      <c r="U2780" t="s">
        <v>8398</v>
      </c>
      <c r="V2780" s="4">
        <f t="shared" si="131"/>
        <v>2014</v>
      </c>
    </row>
    <row r="2781" spans="1:22" x14ac:dyDescent="0.3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8">
        <v>42330.627557870372</v>
      </c>
      <c r="P2781" s="8">
        <v>42300.5858912037</v>
      </c>
      <c r="Q2781" s="9">
        <f t="shared" si="129"/>
        <v>2.12</v>
      </c>
      <c r="R2781" s="9">
        <f t="shared" si="130"/>
        <v>53</v>
      </c>
      <c r="S2781" s="9" t="str">
        <f>VLOOKUP(MONTH(P2781),Hoja2!$A$1:$B$12,2,0)</f>
        <v>Oct</v>
      </c>
      <c r="T2781" s="4" t="s">
        <v>8362</v>
      </c>
      <c r="U2781" t="s">
        <v>8398</v>
      </c>
      <c r="V2781" s="4">
        <f t="shared" si="131"/>
        <v>2015</v>
      </c>
    </row>
    <row r="2782" spans="1:22" x14ac:dyDescent="0.3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8">
        <v>42804.447777777779</v>
      </c>
      <c r="P2782" s="8">
        <v>42774.447777777779</v>
      </c>
      <c r="Q2782" s="9">
        <f t="shared" si="129"/>
        <v>0</v>
      </c>
      <c r="R2782" s="9">
        <f t="shared" si="130"/>
        <v>0</v>
      </c>
      <c r="S2782" s="9" t="str">
        <f>VLOOKUP(MONTH(P2782),Hoja2!$A$1:$B$12,2,0)</f>
        <v>Feb</v>
      </c>
      <c r="T2782" s="4" t="s">
        <v>8362</v>
      </c>
      <c r="U2782" t="s">
        <v>8398</v>
      </c>
      <c r="V2782" s="4">
        <f t="shared" si="131"/>
        <v>2017</v>
      </c>
    </row>
    <row r="2783" spans="1:22" x14ac:dyDescent="0.3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8">
        <v>42047.291666666664</v>
      </c>
      <c r="P2783" s="8">
        <v>42018.94159722222</v>
      </c>
      <c r="Q2783" s="9">
        <f t="shared" si="129"/>
        <v>105.28</v>
      </c>
      <c r="R2783" s="9">
        <f t="shared" si="130"/>
        <v>47</v>
      </c>
      <c r="S2783" s="9" t="str">
        <f>VLOOKUP(MONTH(P2783),Hoja2!$A$1:$B$12,2,0)</f>
        <v>Jan</v>
      </c>
      <c r="T2783" s="4" t="s">
        <v>8357</v>
      </c>
      <c r="U2783" t="s">
        <v>8358</v>
      </c>
      <c r="V2783" s="4">
        <f t="shared" si="131"/>
        <v>2015</v>
      </c>
    </row>
    <row r="2784" spans="1:22" x14ac:dyDescent="0.3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8">
        <v>42052.207638888889</v>
      </c>
      <c r="P2784" s="8">
        <v>42026.924976851849</v>
      </c>
      <c r="Q2784" s="9">
        <f t="shared" si="129"/>
        <v>120</v>
      </c>
      <c r="R2784" s="9">
        <f t="shared" si="130"/>
        <v>66.666700000000006</v>
      </c>
      <c r="S2784" s="9" t="str">
        <f>VLOOKUP(MONTH(P2784),Hoja2!$A$1:$B$12,2,0)</f>
        <v>Jan</v>
      </c>
      <c r="T2784" s="4" t="s">
        <v>8357</v>
      </c>
      <c r="U2784" t="s">
        <v>8358</v>
      </c>
      <c r="V2784" s="4">
        <f t="shared" si="131"/>
        <v>2015</v>
      </c>
    </row>
    <row r="2785" spans="1:22" x14ac:dyDescent="0.3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8">
        <v>42117.535254629627</v>
      </c>
      <c r="P2785" s="8">
        <v>42103.535254629627</v>
      </c>
      <c r="Q2785" s="9">
        <f t="shared" si="129"/>
        <v>114.5</v>
      </c>
      <c r="R2785" s="9">
        <f t="shared" si="130"/>
        <v>18.770499999999998</v>
      </c>
      <c r="S2785" s="9" t="str">
        <f>VLOOKUP(MONTH(P2785),Hoja2!$A$1:$B$12,2,0)</f>
        <v>Apr</v>
      </c>
      <c r="T2785" s="4" t="s">
        <v>8357</v>
      </c>
      <c r="U2785" t="s">
        <v>8358</v>
      </c>
      <c r="V2785" s="4">
        <f t="shared" si="131"/>
        <v>2015</v>
      </c>
    </row>
    <row r="2786" spans="1:22" x14ac:dyDescent="0.3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8">
        <v>41941.787534722222</v>
      </c>
      <c r="P2786" s="8">
        <v>41920.787534722222</v>
      </c>
      <c r="Q2786" s="9">
        <f t="shared" si="129"/>
        <v>119</v>
      </c>
      <c r="R2786" s="9">
        <f t="shared" si="130"/>
        <v>66.111099999999993</v>
      </c>
      <c r="S2786" s="9" t="str">
        <f>VLOOKUP(MONTH(P2786),Hoja2!$A$1:$B$12,2,0)</f>
        <v>Oct</v>
      </c>
      <c r="T2786" s="4" t="s">
        <v>8357</v>
      </c>
      <c r="U2786" t="s">
        <v>8358</v>
      </c>
      <c r="V2786" s="4">
        <f t="shared" si="131"/>
        <v>2014</v>
      </c>
    </row>
    <row r="2787" spans="1:22" x14ac:dyDescent="0.3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8">
        <v>42587.875</v>
      </c>
      <c r="P2787" s="8">
        <v>42558.189432870371</v>
      </c>
      <c r="Q2787" s="9">
        <f t="shared" si="129"/>
        <v>104.68</v>
      </c>
      <c r="R2787" s="9">
        <f t="shared" si="130"/>
        <v>36.859200000000001</v>
      </c>
      <c r="S2787" s="9" t="str">
        <f>VLOOKUP(MONTH(P2787),Hoja2!$A$1:$B$12,2,0)</f>
        <v>Jul</v>
      </c>
      <c r="T2787" s="4" t="s">
        <v>8357</v>
      </c>
      <c r="U2787" t="s">
        <v>8358</v>
      </c>
      <c r="V2787" s="4">
        <f t="shared" si="131"/>
        <v>2016</v>
      </c>
    </row>
    <row r="2788" spans="1:22" x14ac:dyDescent="0.3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8">
        <v>41829.569212962961</v>
      </c>
      <c r="P2788" s="8">
        <v>41815.569212962961</v>
      </c>
      <c r="Q2788" s="9">
        <f t="shared" si="129"/>
        <v>117.84</v>
      </c>
      <c r="R2788" s="9">
        <f t="shared" si="130"/>
        <v>39.8108</v>
      </c>
      <c r="S2788" s="9" t="str">
        <f>VLOOKUP(MONTH(P2788),Hoja2!$A$1:$B$12,2,0)</f>
        <v>Jun</v>
      </c>
      <c r="T2788" s="4" t="s">
        <v>8357</v>
      </c>
      <c r="U2788" t="s">
        <v>8358</v>
      </c>
      <c r="V2788" s="4">
        <f t="shared" si="131"/>
        <v>2014</v>
      </c>
    </row>
    <row r="2789" spans="1:22" x14ac:dyDescent="0.3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8">
        <v>41838.198518518519</v>
      </c>
      <c r="P2789" s="8">
        <v>41808.198518518519</v>
      </c>
      <c r="Q2789" s="9">
        <f t="shared" si="129"/>
        <v>119.7</v>
      </c>
      <c r="R2789" s="9">
        <f t="shared" si="130"/>
        <v>31.5</v>
      </c>
      <c r="S2789" s="9" t="str">
        <f>VLOOKUP(MONTH(P2789),Hoja2!$A$1:$B$12,2,0)</f>
        <v>Jun</v>
      </c>
      <c r="T2789" s="4" t="s">
        <v>8357</v>
      </c>
      <c r="U2789" t="s">
        <v>8358</v>
      </c>
      <c r="V2789" s="4">
        <f t="shared" si="131"/>
        <v>2014</v>
      </c>
    </row>
    <row r="2790" spans="1:22" x14ac:dyDescent="0.3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8">
        <v>42580.701886574076</v>
      </c>
      <c r="P2790" s="8">
        <v>42550.701886574076</v>
      </c>
      <c r="Q2790" s="9">
        <f t="shared" si="129"/>
        <v>102.5</v>
      </c>
      <c r="R2790" s="9">
        <f t="shared" si="130"/>
        <v>102.5</v>
      </c>
      <c r="S2790" s="9" t="str">
        <f>VLOOKUP(MONTH(P2790),Hoja2!$A$1:$B$12,2,0)</f>
        <v>Jun</v>
      </c>
      <c r="T2790" s="4" t="s">
        <v>8357</v>
      </c>
      <c r="U2790" t="s">
        <v>8358</v>
      </c>
      <c r="V2790" s="4">
        <f t="shared" si="131"/>
        <v>2016</v>
      </c>
    </row>
    <row r="2791" spans="1:22" x14ac:dyDescent="0.3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8">
        <v>42075.166666666664</v>
      </c>
      <c r="P2791" s="8">
        <v>42056.013124999998</v>
      </c>
      <c r="Q2791" s="9">
        <f t="shared" si="129"/>
        <v>101.17</v>
      </c>
      <c r="R2791" s="9">
        <f t="shared" si="130"/>
        <v>126.45829999999999</v>
      </c>
      <c r="S2791" s="9" t="str">
        <f>VLOOKUP(MONTH(P2791),Hoja2!$A$1:$B$12,2,0)</f>
        <v>Feb</v>
      </c>
      <c r="T2791" s="4" t="s">
        <v>8357</v>
      </c>
      <c r="U2791" t="s">
        <v>8358</v>
      </c>
      <c r="V2791" s="4">
        <f t="shared" si="131"/>
        <v>2015</v>
      </c>
    </row>
    <row r="2792" spans="1:22" x14ac:dyDescent="0.3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8">
        <v>42046.938692129632</v>
      </c>
      <c r="P2792" s="8">
        <v>42016.938692129632</v>
      </c>
      <c r="Q2792" s="9">
        <f t="shared" si="129"/>
        <v>105.33</v>
      </c>
      <c r="R2792" s="9">
        <f t="shared" si="130"/>
        <v>47.878799999999998</v>
      </c>
      <c r="S2792" s="9" t="str">
        <f>VLOOKUP(MONTH(P2792),Hoja2!$A$1:$B$12,2,0)</f>
        <v>Jan</v>
      </c>
      <c r="T2792" s="4" t="s">
        <v>8357</v>
      </c>
      <c r="U2792" t="s">
        <v>8358</v>
      </c>
      <c r="V2792" s="4">
        <f t="shared" si="131"/>
        <v>2015</v>
      </c>
    </row>
    <row r="2793" spans="1:22" x14ac:dyDescent="0.3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8">
        <v>42622.166666666664</v>
      </c>
      <c r="P2793" s="8">
        <v>42591.899988425925</v>
      </c>
      <c r="Q2793" s="9">
        <f t="shared" si="129"/>
        <v>102.5</v>
      </c>
      <c r="R2793" s="9">
        <f t="shared" si="130"/>
        <v>73.214299999999994</v>
      </c>
      <c r="S2793" s="9" t="str">
        <f>VLOOKUP(MONTH(P2793),Hoja2!$A$1:$B$12,2,0)</f>
        <v>Aug</v>
      </c>
      <c r="T2793" s="4" t="s">
        <v>8357</v>
      </c>
      <c r="U2793" t="s">
        <v>8358</v>
      </c>
      <c r="V2793" s="4">
        <f t="shared" si="131"/>
        <v>2016</v>
      </c>
    </row>
    <row r="2794" spans="1:22" x14ac:dyDescent="0.3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8">
        <v>42228.231006944443</v>
      </c>
      <c r="P2794" s="8">
        <v>42183.231006944443</v>
      </c>
      <c r="Q2794" s="9">
        <f t="shared" si="129"/>
        <v>107.6</v>
      </c>
      <c r="R2794" s="9">
        <f t="shared" si="130"/>
        <v>89.666700000000006</v>
      </c>
      <c r="S2794" s="9" t="str">
        <f>VLOOKUP(MONTH(P2794),Hoja2!$A$1:$B$12,2,0)</f>
        <v>Jun</v>
      </c>
      <c r="T2794" s="4" t="s">
        <v>8357</v>
      </c>
      <c r="U2794" t="s">
        <v>8358</v>
      </c>
      <c r="V2794" s="4">
        <f t="shared" si="131"/>
        <v>2015</v>
      </c>
    </row>
    <row r="2795" spans="1:22" x14ac:dyDescent="0.3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8">
        <v>42206.419039351851</v>
      </c>
      <c r="P2795" s="8">
        <v>42176.419039351851</v>
      </c>
      <c r="Q2795" s="9">
        <f t="shared" si="129"/>
        <v>110.57</v>
      </c>
      <c r="R2795" s="9">
        <f t="shared" si="130"/>
        <v>151.4623</v>
      </c>
      <c r="S2795" s="9" t="str">
        <f>VLOOKUP(MONTH(P2795),Hoja2!$A$1:$B$12,2,0)</f>
        <v>Jun</v>
      </c>
      <c r="T2795" s="4" t="s">
        <v>8357</v>
      </c>
      <c r="U2795" t="s">
        <v>8358</v>
      </c>
      <c r="V2795" s="4">
        <f t="shared" si="131"/>
        <v>2015</v>
      </c>
    </row>
    <row r="2796" spans="1:22" x14ac:dyDescent="0.3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8">
        <v>42432.791666666664</v>
      </c>
      <c r="P2796" s="8">
        <v>42416.691655092596</v>
      </c>
      <c r="Q2796" s="9">
        <f t="shared" si="129"/>
        <v>150</v>
      </c>
      <c r="R2796" s="9">
        <f t="shared" si="130"/>
        <v>25</v>
      </c>
      <c r="S2796" s="9" t="str">
        <f>VLOOKUP(MONTH(P2796),Hoja2!$A$1:$B$12,2,0)</f>
        <v>Feb</v>
      </c>
      <c r="T2796" s="4" t="s">
        <v>8357</v>
      </c>
      <c r="U2796" t="s">
        <v>8358</v>
      </c>
      <c r="V2796" s="4">
        <f t="shared" si="131"/>
        <v>2016</v>
      </c>
    </row>
    <row r="2797" spans="1:22" x14ac:dyDescent="0.3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8">
        <v>41796.958333333336</v>
      </c>
      <c r="P2797" s="8">
        <v>41780.525937500002</v>
      </c>
      <c r="Q2797" s="9">
        <f t="shared" si="129"/>
        <v>104.29</v>
      </c>
      <c r="R2797" s="9">
        <f t="shared" si="130"/>
        <v>36.5</v>
      </c>
      <c r="S2797" s="9" t="str">
        <f>VLOOKUP(MONTH(P2797),Hoja2!$A$1:$B$12,2,0)</f>
        <v>May</v>
      </c>
      <c r="T2797" s="4" t="s">
        <v>8357</v>
      </c>
      <c r="U2797" t="s">
        <v>8358</v>
      </c>
      <c r="V2797" s="4">
        <f t="shared" si="131"/>
        <v>2014</v>
      </c>
    </row>
    <row r="2798" spans="1:22" x14ac:dyDescent="0.3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8">
        <v>41825.528101851851</v>
      </c>
      <c r="P2798" s="8">
        <v>41795.528101851851</v>
      </c>
      <c r="Q2798" s="9">
        <f t="shared" si="129"/>
        <v>115.5</v>
      </c>
      <c r="R2798" s="9">
        <f t="shared" si="130"/>
        <v>44</v>
      </c>
      <c r="S2798" s="9" t="str">
        <f>VLOOKUP(MONTH(P2798),Hoja2!$A$1:$B$12,2,0)</f>
        <v>Jun</v>
      </c>
      <c r="T2798" s="4" t="s">
        <v>8357</v>
      </c>
      <c r="U2798" t="s">
        <v>8358</v>
      </c>
      <c r="V2798" s="4">
        <f t="shared" si="131"/>
        <v>2014</v>
      </c>
    </row>
    <row r="2799" spans="1:22" x14ac:dyDescent="0.3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8">
        <v>41828.94027777778</v>
      </c>
      <c r="P2799" s="8">
        <v>41798.94027777778</v>
      </c>
      <c r="Q2799" s="9">
        <f t="shared" si="129"/>
        <v>102.65</v>
      </c>
      <c r="R2799" s="9">
        <f t="shared" si="130"/>
        <v>87.357600000000005</v>
      </c>
      <c r="S2799" s="9" t="str">
        <f>VLOOKUP(MONTH(P2799),Hoja2!$A$1:$B$12,2,0)</f>
        <v>Jun</v>
      </c>
      <c r="T2799" s="4" t="s">
        <v>8357</v>
      </c>
      <c r="U2799" t="s">
        <v>8358</v>
      </c>
      <c r="V2799" s="4">
        <f t="shared" si="131"/>
        <v>2014</v>
      </c>
    </row>
    <row r="2800" spans="1:22" x14ac:dyDescent="0.3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8">
        <v>42216.666666666664</v>
      </c>
      <c r="P2800" s="8">
        <v>42201.675011574072</v>
      </c>
      <c r="Q2800" s="9">
        <f t="shared" si="129"/>
        <v>101.4</v>
      </c>
      <c r="R2800" s="9">
        <f t="shared" si="130"/>
        <v>36.474800000000002</v>
      </c>
      <c r="S2800" s="9" t="str">
        <f>VLOOKUP(MONTH(P2800),Hoja2!$A$1:$B$12,2,0)</f>
        <v>Jul</v>
      </c>
      <c r="T2800" s="4" t="s">
        <v>8357</v>
      </c>
      <c r="U2800" t="s">
        <v>8358</v>
      </c>
      <c r="V2800" s="4">
        <f t="shared" si="131"/>
        <v>2015</v>
      </c>
    </row>
    <row r="2801" spans="1:22" x14ac:dyDescent="0.3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8">
        <v>42538.666666666664</v>
      </c>
      <c r="P2801" s="8">
        <v>42507.264699074076</v>
      </c>
      <c r="Q2801" s="9">
        <f t="shared" si="129"/>
        <v>116.63</v>
      </c>
      <c r="R2801" s="9">
        <f t="shared" si="130"/>
        <v>44.859499999999997</v>
      </c>
      <c r="S2801" s="9" t="str">
        <f>VLOOKUP(MONTH(P2801),Hoja2!$A$1:$B$12,2,0)</f>
        <v>May</v>
      </c>
      <c r="T2801" s="4" t="s">
        <v>8357</v>
      </c>
      <c r="U2801" t="s">
        <v>8358</v>
      </c>
      <c r="V2801" s="4">
        <f t="shared" si="131"/>
        <v>2016</v>
      </c>
    </row>
    <row r="2802" spans="1:22" x14ac:dyDescent="0.3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8">
        <v>42008.552847222221</v>
      </c>
      <c r="P2802" s="8">
        <v>41948.552847222221</v>
      </c>
      <c r="Q2802" s="9">
        <f t="shared" si="129"/>
        <v>133</v>
      </c>
      <c r="R2802" s="9">
        <f t="shared" si="130"/>
        <v>42.903199999999998</v>
      </c>
      <c r="S2802" s="9" t="str">
        <f>VLOOKUP(MONTH(P2802),Hoja2!$A$1:$B$12,2,0)</f>
        <v>Nov</v>
      </c>
      <c r="T2802" s="4" t="s">
        <v>8357</v>
      </c>
      <c r="U2802" t="s">
        <v>8358</v>
      </c>
      <c r="V2802" s="4">
        <f t="shared" si="131"/>
        <v>2014</v>
      </c>
    </row>
    <row r="2803" spans="1:22" x14ac:dyDescent="0.3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8">
        <v>41922.458333333336</v>
      </c>
      <c r="P2803" s="8">
        <v>41900.243159722224</v>
      </c>
      <c r="Q2803" s="9">
        <f t="shared" si="129"/>
        <v>133.19999999999999</v>
      </c>
      <c r="R2803" s="9">
        <f t="shared" si="130"/>
        <v>51.230800000000002</v>
      </c>
      <c r="S2803" s="9" t="str">
        <f>VLOOKUP(MONTH(P2803),Hoja2!$A$1:$B$12,2,0)</f>
        <v>Sep</v>
      </c>
      <c r="T2803" s="4" t="s">
        <v>8357</v>
      </c>
      <c r="U2803" t="s">
        <v>8358</v>
      </c>
      <c r="V2803" s="4">
        <f t="shared" si="131"/>
        <v>2014</v>
      </c>
    </row>
    <row r="2804" spans="1:22" x14ac:dyDescent="0.3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8">
        <v>42222.64707175926</v>
      </c>
      <c r="P2804" s="8">
        <v>42192.64707175926</v>
      </c>
      <c r="Q2804" s="9">
        <f t="shared" si="129"/>
        <v>101.83</v>
      </c>
      <c r="R2804" s="9">
        <f t="shared" si="130"/>
        <v>33.944400000000002</v>
      </c>
      <c r="S2804" s="9" t="str">
        <f>VLOOKUP(MONTH(P2804),Hoja2!$A$1:$B$12,2,0)</f>
        <v>Jul</v>
      </c>
      <c r="T2804" s="4" t="s">
        <v>8357</v>
      </c>
      <c r="U2804" t="s">
        <v>8358</v>
      </c>
      <c r="V2804" s="4">
        <f t="shared" si="131"/>
        <v>2015</v>
      </c>
    </row>
    <row r="2805" spans="1:22" x14ac:dyDescent="0.3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8">
        <v>42201</v>
      </c>
      <c r="P2805" s="8">
        <v>42158.065694444442</v>
      </c>
      <c r="Q2805" s="9">
        <f t="shared" si="129"/>
        <v>127.95</v>
      </c>
      <c r="R2805" s="9">
        <f t="shared" si="130"/>
        <v>90.744699999999995</v>
      </c>
      <c r="S2805" s="9" t="str">
        <f>VLOOKUP(MONTH(P2805),Hoja2!$A$1:$B$12,2,0)</f>
        <v>Jun</v>
      </c>
      <c r="T2805" s="4" t="s">
        <v>8357</v>
      </c>
      <c r="U2805" t="s">
        <v>8358</v>
      </c>
      <c r="V2805" s="4">
        <f t="shared" si="131"/>
        <v>2015</v>
      </c>
    </row>
    <row r="2806" spans="1:22" x14ac:dyDescent="0.3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8">
        <v>41911.453587962962</v>
      </c>
      <c r="P2806" s="8">
        <v>41881.453587962962</v>
      </c>
      <c r="Q2806" s="9">
        <f t="shared" si="129"/>
        <v>115</v>
      </c>
      <c r="R2806" s="9">
        <f t="shared" si="130"/>
        <v>50</v>
      </c>
      <c r="S2806" s="9" t="str">
        <f>VLOOKUP(MONTH(P2806),Hoja2!$A$1:$B$12,2,0)</f>
        <v>Aug</v>
      </c>
      <c r="T2806" s="4" t="s">
        <v>8357</v>
      </c>
      <c r="U2806" t="s">
        <v>8358</v>
      </c>
      <c r="V2806" s="4">
        <f t="shared" si="131"/>
        <v>2014</v>
      </c>
    </row>
    <row r="2807" spans="1:22" x14ac:dyDescent="0.3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8">
        <v>42238.505474537036</v>
      </c>
      <c r="P2807" s="8">
        <v>42213.505474537036</v>
      </c>
      <c r="Q2807" s="9">
        <f t="shared" si="129"/>
        <v>110</v>
      </c>
      <c r="R2807" s="9">
        <f t="shared" si="130"/>
        <v>24.444400000000002</v>
      </c>
      <c r="S2807" s="9" t="str">
        <f>VLOOKUP(MONTH(P2807),Hoja2!$A$1:$B$12,2,0)</f>
        <v>Jul</v>
      </c>
      <c r="T2807" s="4" t="s">
        <v>8357</v>
      </c>
      <c r="U2807" t="s">
        <v>8358</v>
      </c>
      <c r="V2807" s="4">
        <f t="shared" si="131"/>
        <v>2015</v>
      </c>
    </row>
    <row r="2808" spans="1:22" x14ac:dyDescent="0.3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8">
        <v>42221.458333333336</v>
      </c>
      <c r="P2808" s="8">
        <v>42185.267245370371</v>
      </c>
      <c r="Q2808" s="9">
        <f t="shared" si="129"/>
        <v>112.1</v>
      </c>
      <c r="R2808" s="9">
        <f t="shared" si="130"/>
        <v>44.25</v>
      </c>
      <c r="S2808" s="9" t="str">
        <f>VLOOKUP(MONTH(P2808),Hoja2!$A$1:$B$12,2,0)</f>
        <v>Jun</v>
      </c>
      <c r="T2808" s="4" t="s">
        <v>8357</v>
      </c>
      <c r="U2808" t="s">
        <v>8358</v>
      </c>
      <c r="V2808" s="4">
        <f t="shared" si="131"/>
        <v>2015</v>
      </c>
    </row>
    <row r="2809" spans="1:22" x14ac:dyDescent="0.3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8">
        <v>42184.873124999998</v>
      </c>
      <c r="P2809" s="8">
        <v>42154.873124999998</v>
      </c>
      <c r="Q2809" s="9">
        <f t="shared" si="129"/>
        <v>126</v>
      </c>
      <c r="R2809" s="9">
        <f t="shared" si="130"/>
        <v>67.741900000000001</v>
      </c>
      <c r="S2809" s="9" t="str">
        <f>VLOOKUP(MONTH(P2809),Hoja2!$A$1:$B$12,2,0)</f>
        <v>May</v>
      </c>
      <c r="T2809" s="4" t="s">
        <v>8357</v>
      </c>
      <c r="U2809" t="s">
        <v>8358</v>
      </c>
      <c r="V2809" s="4">
        <f t="shared" si="131"/>
        <v>2015</v>
      </c>
    </row>
    <row r="2810" spans="1:22" x14ac:dyDescent="0.3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8">
        <v>42238.84646990741</v>
      </c>
      <c r="P2810" s="8">
        <v>42208.84646990741</v>
      </c>
      <c r="Q2810" s="9">
        <f t="shared" si="129"/>
        <v>100.24</v>
      </c>
      <c r="R2810" s="9">
        <f t="shared" si="130"/>
        <v>65.376800000000003</v>
      </c>
      <c r="S2810" s="9" t="str">
        <f>VLOOKUP(MONTH(P2810),Hoja2!$A$1:$B$12,2,0)</f>
        <v>Jul</v>
      </c>
      <c r="T2810" s="4" t="s">
        <v>8357</v>
      </c>
      <c r="U2810" t="s">
        <v>8358</v>
      </c>
      <c r="V2810" s="4">
        <f t="shared" si="131"/>
        <v>2015</v>
      </c>
    </row>
    <row r="2811" spans="1:22" x14ac:dyDescent="0.3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8">
        <v>42459.61041666667</v>
      </c>
      <c r="P2811" s="8">
        <v>42451.496817129628</v>
      </c>
      <c r="Q2811" s="9">
        <f t="shared" si="129"/>
        <v>102.4</v>
      </c>
      <c r="R2811" s="9">
        <f t="shared" si="130"/>
        <v>121.90479999999999</v>
      </c>
      <c r="S2811" s="9" t="str">
        <f>VLOOKUP(MONTH(P2811),Hoja2!$A$1:$B$12,2,0)</f>
        <v>Mar</v>
      </c>
      <c r="T2811" s="4" t="s">
        <v>8357</v>
      </c>
      <c r="U2811" t="s">
        <v>8358</v>
      </c>
      <c r="V2811" s="4">
        <f t="shared" si="131"/>
        <v>2016</v>
      </c>
    </row>
    <row r="2812" spans="1:22" x14ac:dyDescent="0.3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8">
        <v>41791.165972222225</v>
      </c>
      <c r="P2812" s="8">
        <v>41759.13962962963</v>
      </c>
      <c r="Q2812" s="9">
        <f t="shared" si="129"/>
        <v>108.2</v>
      </c>
      <c r="R2812" s="9">
        <f t="shared" si="130"/>
        <v>47.456099999999999</v>
      </c>
      <c r="S2812" s="9" t="str">
        <f>VLOOKUP(MONTH(P2812),Hoja2!$A$1:$B$12,2,0)</f>
        <v>Apr</v>
      </c>
      <c r="T2812" s="4" t="s">
        <v>8357</v>
      </c>
      <c r="U2812" t="s">
        <v>8358</v>
      </c>
      <c r="V2812" s="4">
        <f t="shared" si="131"/>
        <v>2014</v>
      </c>
    </row>
    <row r="2813" spans="1:22" x14ac:dyDescent="0.3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8">
        <v>42058.496562499997</v>
      </c>
      <c r="P2813" s="8">
        <v>42028.496562499997</v>
      </c>
      <c r="Q2813" s="9">
        <f t="shared" si="129"/>
        <v>100.27</v>
      </c>
      <c r="R2813" s="9">
        <f t="shared" si="130"/>
        <v>92.842600000000004</v>
      </c>
      <c r="S2813" s="9" t="str">
        <f>VLOOKUP(MONTH(P2813),Hoja2!$A$1:$B$12,2,0)</f>
        <v>Jan</v>
      </c>
      <c r="T2813" s="4" t="s">
        <v>8357</v>
      </c>
      <c r="U2813" t="s">
        <v>8358</v>
      </c>
      <c r="V2813" s="4">
        <f t="shared" si="131"/>
        <v>2015</v>
      </c>
    </row>
    <row r="2814" spans="1:22" x14ac:dyDescent="0.3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8">
        <v>42100.166666666664</v>
      </c>
      <c r="P2814" s="8">
        <v>42054.744189814817</v>
      </c>
      <c r="Q2814" s="9">
        <f t="shared" si="129"/>
        <v>113.3</v>
      </c>
      <c r="R2814" s="9">
        <f t="shared" si="130"/>
        <v>68.253</v>
      </c>
      <c r="S2814" s="9" t="str">
        <f>VLOOKUP(MONTH(P2814),Hoja2!$A$1:$B$12,2,0)</f>
        <v>Feb</v>
      </c>
      <c r="T2814" s="4" t="s">
        <v>8357</v>
      </c>
      <c r="U2814" t="s">
        <v>8358</v>
      </c>
      <c r="V2814" s="4">
        <f t="shared" si="131"/>
        <v>2015</v>
      </c>
    </row>
    <row r="2815" spans="1:22" x14ac:dyDescent="0.3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8">
        <v>42718.742604166669</v>
      </c>
      <c r="P2815" s="8">
        <v>42693.742604166669</v>
      </c>
      <c r="Q2815" s="9">
        <f t="shared" si="129"/>
        <v>127.58</v>
      </c>
      <c r="R2815" s="9">
        <f t="shared" si="130"/>
        <v>37.209600000000002</v>
      </c>
      <c r="S2815" s="9" t="str">
        <f>VLOOKUP(MONTH(P2815),Hoja2!$A$1:$B$12,2,0)</f>
        <v>Nov</v>
      </c>
      <c r="T2815" s="4" t="s">
        <v>8357</v>
      </c>
      <c r="U2815" t="s">
        <v>8358</v>
      </c>
      <c r="V2815" s="4">
        <f t="shared" si="131"/>
        <v>2016</v>
      </c>
    </row>
    <row r="2816" spans="1:22" x14ac:dyDescent="0.3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8">
        <v>42133.39947916667</v>
      </c>
      <c r="P2816" s="8">
        <v>42103.39947916667</v>
      </c>
      <c r="Q2816" s="9">
        <f t="shared" si="129"/>
        <v>107.73</v>
      </c>
      <c r="R2816" s="9">
        <f t="shared" si="130"/>
        <v>25.25</v>
      </c>
      <c r="S2816" s="9" t="str">
        <f>VLOOKUP(MONTH(P2816),Hoja2!$A$1:$B$12,2,0)</f>
        <v>Apr</v>
      </c>
      <c r="T2816" s="4" t="s">
        <v>8357</v>
      </c>
      <c r="U2816" t="s">
        <v>8358</v>
      </c>
      <c r="V2816" s="4">
        <f t="shared" si="131"/>
        <v>2015</v>
      </c>
    </row>
    <row r="2817" spans="1:22" x14ac:dyDescent="0.3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8">
        <v>42589.776724537034</v>
      </c>
      <c r="P2817" s="8">
        <v>42559.776724537034</v>
      </c>
      <c r="Q2817" s="9">
        <f t="shared" si="129"/>
        <v>242</v>
      </c>
      <c r="R2817" s="9">
        <f t="shared" si="130"/>
        <v>43.214300000000001</v>
      </c>
      <c r="S2817" s="9" t="str">
        <f>VLOOKUP(MONTH(P2817),Hoja2!$A$1:$B$12,2,0)</f>
        <v>Jul</v>
      </c>
      <c r="T2817" s="4" t="s">
        <v>8357</v>
      </c>
      <c r="U2817" t="s">
        <v>8358</v>
      </c>
      <c r="V2817" s="4">
        <f t="shared" si="131"/>
        <v>2016</v>
      </c>
    </row>
    <row r="2818" spans="1:22" x14ac:dyDescent="0.3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8">
        <v>42218.666666666664</v>
      </c>
      <c r="P2818" s="8">
        <v>42188.467499999999</v>
      </c>
      <c r="Q2818" s="9">
        <f t="shared" si="129"/>
        <v>141.57</v>
      </c>
      <c r="R2818" s="9">
        <f t="shared" si="130"/>
        <v>25.130199999999999</v>
      </c>
      <c r="S2818" s="9" t="str">
        <f>VLOOKUP(MONTH(P2818),Hoja2!$A$1:$B$12,2,0)</f>
        <v>Jul</v>
      </c>
      <c r="T2818" s="4" t="s">
        <v>8357</v>
      </c>
      <c r="U2818" t="s">
        <v>8358</v>
      </c>
      <c r="V2818" s="4">
        <f t="shared" si="131"/>
        <v>2015</v>
      </c>
    </row>
    <row r="2819" spans="1:22" x14ac:dyDescent="0.3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8">
        <v>42063.634976851848</v>
      </c>
      <c r="P2819" s="8">
        <v>42023.634976851848</v>
      </c>
      <c r="Q2819" s="9">
        <f t="shared" ref="Q2819:Q2882" si="132">ROUND(E2819/D2819*100,2)</f>
        <v>130</v>
      </c>
      <c r="R2819" s="9">
        <f t="shared" ref="R2819:R2882" si="133">IFERROR(ROUND(E2819/L2819,4),0)</f>
        <v>23.636399999999998</v>
      </c>
      <c r="S2819" s="9" t="str">
        <f>VLOOKUP(MONTH(P2819),Hoja2!$A$1:$B$12,2,0)</f>
        <v>Jan</v>
      </c>
      <c r="T2819" s="4" t="s">
        <v>8357</v>
      </c>
      <c r="U2819" t="s">
        <v>8358</v>
      </c>
      <c r="V2819" s="4">
        <f t="shared" ref="V2819:V2882" si="134">YEAR(P2819)</f>
        <v>2015</v>
      </c>
    </row>
    <row r="2820" spans="1:22" x14ac:dyDescent="0.3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8">
        <v>42270.598217592589</v>
      </c>
      <c r="P2820" s="8">
        <v>42250.598217592589</v>
      </c>
      <c r="Q2820" s="9">
        <f t="shared" si="132"/>
        <v>106.03</v>
      </c>
      <c r="R2820" s="9">
        <f t="shared" si="133"/>
        <v>103.95099999999999</v>
      </c>
      <c r="S2820" s="9" t="str">
        <f>VLOOKUP(MONTH(P2820),Hoja2!$A$1:$B$12,2,0)</f>
        <v>Sep</v>
      </c>
      <c r="T2820" s="4" t="s">
        <v>8357</v>
      </c>
      <c r="U2820" t="s">
        <v>8358</v>
      </c>
      <c r="V2820" s="4">
        <f t="shared" si="134"/>
        <v>2015</v>
      </c>
    </row>
    <row r="2821" spans="1:22" x14ac:dyDescent="0.3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8">
        <v>42169.525567129633</v>
      </c>
      <c r="P2821" s="8">
        <v>42139.525567129633</v>
      </c>
      <c r="Q2821" s="9">
        <f t="shared" si="132"/>
        <v>104.8</v>
      </c>
      <c r="R2821" s="9">
        <f t="shared" si="133"/>
        <v>50.384599999999999</v>
      </c>
      <c r="S2821" s="9" t="str">
        <f>VLOOKUP(MONTH(P2821),Hoja2!$A$1:$B$12,2,0)</f>
        <v>May</v>
      </c>
      <c r="T2821" s="4" t="s">
        <v>8357</v>
      </c>
      <c r="U2821" t="s">
        <v>8358</v>
      </c>
      <c r="V2821" s="4">
        <f t="shared" si="134"/>
        <v>2015</v>
      </c>
    </row>
    <row r="2822" spans="1:22" x14ac:dyDescent="0.3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8">
        <v>42426</v>
      </c>
      <c r="P2822" s="8">
        <v>42401.610983796294</v>
      </c>
      <c r="Q2822" s="9">
        <f t="shared" si="132"/>
        <v>136</v>
      </c>
      <c r="R2822" s="9">
        <f t="shared" si="133"/>
        <v>13.6</v>
      </c>
      <c r="S2822" s="9" t="str">
        <f>VLOOKUP(MONTH(P2822),Hoja2!$A$1:$B$12,2,0)</f>
        <v>Feb</v>
      </c>
      <c r="T2822" s="4" t="s">
        <v>8357</v>
      </c>
      <c r="U2822" t="s">
        <v>8358</v>
      </c>
      <c r="V2822" s="4">
        <f t="shared" si="134"/>
        <v>2016</v>
      </c>
    </row>
    <row r="2823" spans="1:22" x14ac:dyDescent="0.3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8">
        <v>41905.922858796293</v>
      </c>
      <c r="P2823" s="8">
        <v>41875.922858796293</v>
      </c>
      <c r="Q2823" s="9">
        <f t="shared" si="132"/>
        <v>100</v>
      </c>
      <c r="R2823" s="9">
        <f t="shared" si="133"/>
        <v>28.571400000000001</v>
      </c>
      <c r="S2823" s="9" t="str">
        <f>VLOOKUP(MONTH(P2823),Hoja2!$A$1:$B$12,2,0)</f>
        <v>Aug</v>
      </c>
      <c r="T2823" s="4" t="s">
        <v>8357</v>
      </c>
      <c r="U2823" t="s">
        <v>8358</v>
      </c>
      <c r="V2823" s="4">
        <f t="shared" si="134"/>
        <v>2014</v>
      </c>
    </row>
    <row r="2824" spans="1:22" x14ac:dyDescent="0.3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8">
        <v>42090.642268518517</v>
      </c>
      <c r="P2824" s="8">
        <v>42060.683935185189</v>
      </c>
      <c r="Q2824" s="9">
        <f t="shared" si="132"/>
        <v>100</v>
      </c>
      <c r="R2824" s="9">
        <f t="shared" si="133"/>
        <v>63.829799999999999</v>
      </c>
      <c r="S2824" s="9" t="str">
        <f>VLOOKUP(MONTH(P2824),Hoja2!$A$1:$B$12,2,0)</f>
        <v>Feb</v>
      </c>
      <c r="T2824" s="4" t="s">
        <v>8357</v>
      </c>
      <c r="U2824" t="s">
        <v>8358</v>
      </c>
      <c r="V2824" s="4">
        <f t="shared" si="134"/>
        <v>2015</v>
      </c>
    </row>
    <row r="2825" spans="1:22" x14ac:dyDescent="0.3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8">
        <v>42094.957638888889</v>
      </c>
      <c r="P2825" s="8">
        <v>42067.011643518519</v>
      </c>
      <c r="Q2825" s="9">
        <f t="shared" si="132"/>
        <v>124</v>
      </c>
      <c r="R2825" s="9">
        <f t="shared" si="133"/>
        <v>8.8571000000000009</v>
      </c>
      <c r="S2825" s="9" t="str">
        <f>VLOOKUP(MONTH(P2825),Hoja2!$A$1:$B$12,2,0)</f>
        <v>Mar</v>
      </c>
      <c r="T2825" s="4" t="s">
        <v>8357</v>
      </c>
      <c r="U2825" t="s">
        <v>8358</v>
      </c>
      <c r="V2825" s="4">
        <f t="shared" si="134"/>
        <v>2015</v>
      </c>
    </row>
    <row r="2826" spans="1:22" x14ac:dyDescent="0.3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8">
        <v>42168.071527777778</v>
      </c>
      <c r="P2826" s="8">
        <v>42136.270787037036</v>
      </c>
      <c r="Q2826" s="9">
        <f t="shared" si="132"/>
        <v>116.92</v>
      </c>
      <c r="R2826" s="9">
        <f t="shared" si="133"/>
        <v>50.666699999999999</v>
      </c>
      <c r="S2826" s="9" t="str">
        <f>VLOOKUP(MONTH(P2826),Hoja2!$A$1:$B$12,2,0)</f>
        <v>May</v>
      </c>
      <c r="T2826" s="4" t="s">
        <v>8357</v>
      </c>
      <c r="U2826" t="s">
        <v>8358</v>
      </c>
      <c r="V2826" s="4">
        <f t="shared" si="134"/>
        <v>2015</v>
      </c>
    </row>
    <row r="2827" spans="1:22" x14ac:dyDescent="0.3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8">
        <v>42342.792662037034</v>
      </c>
      <c r="P2827" s="8">
        <v>42312.792662037034</v>
      </c>
      <c r="Q2827" s="9">
        <f t="shared" si="132"/>
        <v>103.33</v>
      </c>
      <c r="R2827" s="9">
        <f t="shared" si="133"/>
        <v>60.784300000000002</v>
      </c>
      <c r="S2827" s="9" t="str">
        <f>VLOOKUP(MONTH(P2827),Hoja2!$A$1:$B$12,2,0)</f>
        <v>Nov</v>
      </c>
      <c r="T2827" s="4" t="s">
        <v>8357</v>
      </c>
      <c r="U2827" t="s">
        <v>8358</v>
      </c>
      <c r="V2827" s="4">
        <f t="shared" si="134"/>
        <v>2015</v>
      </c>
    </row>
    <row r="2828" spans="1:22" x14ac:dyDescent="0.3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8">
        <v>42195.291666666664</v>
      </c>
      <c r="P2828" s="8">
        <v>42171.034861111111</v>
      </c>
      <c r="Q2828" s="9">
        <f t="shared" si="132"/>
        <v>107.75</v>
      </c>
      <c r="R2828" s="9">
        <f t="shared" si="133"/>
        <v>113.4211</v>
      </c>
      <c r="S2828" s="9" t="str">
        <f>VLOOKUP(MONTH(P2828),Hoja2!$A$1:$B$12,2,0)</f>
        <v>Jun</v>
      </c>
      <c r="T2828" s="4" t="s">
        <v>8357</v>
      </c>
      <c r="U2828" t="s">
        <v>8358</v>
      </c>
      <c r="V2828" s="4">
        <f t="shared" si="134"/>
        <v>2015</v>
      </c>
    </row>
    <row r="2829" spans="1:22" x14ac:dyDescent="0.3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8">
        <v>42524.6875</v>
      </c>
      <c r="P2829" s="8">
        <v>42494.683634259258</v>
      </c>
      <c r="Q2829" s="9">
        <f t="shared" si="132"/>
        <v>120.25</v>
      </c>
      <c r="R2829" s="9">
        <f t="shared" si="133"/>
        <v>104.5652</v>
      </c>
      <c r="S2829" s="9" t="str">
        <f>VLOOKUP(MONTH(P2829),Hoja2!$A$1:$B$12,2,0)</f>
        <v>May</v>
      </c>
      <c r="T2829" s="4" t="s">
        <v>8357</v>
      </c>
      <c r="U2829" t="s">
        <v>8358</v>
      </c>
      <c r="V2829" s="4">
        <f t="shared" si="134"/>
        <v>2016</v>
      </c>
    </row>
    <row r="2830" spans="1:22" x14ac:dyDescent="0.3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8">
        <v>42279.958333333336</v>
      </c>
      <c r="P2830" s="8">
        <v>42254.264687499999</v>
      </c>
      <c r="Q2830" s="9">
        <f t="shared" si="132"/>
        <v>100.38</v>
      </c>
      <c r="R2830" s="9">
        <f t="shared" si="133"/>
        <v>98.309299999999993</v>
      </c>
      <c r="S2830" s="9" t="str">
        <f>VLOOKUP(MONTH(P2830),Hoja2!$A$1:$B$12,2,0)</f>
        <v>Sep</v>
      </c>
      <c r="T2830" s="4" t="s">
        <v>8357</v>
      </c>
      <c r="U2830" t="s">
        <v>8358</v>
      </c>
      <c r="V2830" s="4">
        <f t="shared" si="134"/>
        <v>2015</v>
      </c>
    </row>
    <row r="2831" spans="1:22" x14ac:dyDescent="0.3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8">
        <v>42523.434236111112</v>
      </c>
      <c r="P2831" s="8">
        <v>42495.434236111112</v>
      </c>
      <c r="Q2831" s="9">
        <f t="shared" si="132"/>
        <v>106.52</v>
      </c>
      <c r="R2831" s="9">
        <f t="shared" si="133"/>
        <v>35.039499999999997</v>
      </c>
      <c r="S2831" s="9" t="str">
        <f>VLOOKUP(MONTH(P2831),Hoja2!$A$1:$B$12,2,0)</f>
        <v>May</v>
      </c>
      <c r="T2831" s="4" t="s">
        <v>8357</v>
      </c>
      <c r="U2831" t="s">
        <v>8358</v>
      </c>
      <c r="V2831" s="4">
        <f t="shared" si="134"/>
        <v>2016</v>
      </c>
    </row>
    <row r="2832" spans="1:22" x14ac:dyDescent="0.3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8">
        <v>41771.165972222225</v>
      </c>
      <c r="P2832" s="8">
        <v>41758.839675925927</v>
      </c>
      <c r="Q2832" s="9">
        <f t="shared" si="132"/>
        <v>100</v>
      </c>
      <c r="R2832" s="9">
        <f t="shared" si="133"/>
        <v>272.72730000000001</v>
      </c>
      <c r="S2832" s="9" t="str">
        <f>VLOOKUP(MONTH(P2832),Hoja2!$A$1:$B$12,2,0)</f>
        <v>Apr</v>
      </c>
      <c r="T2832" s="4" t="s">
        <v>8357</v>
      </c>
      <c r="U2832" t="s">
        <v>8358</v>
      </c>
      <c r="V2832" s="4">
        <f t="shared" si="134"/>
        <v>2014</v>
      </c>
    </row>
    <row r="2833" spans="1:22" x14ac:dyDescent="0.3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8">
        <v>42201.824884259258</v>
      </c>
      <c r="P2833" s="8">
        <v>42171.824884259258</v>
      </c>
      <c r="Q2833" s="9">
        <f t="shared" si="132"/>
        <v>110.67</v>
      </c>
      <c r="R2833" s="9">
        <f t="shared" si="133"/>
        <v>63.846200000000003</v>
      </c>
      <c r="S2833" s="9" t="str">
        <f>VLOOKUP(MONTH(P2833),Hoja2!$A$1:$B$12,2,0)</f>
        <v>Jun</v>
      </c>
      <c r="T2833" s="4" t="s">
        <v>8357</v>
      </c>
      <c r="U2833" t="s">
        <v>8358</v>
      </c>
      <c r="V2833" s="4">
        <f t="shared" si="134"/>
        <v>2015</v>
      </c>
    </row>
    <row r="2834" spans="1:22" x14ac:dyDescent="0.3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8">
        <v>41966.916666666664</v>
      </c>
      <c r="P2834" s="8">
        <v>41938.709421296298</v>
      </c>
      <c r="Q2834" s="9">
        <f t="shared" si="132"/>
        <v>114.72</v>
      </c>
      <c r="R2834" s="9">
        <f t="shared" si="133"/>
        <v>30.189399999999999</v>
      </c>
      <c r="S2834" s="9" t="str">
        <f>VLOOKUP(MONTH(P2834),Hoja2!$A$1:$B$12,2,0)</f>
        <v>Oct</v>
      </c>
      <c r="T2834" s="4" t="s">
        <v>8357</v>
      </c>
      <c r="U2834" t="s">
        <v>8358</v>
      </c>
      <c r="V2834" s="4">
        <f t="shared" si="134"/>
        <v>2014</v>
      </c>
    </row>
    <row r="2835" spans="1:22" x14ac:dyDescent="0.3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8">
        <v>42288.083333333336</v>
      </c>
      <c r="P2835" s="8">
        <v>42268.127696759257</v>
      </c>
      <c r="Q2835" s="9">
        <f t="shared" si="132"/>
        <v>108.26</v>
      </c>
      <c r="R2835" s="9">
        <f t="shared" si="133"/>
        <v>83.514300000000006</v>
      </c>
      <c r="S2835" s="9" t="str">
        <f>VLOOKUP(MONTH(P2835),Hoja2!$A$1:$B$12,2,0)</f>
        <v>Sep</v>
      </c>
      <c r="T2835" s="4" t="s">
        <v>8357</v>
      </c>
      <c r="U2835" t="s">
        <v>8358</v>
      </c>
      <c r="V2835" s="4">
        <f t="shared" si="134"/>
        <v>2015</v>
      </c>
    </row>
    <row r="2836" spans="1:22" x14ac:dyDescent="0.3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8">
        <v>42034.959837962961</v>
      </c>
      <c r="P2836" s="8">
        <v>42019.959837962961</v>
      </c>
      <c r="Q2836" s="9">
        <f t="shared" si="132"/>
        <v>170</v>
      </c>
      <c r="R2836" s="9">
        <f t="shared" si="133"/>
        <v>64.761899999999997</v>
      </c>
      <c r="S2836" s="9" t="str">
        <f>VLOOKUP(MONTH(P2836),Hoja2!$A$1:$B$12,2,0)</f>
        <v>Jan</v>
      </c>
      <c r="T2836" s="4" t="s">
        <v>8357</v>
      </c>
      <c r="U2836" t="s">
        <v>8358</v>
      </c>
      <c r="V2836" s="4">
        <f t="shared" si="134"/>
        <v>2015</v>
      </c>
    </row>
    <row r="2837" spans="1:22" x14ac:dyDescent="0.3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8">
        <v>42343</v>
      </c>
      <c r="P2837" s="8">
        <v>42313.703900462962</v>
      </c>
      <c r="Q2837" s="9">
        <f t="shared" si="132"/>
        <v>187.1</v>
      </c>
      <c r="R2837" s="9">
        <f t="shared" si="133"/>
        <v>20.118200000000002</v>
      </c>
      <c r="S2837" s="9" t="str">
        <f>VLOOKUP(MONTH(P2837),Hoja2!$A$1:$B$12,2,0)</f>
        <v>Nov</v>
      </c>
      <c r="T2837" s="4" t="s">
        <v>8357</v>
      </c>
      <c r="U2837" t="s">
        <v>8358</v>
      </c>
      <c r="V2837" s="4">
        <f t="shared" si="134"/>
        <v>2015</v>
      </c>
    </row>
    <row r="2838" spans="1:22" x14ac:dyDescent="0.3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8">
        <v>42784.207638888889</v>
      </c>
      <c r="P2838" s="8">
        <v>42746.261782407404</v>
      </c>
      <c r="Q2838" s="9">
        <f t="shared" si="132"/>
        <v>107.78</v>
      </c>
      <c r="R2838" s="9">
        <f t="shared" si="133"/>
        <v>44.090899999999998</v>
      </c>
      <c r="S2838" s="9" t="str">
        <f>VLOOKUP(MONTH(P2838),Hoja2!$A$1:$B$12,2,0)</f>
        <v>Jan</v>
      </c>
      <c r="T2838" s="4" t="s">
        <v>8357</v>
      </c>
      <c r="U2838" t="s">
        <v>8358</v>
      </c>
      <c r="V2838" s="4">
        <f t="shared" si="134"/>
        <v>2017</v>
      </c>
    </row>
    <row r="2839" spans="1:22" x14ac:dyDescent="0.3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8">
        <v>42347.950046296297</v>
      </c>
      <c r="P2839" s="8">
        <v>42307.908379629633</v>
      </c>
      <c r="Q2839" s="9">
        <f t="shared" si="132"/>
        <v>100</v>
      </c>
      <c r="R2839" s="9">
        <f t="shared" si="133"/>
        <v>40.476199999999999</v>
      </c>
      <c r="S2839" s="9" t="str">
        <f>VLOOKUP(MONTH(P2839),Hoja2!$A$1:$B$12,2,0)</f>
        <v>Oct</v>
      </c>
      <c r="T2839" s="4" t="s">
        <v>8357</v>
      </c>
      <c r="U2839" t="s">
        <v>8358</v>
      </c>
      <c r="V2839" s="4">
        <f t="shared" si="134"/>
        <v>2015</v>
      </c>
    </row>
    <row r="2840" spans="1:22" x14ac:dyDescent="0.3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8">
        <v>41864.916666666664</v>
      </c>
      <c r="P2840" s="8">
        <v>41842.607592592591</v>
      </c>
      <c r="Q2840" s="9">
        <f t="shared" si="132"/>
        <v>120.25</v>
      </c>
      <c r="R2840" s="9">
        <f t="shared" si="133"/>
        <v>44.536999999999999</v>
      </c>
      <c r="S2840" s="9" t="str">
        <f>VLOOKUP(MONTH(P2840),Hoja2!$A$1:$B$12,2,0)</f>
        <v>Jul</v>
      </c>
      <c r="T2840" s="4" t="s">
        <v>8357</v>
      </c>
      <c r="U2840" t="s">
        <v>8358</v>
      </c>
      <c r="V2840" s="4">
        <f t="shared" si="134"/>
        <v>2014</v>
      </c>
    </row>
    <row r="2841" spans="1:22" x14ac:dyDescent="0.3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8">
        <v>41876.207638888889</v>
      </c>
      <c r="P2841" s="8">
        <v>41853.240208333336</v>
      </c>
      <c r="Q2841" s="9">
        <f t="shared" si="132"/>
        <v>111.43</v>
      </c>
      <c r="R2841" s="9">
        <f t="shared" si="133"/>
        <v>125.8065</v>
      </c>
      <c r="S2841" s="9" t="str">
        <f>VLOOKUP(MONTH(P2841),Hoja2!$A$1:$B$12,2,0)</f>
        <v>Aug</v>
      </c>
      <c r="T2841" s="4" t="s">
        <v>8357</v>
      </c>
      <c r="U2841" t="s">
        <v>8358</v>
      </c>
      <c r="V2841" s="4">
        <f t="shared" si="134"/>
        <v>2014</v>
      </c>
    </row>
    <row r="2842" spans="1:22" x14ac:dyDescent="0.3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8">
        <v>42081.708333333336</v>
      </c>
      <c r="P2842" s="8">
        <v>42060.035636574074</v>
      </c>
      <c r="Q2842" s="9">
        <f t="shared" si="132"/>
        <v>104</v>
      </c>
      <c r="R2842" s="9">
        <f t="shared" si="133"/>
        <v>19.696999999999999</v>
      </c>
      <c r="S2842" s="9" t="str">
        <f>VLOOKUP(MONTH(P2842),Hoja2!$A$1:$B$12,2,0)</f>
        <v>Feb</v>
      </c>
      <c r="T2842" s="4" t="s">
        <v>8357</v>
      </c>
      <c r="U2842" t="s">
        <v>8358</v>
      </c>
      <c r="V2842" s="4">
        <f t="shared" si="134"/>
        <v>2015</v>
      </c>
    </row>
    <row r="2843" spans="1:22" x14ac:dyDescent="0.3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8">
        <v>42351.781215277777</v>
      </c>
      <c r="P2843" s="8">
        <v>42291.739548611113</v>
      </c>
      <c r="Q2843" s="9">
        <f t="shared" si="132"/>
        <v>1</v>
      </c>
      <c r="R2843" s="9">
        <f t="shared" si="133"/>
        <v>10</v>
      </c>
      <c r="S2843" s="9" t="str">
        <f>VLOOKUP(MONTH(P2843),Hoja2!$A$1:$B$12,2,0)</f>
        <v>Oct</v>
      </c>
      <c r="T2843" s="4" t="s">
        <v>8357</v>
      </c>
      <c r="U2843" t="s">
        <v>8358</v>
      </c>
      <c r="V2843" s="4">
        <f t="shared" si="134"/>
        <v>2015</v>
      </c>
    </row>
    <row r="2844" spans="1:22" x14ac:dyDescent="0.3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8">
        <v>41811.458333333336</v>
      </c>
      <c r="P2844" s="8">
        <v>41784.952488425923</v>
      </c>
      <c r="Q2844" s="9">
        <f t="shared" si="132"/>
        <v>0</v>
      </c>
      <c r="R2844" s="9">
        <f t="shared" si="133"/>
        <v>0</v>
      </c>
      <c r="S2844" s="9" t="str">
        <f>VLOOKUP(MONTH(P2844),Hoja2!$A$1:$B$12,2,0)</f>
        <v>May</v>
      </c>
      <c r="T2844" s="4" t="s">
        <v>8357</v>
      </c>
      <c r="U2844" t="s">
        <v>8358</v>
      </c>
      <c r="V2844" s="4">
        <f t="shared" si="134"/>
        <v>2014</v>
      </c>
    </row>
    <row r="2845" spans="1:22" x14ac:dyDescent="0.3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8">
        <v>42534.166666666664</v>
      </c>
      <c r="P2845" s="8">
        <v>42492.737847222219</v>
      </c>
      <c r="Q2845" s="9">
        <f t="shared" si="132"/>
        <v>0</v>
      </c>
      <c r="R2845" s="9">
        <f t="shared" si="133"/>
        <v>0</v>
      </c>
      <c r="S2845" s="9" t="str">
        <f>VLOOKUP(MONTH(P2845),Hoja2!$A$1:$B$12,2,0)</f>
        <v>May</v>
      </c>
      <c r="T2845" s="4" t="s">
        <v>8357</v>
      </c>
      <c r="U2845" t="s">
        <v>8358</v>
      </c>
      <c r="V2845" s="4">
        <f t="shared" si="134"/>
        <v>2016</v>
      </c>
    </row>
    <row r="2846" spans="1:22" x14ac:dyDescent="0.3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8">
        <v>42739.546064814815</v>
      </c>
      <c r="P2846" s="8">
        <v>42709.546064814815</v>
      </c>
      <c r="Q2846" s="9">
        <f t="shared" si="132"/>
        <v>5.45</v>
      </c>
      <c r="R2846" s="9">
        <f t="shared" si="133"/>
        <v>30</v>
      </c>
      <c r="S2846" s="9" t="str">
        <f>VLOOKUP(MONTH(P2846),Hoja2!$A$1:$B$12,2,0)</f>
        <v>Dec</v>
      </c>
      <c r="T2846" s="4" t="s">
        <v>8357</v>
      </c>
      <c r="U2846" t="s">
        <v>8358</v>
      </c>
      <c r="V2846" s="4">
        <f t="shared" si="134"/>
        <v>2016</v>
      </c>
    </row>
    <row r="2847" spans="1:22" x14ac:dyDescent="0.3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8">
        <v>42163.016585648147</v>
      </c>
      <c r="P2847" s="8">
        <v>42103.016585648147</v>
      </c>
      <c r="Q2847" s="9">
        <f t="shared" si="132"/>
        <v>31.55</v>
      </c>
      <c r="R2847" s="9">
        <f t="shared" si="133"/>
        <v>60.666699999999999</v>
      </c>
      <c r="S2847" s="9" t="str">
        <f>VLOOKUP(MONTH(P2847),Hoja2!$A$1:$B$12,2,0)</f>
        <v>Apr</v>
      </c>
      <c r="T2847" s="4" t="s">
        <v>8357</v>
      </c>
      <c r="U2847" t="s">
        <v>8358</v>
      </c>
      <c r="V2847" s="4">
        <f t="shared" si="134"/>
        <v>2015</v>
      </c>
    </row>
    <row r="2848" spans="1:22" x14ac:dyDescent="0.3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8">
        <v>42153.692060185182</v>
      </c>
      <c r="P2848" s="8">
        <v>42108.692060185182</v>
      </c>
      <c r="Q2848" s="9">
        <f t="shared" si="132"/>
        <v>0</v>
      </c>
      <c r="R2848" s="9">
        <f t="shared" si="133"/>
        <v>0</v>
      </c>
      <c r="S2848" s="9" t="str">
        <f>VLOOKUP(MONTH(P2848),Hoja2!$A$1:$B$12,2,0)</f>
        <v>Apr</v>
      </c>
      <c r="T2848" s="4" t="s">
        <v>8357</v>
      </c>
      <c r="U2848" t="s">
        <v>8358</v>
      </c>
      <c r="V2848" s="4">
        <f t="shared" si="134"/>
        <v>2015</v>
      </c>
    </row>
    <row r="2849" spans="1:22" x14ac:dyDescent="0.3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8">
        <v>42513.806307870371</v>
      </c>
      <c r="P2849" s="8">
        <v>42453.806307870371</v>
      </c>
      <c r="Q2849" s="9">
        <f t="shared" si="132"/>
        <v>0</v>
      </c>
      <c r="R2849" s="9">
        <f t="shared" si="133"/>
        <v>0</v>
      </c>
      <c r="S2849" s="9" t="str">
        <f>VLOOKUP(MONTH(P2849),Hoja2!$A$1:$B$12,2,0)</f>
        <v>Mar</v>
      </c>
      <c r="T2849" s="4" t="s">
        <v>8357</v>
      </c>
      <c r="U2849" t="s">
        <v>8358</v>
      </c>
      <c r="V2849" s="4">
        <f t="shared" si="134"/>
        <v>2016</v>
      </c>
    </row>
    <row r="2850" spans="1:22" x14ac:dyDescent="0.3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8">
        <v>42153.648831018516</v>
      </c>
      <c r="P2850" s="8">
        <v>42123.648831018516</v>
      </c>
      <c r="Q2850" s="9">
        <f t="shared" si="132"/>
        <v>0.2</v>
      </c>
      <c r="R2850" s="9">
        <f t="shared" si="133"/>
        <v>23.333300000000001</v>
      </c>
      <c r="S2850" s="9" t="str">
        <f>VLOOKUP(MONTH(P2850),Hoja2!$A$1:$B$12,2,0)</f>
        <v>Apr</v>
      </c>
      <c r="T2850" s="4" t="s">
        <v>8357</v>
      </c>
      <c r="U2850" t="s">
        <v>8358</v>
      </c>
      <c r="V2850" s="4">
        <f t="shared" si="134"/>
        <v>2015</v>
      </c>
    </row>
    <row r="2851" spans="1:22" x14ac:dyDescent="0.3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8">
        <v>42483.428240740737</v>
      </c>
      <c r="P2851" s="8">
        <v>42453.428240740737</v>
      </c>
      <c r="Q2851" s="9">
        <f t="shared" si="132"/>
        <v>1</v>
      </c>
      <c r="R2851" s="9">
        <f t="shared" si="133"/>
        <v>5</v>
      </c>
      <c r="S2851" s="9" t="str">
        <f>VLOOKUP(MONTH(P2851),Hoja2!$A$1:$B$12,2,0)</f>
        <v>Mar</v>
      </c>
      <c r="T2851" s="4" t="s">
        <v>8357</v>
      </c>
      <c r="U2851" t="s">
        <v>8358</v>
      </c>
      <c r="V2851" s="4">
        <f t="shared" si="134"/>
        <v>2016</v>
      </c>
    </row>
    <row r="2852" spans="1:22" x14ac:dyDescent="0.3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8">
        <v>41888.007071759261</v>
      </c>
      <c r="P2852" s="8">
        <v>41858.007071759261</v>
      </c>
      <c r="Q2852" s="9">
        <f t="shared" si="132"/>
        <v>3.89</v>
      </c>
      <c r="R2852" s="9">
        <f t="shared" si="133"/>
        <v>23.923100000000002</v>
      </c>
      <c r="S2852" s="9" t="str">
        <f>VLOOKUP(MONTH(P2852),Hoja2!$A$1:$B$12,2,0)</f>
        <v>Aug</v>
      </c>
      <c r="T2852" s="4" t="s">
        <v>8357</v>
      </c>
      <c r="U2852" t="s">
        <v>8358</v>
      </c>
      <c r="V2852" s="4">
        <f t="shared" si="134"/>
        <v>2014</v>
      </c>
    </row>
    <row r="2853" spans="1:22" x14ac:dyDescent="0.3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8">
        <v>42398.970138888886</v>
      </c>
      <c r="P2853" s="8">
        <v>42390.002650462964</v>
      </c>
      <c r="Q2853" s="9">
        <f t="shared" si="132"/>
        <v>0</v>
      </c>
      <c r="R2853" s="9">
        <f t="shared" si="133"/>
        <v>0</v>
      </c>
      <c r="S2853" s="9" t="str">
        <f>VLOOKUP(MONTH(P2853),Hoja2!$A$1:$B$12,2,0)</f>
        <v>Jan</v>
      </c>
      <c r="T2853" s="4" t="s">
        <v>8357</v>
      </c>
      <c r="U2853" t="s">
        <v>8358</v>
      </c>
      <c r="V2853" s="4">
        <f t="shared" si="134"/>
        <v>2016</v>
      </c>
    </row>
    <row r="2854" spans="1:22" x14ac:dyDescent="0.3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8">
        <v>41811.045173611114</v>
      </c>
      <c r="P2854" s="8">
        <v>41781.045173611114</v>
      </c>
      <c r="Q2854" s="9">
        <f t="shared" si="132"/>
        <v>1.9</v>
      </c>
      <c r="R2854" s="9">
        <f t="shared" si="133"/>
        <v>15.833299999999999</v>
      </c>
      <c r="S2854" s="9" t="str">
        <f>VLOOKUP(MONTH(P2854),Hoja2!$A$1:$B$12,2,0)</f>
        <v>May</v>
      </c>
      <c r="T2854" s="4" t="s">
        <v>8357</v>
      </c>
      <c r="U2854" t="s">
        <v>8358</v>
      </c>
      <c r="V2854" s="4">
        <f t="shared" si="134"/>
        <v>2014</v>
      </c>
    </row>
    <row r="2855" spans="1:22" x14ac:dyDescent="0.3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8">
        <v>41896.190937500003</v>
      </c>
      <c r="P2855" s="8">
        <v>41836.190937500003</v>
      </c>
      <c r="Q2855" s="9">
        <f t="shared" si="132"/>
        <v>0</v>
      </c>
      <c r="R2855" s="9">
        <f t="shared" si="133"/>
        <v>0</v>
      </c>
      <c r="S2855" s="9" t="str">
        <f>VLOOKUP(MONTH(P2855),Hoja2!$A$1:$B$12,2,0)</f>
        <v>Jul</v>
      </c>
      <c r="T2855" s="4" t="s">
        <v>8357</v>
      </c>
      <c r="U2855" t="s">
        <v>8358</v>
      </c>
      <c r="V2855" s="4">
        <f t="shared" si="134"/>
        <v>2014</v>
      </c>
    </row>
    <row r="2856" spans="1:22" x14ac:dyDescent="0.3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8">
        <v>42131.71665509259</v>
      </c>
      <c r="P2856" s="8">
        <v>42111.71665509259</v>
      </c>
      <c r="Q2856" s="9">
        <f t="shared" si="132"/>
        <v>41.7</v>
      </c>
      <c r="R2856" s="9">
        <f t="shared" si="133"/>
        <v>29.785699999999999</v>
      </c>
      <c r="S2856" s="9" t="str">
        <f>VLOOKUP(MONTH(P2856),Hoja2!$A$1:$B$12,2,0)</f>
        <v>Apr</v>
      </c>
      <c r="T2856" s="4" t="s">
        <v>8357</v>
      </c>
      <c r="U2856" t="s">
        <v>8358</v>
      </c>
      <c r="V2856" s="4">
        <f t="shared" si="134"/>
        <v>2015</v>
      </c>
    </row>
    <row r="2857" spans="1:22" x14ac:dyDescent="0.3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8">
        <v>42398.981944444444</v>
      </c>
      <c r="P2857" s="8">
        <v>42370.0077662037</v>
      </c>
      <c r="Q2857" s="9">
        <f t="shared" si="132"/>
        <v>50</v>
      </c>
      <c r="R2857" s="9">
        <f t="shared" si="133"/>
        <v>60</v>
      </c>
      <c r="S2857" s="9" t="str">
        <f>VLOOKUP(MONTH(P2857),Hoja2!$A$1:$B$12,2,0)</f>
        <v>Jan</v>
      </c>
      <c r="T2857" s="4" t="s">
        <v>8357</v>
      </c>
      <c r="U2857" t="s">
        <v>8358</v>
      </c>
      <c r="V2857" s="4">
        <f t="shared" si="134"/>
        <v>2016</v>
      </c>
    </row>
    <row r="2858" spans="1:22" x14ac:dyDescent="0.3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8">
        <v>42224.898611111108</v>
      </c>
      <c r="P2858" s="8">
        <v>42165.037581018521</v>
      </c>
      <c r="Q2858" s="9">
        <f t="shared" si="132"/>
        <v>4.87</v>
      </c>
      <c r="R2858" s="9">
        <f t="shared" si="133"/>
        <v>24.333300000000001</v>
      </c>
      <c r="S2858" s="9" t="str">
        <f>VLOOKUP(MONTH(P2858),Hoja2!$A$1:$B$12,2,0)</f>
        <v>Jun</v>
      </c>
      <c r="T2858" s="4" t="s">
        <v>8357</v>
      </c>
      <c r="U2858" t="s">
        <v>8358</v>
      </c>
      <c r="V2858" s="4">
        <f t="shared" si="134"/>
        <v>2015</v>
      </c>
    </row>
    <row r="2859" spans="1:22" x14ac:dyDescent="0.3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8">
        <v>42786.75</v>
      </c>
      <c r="P2859" s="8">
        <v>42726.920081018521</v>
      </c>
      <c r="Q2859" s="9">
        <f t="shared" si="132"/>
        <v>19.739999999999998</v>
      </c>
      <c r="R2859" s="9">
        <f t="shared" si="133"/>
        <v>500</v>
      </c>
      <c r="S2859" s="9" t="str">
        <f>VLOOKUP(MONTH(P2859),Hoja2!$A$1:$B$12,2,0)</f>
        <v>Dec</v>
      </c>
      <c r="T2859" s="4" t="s">
        <v>8357</v>
      </c>
      <c r="U2859" t="s">
        <v>8358</v>
      </c>
      <c r="V2859" s="4">
        <f t="shared" si="134"/>
        <v>2016</v>
      </c>
    </row>
    <row r="2860" spans="1:22" x14ac:dyDescent="0.3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8">
        <v>41978.477777777778</v>
      </c>
      <c r="P2860" s="8">
        <v>41954.545081018521</v>
      </c>
      <c r="Q2860" s="9">
        <f t="shared" si="132"/>
        <v>0</v>
      </c>
      <c r="R2860" s="9">
        <f t="shared" si="133"/>
        <v>0</v>
      </c>
      <c r="S2860" s="9" t="str">
        <f>VLOOKUP(MONTH(P2860),Hoja2!$A$1:$B$12,2,0)</f>
        <v>Nov</v>
      </c>
      <c r="T2860" s="4" t="s">
        <v>8357</v>
      </c>
      <c r="U2860" t="s">
        <v>8358</v>
      </c>
      <c r="V2860" s="4">
        <f t="shared" si="134"/>
        <v>2014</v>
      </c>
    </row>
    <row r="2861" spans="1:22" x14ac:dyDescent="0.3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8">
        <v>42293.362314814818</v>
      </c>
      <c r="P2861" s="8">
        <v>42233.362314814818</v>
      </c>
      <c r="Q2861" s="9">
        <f t="shared" si="132"/>
        <v>1.75</v>
      </c>
      <c r="R2861" s="9">
        <f t="shared" si="133"/>
        <v>35</v>
      </c>
      <c r="S2861" s="9" t="str">
        <f>VLOOKUP(MONTH(P2861),Hoja2!$A$1:$B$12,2,0)</f>
        <v>Aug</v>
      </c>
      <c r="T2861" s="4" t="s">
        <v>8357</v>
      </c>
      <c r="U2861" t="s">
        <v>8358</v>
      </c>
      <c r="V2861" s="4">
        <f t="shared" si="134"/>
        <v>2015</v>
      </c>
    </row>
    <row r="2862" spans="1:22" x14ac:dyDescent="0.3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8">
        <v>42540.80064814815</v>
      </c>
      <c r="P2862" s="8">
        <v>42480.80064814815</v>
      </c>
      <c r="Q2862" s="9">
        <f t="shared" si="132"/>
        <v>6.65</v>
      </c>
      <c r="R2862" s="9">
        <f t="shared" si="133"/>
        <v>29.555599999999998</v>
      </c>
      <c r="S2862" s="9" t="str">
        <f>VLOOKUP(MONTH(P2862),Hoja2!$A$1:$B$12,2,0)</f>
        <v>Apr</v>
      </c>
      <c r="T2862" s="4" t="s">
        <v>8357</v>
      </c>
      <c r="U2862" t="s">
        <v>8358</v>
      </c>
      <c r="V2862" s="4">
        <f t="shared" si="134"/>
        <v>2016</v>
      </c>
    </row>
    <row r="2863" spans="1:22" x14ac:dyDescent="0.3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8">
        <v>42271.590833333335</v>
      </c>
      <c r="P2863" s="8">
        <v>42257.590833333335</v>
      </c>
      <c r="Q2863" s="9">
        <f t="shared" si="132"/>
        <v>32</v>
      </c>
      <c r="R2863" s="9">
        <f t="shared" si="133"/>
        <v>26.666699999999999</v>
      </c>
      <c r="S2863" s="9" t="str">
        <f>VLOOKUP(MONTH(P2863),Hoja2!$A$1:$B$12,2,0)</f>
        <v>Sep</v>
      </c>
      <c r="T2863" s="4" t="s">
        <v>8357</v>
      </c>
      <c r="U2863" t="s">
        <v>8358</v>
      </c>
      <c r="V2863" s="4">
        <f t="shared" si="134"/>
        <v>2015</v>
      </c>
    </row>
    <row r="2864" spans="1:22" x14ac:dyDescent="0.3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8">
        <v>41814.789687500001</v>
      </c>
      <c r="P2864" s="8">
        <v>41784.789687500001</v>
      </c>
      <c r="Q2864" s="9">
        <f t="shared" si="132"/>
        <v>0.43</v>
      </c>
      <c r="R2864" s="9">
        <f t="shared" si="133"/>
        <v>18.333300000000001</v>
      </c>
      <c r="S2864" s="9" t="str">
        <f>VLOOKUP(MONTH(P2864),Hoja2!$A$1:$B$12,2,0)</f>
        <v>May</v>
      </c>
      <c r="T2864" s="4" t="s">
        <v>8357</v>
      </c>
      <c r="U2864" t="s">
        <v>8358</v>
      </c>
      <c r="V2864" s="4">
        <f t="shared" si="134"/>
        <v>2014</v>
      </c>
    </row>
    <row r="2865" spans="1:22" x14ac:dyDescent="0.3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8">
        <v>41891.675034722219</v>
      </c>
      <c r="P2865" s="8">
        <v>41831.675034722219</v>
      </c>
      <c r="Q2865" s="9">
        <f t="shared" si="132"/>
        <v>0.04</v>
      </c>
      <c r="R2865" s="9">
        <f t="shared" si="133"/>
        <v>20</v>
      </c>
      <c r="S2865" s="9" t="str">
        <f>VLOOKUP(MONTH(P2865),Hoja2!$A$1:$B$12,2,0)</f>
        <v>Jul</v>
      </c>
      <c r="T2865" s="4" t="s">
        <v>8357</v>
      </c>
      <c r="U2865" t="s">
        <v>8358</v>
      </c>
      <c r="V2865" s="4">
        <f t="shared" si="134"/>
        <v>2014</v>
      </c>
    </row>
    <row r="2866" spans="1:22" x14ac:dyDescent="0.3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8">
        <v>42202.554166666669</v>
      </c>
      <c r="P2866" s="8">
        <v>42172.613506944443</v>
      </c>
      <c r="Q2866" s="9">
        <f t="shared" si="132"/>
        <v>1.6</v>
      </c>
      <c r="R2866" s="9">
        <f t="shared" si="133"/>
        <v>13.333299999999999</v>
      </c>
      <c r="S2866" s="9" t="str">
        <f>VLOOKUP(MONTH(P2866),Hoja2!$A$1:$B$12,2,0)</f>
        <v>Jun</v>
      </c>
      <c r="T2866" s="4" t="s">
        <v>8357</v>
      </c>
      <c r="U2866" t="s">
        <v>8358</v>
      </c>
      <c r="V2866" s="4">
        <f t="shared" si="134"/>
        <v>2015</v>
      </c>
    </row>
    <row r="2867" spans="1:22" x14ac:dyDescent="0.3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8">
        <v>42010.114108796297</v>
      </c>
      <c r="P2867" s="8">
        <v>41950.114108796297</v>
      </c>
      <c r="Q2867" s="9">
        <f t="shared" si="132"/>
        <v>0</v>
      </c>
      <c r="R2867" s="9">
        <f t="shared" si="133"/>
        <v>0</v>
      </c>
      <c r="S2867" s="9" t="str">
        <f>VLOOKUP(MONTH(P2867),Hoja2!$A$1:$B$12,2,0)</f>
        <v>Nov</v>
      </c>
      <c r="T2867" s="4" t="s">
        <v>8357</v>
      </c>
      <c r="U2867" t="s">
        <v>8358</v>
      </c>
      <c r="V2867" s="4">
        <f t="shared" si="134"/>
        <v>2014</v>
      </c>
    </row>
    <row r="2868" spans="1:22" x14ac:dyDescent="0.3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8">
        <v>42657.916666666664</v>
      </c>
      <c r="P2868" s="8">
        <v>42627.955104166664</v>
      </c>
      <c r="Q2868" s="9">
        <f t="shared" si="132"/>
        <v>0.9</v>
      </c>
      <c r="R2868" s="9">
        <f t="shared" si="133"/>
        <v>22.5</v>
      </c>
      <c r="S2868" s="9" t="str">
        <f>VLOOKUP(MONTH(P2868),Hoja2!$A$1:$B$12,2,0)</f>
        <v>Sep</v>
      </c>
      <c r="T2868" s="4" t="s">
        <v>8357</v>
      </c>
      <c r="U2868" t="s">
        <v>8358</v>
      </c>
      <c r="V2868" s="4">
        <f t="shared" si="134"/>
        <v>2016</v>
      </c>
    </row>
    <row r="2869" spans="1:22" x14ac:dyDescent="0.3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8">
        <v>42555.166666666664</v>
      </c>
      <c r="P2869" s="8">
        <v>42531.195277777777</v>
      </c>
      <c r="Q2869" s="9">
        <f t="shared" si="132"/>
        <v>20.16</v>
      </c>
      <c r="R2869" s="9">
        <f t="shared" si="133"/>
        <v>50.4</v>
      </c>
      <c r="S2869" s="9" t="str">
        <f>VLOOKUP(MONTH(P2869),Hoja2!$A$1:$B$12,2,0)</f>
        <v>Jun</v>
      </c>
      <c r="T2869" s="4" t="s">
        <v>8357</v>
      </c>
      <c r="U2869" t="s">
        <v>8358</v>
      </c>
      <c r="V2869" s="4">
        <f t="shared" si="134"/>
        <v>2016</v>
      </c>
    </row>
    <row r="2870" spans="1:22" x14ac:dyDescent="0.3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8">
        <v>42648.827013888891</v>
      </c>
      <c r="P2870" s="8">
        <v>42618.827013888891</v>
      </c>
      <c r="Q2870" s="9">
        <f t="shared" si="132"/>
        <v>42.01</v>
      </c>
      <c r="R2870" s="9">
        <f t="shared" si="133"/>
        <v>105.02930000000001</v>
      </c>
      <c r="S2870" s="9" t="str">
        <f>VLOOKUP(MONTH(P2870),Hoja2!$A$1:$B$12,2,0)</f>
        <v>Sep</v>
      </c>
      <c r="T2870" s="4" t="s">
        <v>8357</v>
      </c>
      <c r="U2870" t="s">
        <v>8358</v>
      </c>
      <c r="V2870" s="4">
        <f t="shared" si="134"/>
        <v>2016</v>
      </c>
    </row>
    <row r="2871" spans="1:22" x14ac:dyDescent="0.3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8">
        <v>42570.593530092592</v>
      </c>
      <c r="P2871" s="8">
        <v>42540.593530092592</v>
      </c>
      <c r="Q2871" s="9">
        <f t="shared" si="132"/>
        <v>0.89</v>
      </c>
      <c r="R2871" s="9">
        <f t="shared" si="133"/>
        <v>35.4</v>
      </c>
      <c r="S2871" s="9" t="str">
        <f>VLOOKUP(MONTH(P2871),Hoja2!$A$1:$B$12,2,0)</f>
        <v>Jun</v>
      </c>
      <c r="T2871" s="4" t="s">
        <v>8357</v>
      </c>
      <c r="U2871" t="s">
        <v>8358</v>
      </c>
      <c r="V2871" s="4">
        <f t="shared" si="134"/>
        <v>2016</v>
      </c>
    </row>
    <row r="2872" spans="1:22" x14ac:dyDescent="0.3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8">
        <v>41776.189409722225</v>
      </c>
      <c r="P2872" s="8">
        <v>41746.189409722225</v>
      </c>
      <c r="Q2872" s="9">
        <f t="shared" si="132"/>
        <v>15</v>
      </c>
      <c r="R2872" s="9">
        <f t="shared" si="133"/>
        <v>83.333299999999994</v>
      </c>
      <c r="S2872" s="9" t="str">
        <f>VLOOKUP(MONTH(P2872),Hoja2!$A$1:$B$12,2,0)</f>
        <v>Apr</v>
      </c>
      <c r="T2872" s="4" t="s">
        <v>8357</v>
      </c>
      <c r="U2872" t="s">
        <v>8358</v>
      </c>
      <c r="V2872" s="4">
        <f t="shared" si="134"/>
        <v>2014</v>
      </c>
    </row>
    <row r="2873" spans="1:22" x14ac:dyDescent="0.3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8">
        <v>41994.738576388889</v>
      </c>
      <c r="P2873" s="8">
        <v>41974.738576388889</v>
      </c>
      <c r="Q2873" s="9">
        <f t="shared" si="132"/>
        <v>4.67</v>
      </c>
      <c r="R2873" s="9">
        <f t="shared" si="133"/>
        <v>35.923099999999998</v>
      </c>
      <c r="S2873" s="9" t="str">
        <f>VLOOKUP(MONTH(P2873),Hoja2!$A$1:$B$12,2,0)</f>
        <v>Dec</v>
      </c>
      <c r="T2873" s="4" t="s">
        <v>8357</v>
      </c>
      <c r="U2873" t="s">
        <v>8358</v>
      </c>
      <c r="V2873" s="4">
        <f t="shared" si="134"/>
        <v>2014</v>
      </c>
    </row>
    <row r="2874" spans="1:22" x14ac:dyDescent="0.3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8">
        <v>42175.116180555553</v>
      </c>
      <c r="P2874" s="8">
        <v>42115.116180555553</v>
      </c>
      <c r="Q2874" s="9">
        <f t="shared" si="132"/>
        <v>0</v>
      </c>
      <c r="R2874" s="9">
        <f t="shared" si="133"/>
        <v>0</v>
      </c>
      <c r="S2874" s="9" t="str">
        <f>VLOOKUP(MONTH(P2874),Hoja2!$A$1:$B$12,2,0)</f>
        <v>Apr</v>
      </c>
      <c r="T2874" s="4" t="s">
        <v>8357</v>
      </c>
      <c r="U2874" t="s">
        <v>8358</v>
      </c>
      <c r="V2874" s="4">
        <f t="shared" si="134"/>
        <v>2015</v>
      </c>
    </row>
    <row r="2875" spans="1:22" x14ac:dyDescent="0.3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8">
        <v>42032.817488425928</v>
      </c>
      <c r="P2875" s="8">
        <v>42002.817488425928</v>
      </c>
      <c r="Q2875" s="9">
        <f t="shared" si="132"/>
        <v>38.119999999999997</v>
      </c>
      <c r="R2875" s="9">
        <f t="shared" si="133"/>
        <v>119.125</v>
      </c>
      <c r="S2875" s="9" t="str">
        <f>VLOOKUP(MONTH(P2875),Hoja2!$A$1:$B$12,2,0)</f>
        <v>Dec</v>
      </c>
      <c r="T2875" s="4" t="s">
        <v>8357</v>
      </c>
      <c r="U2875" t="s">
        <v>8358</v>
      </c>
      <c r="V2875" s="4">
        <f t="shared" si="134"/>
        <v>2014</v>
      </c>
    </row>
    <row r="2876" spans="1:22" x14ac:dyDescent="0.3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8">
        <v>42752.84474537037</v>
      </c>
      <c r="P2876" s="8">
        <v>42722.84474537037</v>
      </c>
      <c r="Q2876" s="9">
        <f t="shared" si="132"/>
        <v>5.42</v>
      </c>
      <c r="R2876" s="9">
        <f t="shared" si="133"/>
        <v>90.333299999999994</v>
      </c>
      <c r="S2876" s="9" t="str">
        <f>VLOOKUP(MONTH(P2876),Hoja2!$A$1:$B$12,2,0)</f>
        <v>Dec</v>
      </c>
      <c r="T2876" s="4" t="s">
        <v>8357</v>
      </c>
      <c r="U2876" t="s">
        <v>8358</v>
      </c>
      <c r="V2876" s="4">
        <f t="shared" si="134"/>
        <v>2016</v>
      </c>
    </row>
    <row r="2877" spans="1:22" x14ac:dyDescent="0.3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8">
        <v>42495.128391203703</v>
      </c>
      <c r="P2877" s="8">
        <v>42465.128391203703</v>
      </c>
      <c r="Q2877" s="9">
        <f t="shared" si="132"/>
        <v>0.04</v>
      </c>
      <c r="R2877" s="9">
        <f t="shared" si="133"/>
        <v>2.3332999999999999</v>
      </c>
      <c r="S2877" s="9" t="str">
        <f>VLOOKUP(MONTH(P2877),Hoja2!$A$1:$B$12,2,0)</f>
        <v>Apr</v>
      </c>
      <c r="T2877" s="4" t="s">
        <v>8357</v>
      </c>
      <c r="U2877" t="s">
        <v>8358</v>
      </c>
      <c r="V2877" s="4">
        <f t="shared" si="134"/>
        <v>2016</v>
      </c>
    </row>
    <row r="2878" spans="1:22" x14ac:dyDescent="0.3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8">
        <v>42201.743969907409</v>
      </c>
      <c r="P2878" s="8">
        <v>42171.743969907409</v>
      </c>
      <c r="Q2878" s="9">
        <f t="shared" si="132"/>
        <v>0</v>
      </c>
      <c r="R2878" s="9">
        <f t="shared" si="133"/>
        <v>0</v>
      </c>
      <c r="S2878" s="9" t="str">
        <f>VLOOKUP(MONTH(P2878),Hoja2!$A$1:$B$12,2,0)</f>
        <v>Jun</v>
      </c>
      <c r="T2878" s="4" t="s">
        <v>8357</v>
      </c>
      <c r="U2878" t="s">
        <v>8358</v>
      </c>
      <c r="V2878" s="4">
        <f t="shared" si="134"/>
        <v>2015</v>
      </c>
    </row>
    <row r="2879" spans="1:22" x14ac:dyDescent="0.3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8">
        <v>42704.708333333336</v>
      </c>
      <c r="P2879" s="8">
        <v>42672.955138888887</v>
      </c>
      <c r="Q2879" s="9">
        <f t="shared" si="132"/>
        <v>10.83</v>
      </c>
      <c r="R2879" s="9">
        <f t="shared" si="133"/>
        <v>108.33329999999999</v>
      </c>
      <c r="S2879" s="9" t="str">
        <f>VLOOKUP(MONTH(P2879),Hoja2!$A$1:$B$12,2,0)</f>
        <v>Oct</v>
      </c>
      <c r="T2879" s="4" t="s">
        <v>8357</v>
      </c>
      <c r="U2879" t="s">
        <v>8358</v>
      </c>
      <c r="V2879" s="4">
        <f t="shared" si="134"/>
        <v>2016</v>
      </c>
    </row>
    <row r="2880" spans="1:22" x14ac:dyDescent="0.3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8">
        <v>42188.615682870368</v>
      </c>
      <c r="P2880" s="8">
        <v>42128.615682870368</v>
      </c>
      <c r="Q2880" s="9">
        <f t="shared" si="132"/>
        <v>2.1</v>
      </c>
      <c r="R2880" s="9">
        <f t="shared" si="133"/>
        <v>15.75</v>
      </c>
      <c r="S2880" s="9" t="str">
        <f>VLOOKUP(MONTH(P2880),Hoja2!$A$1:$B$12,2,0)</f>
        <v>May</v>
      </c>
      <c r="T2880" s="4" t="s">
        <v>8357</v>
      </c>
      <c r="U2880" t="s">
        <v>8358</v>
      </c>
      <c r="V2880" s="4">
        <f t="shared" si="134"/>
        <v>2015</v>
      </c>
    </row>
    <row r="2881" spans="1:22" x14ac:dyDescent="0.3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8">
        <v>42389.725243055553</v>
      </c>
      <c r="P2881" s="8">
        <v>42359.725243055553</v>
      </c>
      <c r="Q2881" s="9">
        <f t="shared" si="132"/>
        <v>0.26</v>
      </c>
      <c r="R2881" s="9">
        <f t="shared" si="133"/>
        <v>29</v>
      </c>
      <c r="S2881" s="9" t="str">
        <f>VLOOKUP(MONTH(P2881),Hoja2!$A$1:$B$12,2,0)</f>
        <v>Dec</v>
      </c>
      <c r="T2881" s="4" t="s">
        <v>8357</v>
      </c>
      <c r="U2881" t="s">
        <v>8358</v>
      </c>
      <c r="V2881" s="4">
        <f t="shared" si="134"/>
        <v>2015</v>
      </c>
    </row>
    <row r="2882" spans="1:22" x14ac:dyDescent="0.3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8">
        <v>42236.711805555555</v>
      </c>
      <c r="P2882" s="8">
        <v>42192.905694444446</v>
      </c>
      <c r="Q2882" s="9">
        <f t="shared" si="132"/>
        <v>23.33</v>
      </c>
      <c r="R2882" s="9">
        <f t="shared" si="133"/>
        <v>96.551699999999997</v>
      </c>
      <c r="S2882" s="9" t="str">
        <f>VLOOKUP(MONTH(P2882),Hoja2!$A$1:$B$12,2,0)</f>
        <v>Jul</v>
      </c>
      <c r="T2882" s="4" t="s">
        <v>8357</v>
      </c>
      <c r="U2882" t="s">
        <v>8358</v>
      </c>
      <c r="V2882" s="4">
        <f t="shared" si="134"/>
        <v>2015</v>
      </c>
    </row>
    <row r="2883" spans="1:22" x14ac:dyDescent="0.3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8">
        <v>41976.639305555553</v>
      </c>
      <c r="P2883" s="8">
        <v>41916.597638888888</v>
      </c>
      <c r="Q2883" s="9">
        <f t="shared" ref="Q2883:Q2946" si="135">ROUND(E2883/D2883*100,2)</f>
        <v>0</v>
      </c>
      <c r="R2883" s="9">
        <f t="shared" ref="R2883:R2946" si="136">IFERROR(ROUND(E2883/L2883,4),0)</f>
        <v>0</v>
      </c>
      <c r="S2883" s="9" t="str">
        <f>VLOOKUP(MONTH(P2883),Hoja2!$A$1:$B$12,2,0)</f>
        <v>Oct</v>
      </c>
      <c r="T2883" s="4" t="s">
        <v>8357</v>
      </c>
      <c r="U2883" t="s">
        <v>8358</v>
      </c>
      <c r="V2883" s="4">
        <f t="shared" ref="V2883:V2946" si="137">YEAR(P2883)</f>
        <v>2014</v>
      </c>
    </row>
    <row r="2884" spans="1:22" x14ac:dyDescent="0.3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8">
        <v>42491.596273148149</v>
      </c>
      <c r="P2884" s="8">
        <v>42461.596273148149</v>
      </c>
      <c r="Q2884" s="9">
        <f t="shared" si="135"/>
        <v>33.6</v>
      </c>
      <c r="R2884" s="9">
        <f t="shared" si="136"/>
        <v>63</v>
      </c>
      <c r="S2884" s="9" t="str">
        <f>VLOOKUP(MONTH(P2884),Hoja2!$A$1:$B$12,2,0)</f>
        <v>Apr</v>
      </c>
      <c r="T2884" s="4" t="s">
        <v>8357</v>
      </c>
      <c r="U2884" t="s">
        <v>8358</v>
      </c>
      <c r="V2884" s="4">
        <f t="shared" si="137"/>
        <v>2016</v>
      </c>
    </row>
    <row r="2885" spans="1:22" x14ac:dyDescent="0.3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8">
        <v>42406.207638888889</v>
      </c>
      <c r="P2885" s="8">
        <v>42370.90320601852</v>
      </c>
      <c r="Q2885" s="9">
        <f t="shared" si="135"/>
        <v>19.079999999999998</v>
      </c>
      <c r="R2885" s="9">
        <f t="shared" si="136"/>
        <v>381.6</v>
      </c>
      <c r="S2885" s="9" t="str">
        <f>VLOOKUP(MONTH(P2885),Hoja2!$A$1:$B$12,2,0)</f>
        <v>Jan</v>
      </c>
      <c r="T2885" s="4" t="s">
        <v>8357</v>
      </c>
      <c r="U2885" t="s">
        <v>8358</v>
      </c>
      <c r="V2885" s="4">
        <f t="shared" si="137"/>
        <v>2016</v>
      </c>
    </row>
    <row r="2886" spans="1:22" x14ac:dyDescent="0.3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8">
        <v>41978.727256944447</v>
      </c>
      <c r="P2886" s="8">
        <v>41948.727256944447</v>
      </c>
      <c r="Q2886" s="9">
        <f t="shared" si="135"/>
        <v>0.41</v>
      </c>
      <c r="R2886" s="9">
        <f t="shared" si="136"/>
        <v>46.25</v>
      </c>
      <c r="S2886" s="9" t="str">
        <f>VLOOKUP(MONTH(P2886),Hoja2!$A$1:$B$12,2,0)</f>
        <v>Nov</v>
      </c>
      <c r="T2886" s="4" t="s">
        <v>8357</v>
      </c>
      <c r="U2886" t="s">
        <v>8358</v>
      </c>
      <c r="V2886" s="4">
        <f t="shared" si="137"/>
        <v>2014</v>
      </c>
    </row>
    <row r="2887" spans="1:22" x14ac:dyDescent="0.3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8">
        <v>42077.034733796296</v>
      </c>
      <c r="P2887" s="8">
        <v>42047.07640046296</v>
      </c>
      <c r="Q2887" s="9">
        <f t="shared" si="135"/>
        <v>32.5</v>
      </c>
      <c r="R2887" s="9">
        <f t="shared" si="136"/>
        <v>26</v>
      </c>
      <c r="S2887" s="9" t="str">
        <f>VLOOKUP(MONTH(P2887),Hoja2!$A$1:$B$12,2,0)</f>
        <v>Feb</v>
      </c>
      <c r="T2887" s="4" t="s">
        <v>8357</v>
      </c>
      <c r="U2887" t="s">
        <v>8358</v>
      </c>
      <c r="V2887" s="4">
        <f t="shared" si="137"/>
        <v>2015</v>
      </c>
    </row>
    <row r="2888" spans="1:22" x14ac:dyDescent="0.3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8">
        <v>42266.165972222225</v>
      </c>
      <c r="P2888" s="8">
        <v>42261.632916666669</v>
      </c>
      <c r="Q2888" s="9">
        <f t="shared" si="135"/>
        <v>5</v>
      </c>
      <c r="R2888" s="9">
        <f t="shared" si="136"/>
        <v>10</v>
      </c>
      <c r="S2888" s="9" t="str">
        <f>VLOOKUP(MONTH(P2888),Hoja2!$A$1:$B$12,2,0)</f>
        <v>Sep</v>
      </c>
      <c r="T2888" s="4" t="s">
        <v>8357</v>
      </c>
      <c r="U2888" t="s">
        <v>8358</v>
      </c>
      <c r="V2888" s="4">
        <f t="shared" si="137"/>
        <v>2015</v>
      </c>
    </row>
    <row r="2889" spans="1:22" x14ac:dyDescent="0.3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8">
        <v>42015.427361111113</v>
      </c>
      <c r="P2889" s="8">
        <v>41985.427361111113</v>
      </c>
      <c r="Q2889" s="9">
        <f t="shared" si="135"/>
        <v>0.17</v>
      </c>
      <c r="R2889" s="9">
        <f t="shared" si="136"/>
        <v>5</v>
      </c>
      <c r="S2889" s="9" t="str">
        <f>VLOOKUP(MONTH(P2889),Hoja2!$A$1:$B$12,2,0)</f>
        <v>Dec</v>
      </c>
      <c r="T2889" s="4" t="s">
        <v>8357</v>
      </c>
      <c r="U2889" t="s">
        <v>8358</v>
      </c>
      <c r="V2889" s="4">
        <f t="shared" si="137"/>
        <v>2014</v>
      </c>
    </row>
    <row r="2890" spans="1:22" x14ac:dyDescent="0.3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8">
        <v>41930.207638888889</v>
      </c>
      <c r="P2890" s="8">
        <v>41922.535185185188</v>
      </c>
      <c r="Q2890" s="9">
        <f t="shared" si="135"/>
        <v>0</v>
      </c>
      <c r="R2890" s="9">
        <f t="shared" si="136"/>
        <v>0</v>
      </c>
      <c r="S2890" s="9" t="str">
        <f>VLOOKUP(MONTH(P2890),Hoja2!$A$1:$B$12,2,0)</f>
        <v>Oct</v>
      </c>
      <c r="T2890" s="4" t="s">
        <v>8357</v>
      </c>
      <c r="U2890" t="s">
        <v>8358</v>
      </c>
      <c r="V2890" s="4">
        <f t="shared" si="137"/>
        <v>2014</v>
      </c>
    </row>
    <row r="2891" spans="1:22" x14ac:dyDescent="0.3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8">
        <v>41880.863252314812</v>
      </c>
      <c r="P2891" s="8">
        <v>41850.863252314812</v>
      </c>
      <c r="Q2891" s="9">
        <f t="shared" si="135"/>
        <v>38.07</v>
      </c>
      <c r="R2891" s="9">
        <f t="shared" si="136"/>
        <v>81.571399999999997</v>
      </c>
      <c r="S2891" s="9" t="str">
        <f>VLOOKUP(MONTH(P2891),Hoja2!$A$1:$B$12,2,0)</f>
        <v>Jul</v>
      </c>
      <c r="T2891" s="4" t="s">
        <v>8357</v>
      </c>
      <c r="U2891" t="s">
        <v>8358</v>
      </c>
      <c r="V2891" s="4">
        <f t="shared" si="137"/>
        <v>2014</v>
      </c>
    </row>
    <row r="2892" spans="1:22" x14ac:dyDescent="0.3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8">
        <v>41860.125</v>
      </c>
      <c r="P2892" s="8">
        <v>41831.742962962962</v>
      </c>
      <c r="Q2892" s="9">
        <f t="shared" si="135"/>
        <v>1.05</v>
      </c>
      <c r="R2892" s="9">
        <f t="shared" si="136"/>
        <v>7</v>
      </c>
      <c r="S2892" s="9" t="str">
        <f>VLOOKUP(MONTH(P2892),Hoja2!$A$1:$B$12,2,0)</f>
        <v>Jul</v>
      </c>
      <c r="T2892" s="4" t="s">
        <v>8357</v>
      </c>
      <c r="U2892" t="s">
        <v>8358</v>
      </c>
      <c r="V2892" s="4">
        <f t="shared" si="137"/>
        <v>2014</v>
      </c>
    </row>
    <row r="2893" spans="1:22" x14ac:dyDescent="0.3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8">
        <v>42475.84175925926</v>
      </c>
      <c r="P2893" s="8">
        <v>42415.883425925924</v>
      </c>
      <c r="Q2893" s="9">
        <f t="shared" si="135"/>
        <v>2.73</v>
      </c>
      <c r="R2893" s="9">
        <f t="shared" si="136"/>
        <v>27.3</v>
      </c>
      <c r="S2893" s="9" t="str">
        <f>VLOOKUP(MONTH(P2893),Hoja2!$A$1:$B$12,2,0)</f>
        <v>Feb</v>
      </c>
      <c r="T2893" s="4" t="s">
        <v>8357</v>
      </c>
      <c r="U2893" t="s">
        <v>8358</v>
      </c>
      <c r="V2893" s="4">
        <f t="shared" si="137"/>
        <v>2016</v>
      </c>
    </row>
    <row r="2894" spans="1:22" x14ac:dyDescent="0.3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8">
        <v>41876.875</v>
      </c>
      <c r="P2894" s="8">
        <v>41869.714166666665</v>
      </c>
      <c r="Q2894" s="9">
        <f t="shared" si="135"/>
        <v>9.09</v>
      </c>
      <c r="R2894" s="9">
        <f t="shared" si="136"/>
        <v>29.411799999999999</v>
      </c>
      <c r="S2894" s="9" t="str">
        <f>VLOOKUP(MONTH(P2894),Hoja2!$A$1:$B$12,2,0)</f>
        <v>Aug</v>
      </c>
      <c r="T2894" s="4" t="s">
        <v>8357</v>
      </c>
      <c r="U2894" t="s">
        <v>8358</v>
      </c>
      <c r="V2894" s="4">
        <f t="shared" si="137"/>
        <v>2014</v>
      </c>
    </row>
    <row r="2895" spans="1:22" x14ac:dyDescent="0.3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8">
        <v>42013.083333333336</v>
      </c>
      <c r="P2895" s="8">
        <v>41953.773090277777</v>
      </c>
      <c r="Q2895" s="9">
        <f t="shared" si="135"/>
        <v>0.5</v>
      </c>
      <c r="R2895" s="9">
        <f t="shared" si="136"/>
        <v>12.5</v>
      </c>
      <c r="S2895" s="9" t="str">
        <f>VLOOKUP(MONTH(P2895),Hoja2!$A$1:$B$12,2,0)</f>
        <v>Nov</v>
      </c>
      <c r="T2895" s="4" t="s">
        <v>8357</v>
      </c>
      <c r="U2895" t="s">
        <v>8358</v>
      </c>
      <c r="V2895" s="4">
        <f t="shared" si="137"/>
        <v>2014</v>
      </c>
    </row>
    <row r="2896" spans="1:22" x14ac:dyDescent="0.3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8">
        <v>42097.944618055553</v>
      </c>
      <c r="P2896" s="8">
        <v>42037.986284722225</v>
      </c>
      <c r="Q2896" s="9">
        <f t="shared" si="135"/>
        <v>0</v>
      </c>
      <c r="R2896" s="9">
        <f t="shared" si="136"/>
        <v>0</v>
      </c>
      <c r="S2896" s="9" t="str">
        <f>VLOOKUP(MONTH(P2896),Hoja2!$A$1:$B$12,2,0)</f>
        <v>Feb</v>
      </c>
      <c r="T2896" s="4" t="s">
        <v>8357</v>
      </c>
      <c r="U2896" t="s">
        <v>8358</v>
      </c>
      <c r="V2896" s="4">
        <f t="shared" si="137"/>
        <v>2015</v>
      </c>
    </row>
    <row r="2897" spans="1:22" x14ac:dyDescent="0.3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8">
        <v>41812.875</v>
      </c>
      <c r="P2897" s="8">
        <v>41811.555462962962</v>
      </c>
      <c r="Q2897" s="9">
        <f t="shared" si="135"/>
        <v>4.5999999999999996</v>
      </c>
      <c r="R2897" s="9">
        <f t="shared" si="136"/>
        <v>5.75</v>
      </c>
      <c r="S2897" s="9" t="str">
        <f>VLOOKUP(MONTH(P2897),Hoja2!$A$1:$B$12,2,0)</f>
        <v>Jun</v>
      </c>
      <c r="T2897" s="4" t="s">
        <v>8357</v>
      </c>
      <c r="U2897" t="s">
        <v>8358</v>
      </c>
      <c r="V2897" s="4">
        <f t="shared" si="137"/>
        <v>2014</v>
      </c>
    </row>
    <row r="2898" spans="1:22" x14ac:dyDescent="0.3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8">
        <v>42716.25</v>
      </c>
      <c r="P2898" s="8">
        <v>42701.908807870372</v>
      </c>
      <c r="Q2898" s="9">
        <f t="shared" si="135"/>
        <v>20.83</v>
      </c>
      <c r="R2898" s="9">
        <f t="shared" si="136"/>
        <v>52.083300000000001</v>
      </c>
      <c r="S2898" s="9" t="str">
        <f>VLOOKUP(MONTH(P2898),Hoja2!$A$1:$B$12,2,0)</f>
        <v>Nov</v>
      </c>
      <c r="T2898" s="4" t="s">
        <v>8357</v>
      </c>
      <c r="U2898" t="s">
        <v>8358</v>
      </c>
      <c r="V2898" s="4">
        <f t="shared" si="137"/>
        <v>2016</v>
      </c>
    </row>
    <row r="2899" spans="1:22" x14ac:dyDescent="0.3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8">
        <v>42288.645196759258</v>
      </c>
      <c r="P2899" s="8">
        <v>42258.646504629629</v>
      </c>
      <c r="Q2899" s="9">
        <f t="shared" si="135"/>
        <v>4.58</v>
      </c>
      <c r="R2899" s="9">
        <f t="shared" si="136"/>
        <v>183.33330000000001</v>
      </c>
      <c r="S2899" s="9" t="str">
        <f>VLOOKUP(MONTH(P2899),Hoja2!$A$1:$B$12,2,0)</f>
        <v>Sep</v>
      </c>
      <c r="T2899" s="4" t="s">
        <v>8357</v>
      </c>
      <c r="U2899" t="s">
        <v>8358</v>
      </c>
      <c r="V2899" s="4">
        <f t="shared" si="137"/>
        <v>2015</v>
      </c>
    </row>
    <row r="2900" spans="1:22" x14ac:dyDescent="0.3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8">
        <v>42308.664965277778</v>
      </c>
      <c r="P2900" s="8">
        <v>42278.664965277778</v>
      </c>
      <c r="Q2900" s="9">
        <f t="shared" si="135"/>
        <v>4.21</v>
      </c>
      <c r="R2900" s="9">
        <f t="shared" si="136"/>
        <v>26.333300000000001</v>
      </c>
      <c r="S2900" s="9" t="str">
        <f>VLOOKUP(MONTH(P2900),Hoja2!$A$1:$B$12,2,0)</f>
        <v>Oct</v>
      </c>
      <c r="T2900" s="4" t="s">
        <v>8357</v>
      </c>
      <c r="U2900" t="s">
        <v>8358</v>
      </c>
      <c r="V2900" s="4">
        <f t="shared" si="137"/>
        <v>2015</v>
      </c>
    </row>
    <row r="2901" spans="1:22" x14ac:dyDescent="0.3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8">
        <v>42575.078217592592</v>
      </c>
      <c r="P2901" s="8">
        <v>42515.078217592592</v>
      </c>
      <c r="Q2901" s="9">
        <f t="shared" si="135"/>
        <v>0</v>
      </c>
      <c r="R2901" s="9">
        <f t="shared" si="136"/>
        <v>0</v>
      </c>
      <c r="S2901" s="9" t="str">
        <f>VLOOKUP(MONTH(P2901),Hoja2!$A$1:$B$12,2,0)</f>
        <v>May</v>
      </c>
      <c r="T2901" s="4" t="s">
        <v>8357</v>
      </c>
      <c r="U2901" t="s">
        <v>8358</v>
      </c>
      <c r="V2901" s="4">
        <f t="shared" si="137"/>
        <v>2016</v>
      </c>
    </row>
    <row r="2902" spans="1:22" x14ac:dyDescent="0.3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8">
        <v>41860.234166666669</v>
      </c>
      <c r="P2902" s="8">
        <v>41830.234166666669</v>
      </c>
      <c r="Q2902" s="9">
        <f t="shared" si="135"/>
        <v>61.91</v>
      </c>
      <c r="R2902" s="9">
        <f t="shared" si="136"/>
        <v>486.42860000000002</v>
      </c>
      <c r="S2902" s="9" t="str">
        <f>VLOOKUP(MONTH(P2902),Hoja2!$A$1:$B$12,2,0)</f>
        <v>Jul</v>
      </c>
      <c r="T2902" s="4" t="s">
        <v>8357</v>
      </c>
      <c r="U2902" t="s">
        <v>8358</v>
      </c>
      <c r="V2902" s="4">
        <f t="shared" si="137"/>
        <v>2014</v>
      </c>
    </row>
    <row r="2903" spans="1:22" x14ac:dyDescent="0.3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8">
        <v>42042.904386574075</v>
      </c>
      <c r="P2903" s="8">
        <v>41982.904386574075</v>
      </c>
      <c r="Q2903" s="9">
        <f t="shared" si="135"/>
        <v>0.8</v>
      </c>
      <c r="R2903" s="9">
        <f t="shared" si="136"/>
        <v>3</v>
      </c>
      <c r="S2903" s="9" t="str">
        <f>VLOOKUP(MONTH(P2903),Hoja2!$A$1:$B$12,2,0)</f>
        <v>Dec</v>
      </c>
      <c r="T2903" s="4" t="s">
        <v>8357</v>
      </c>
      <c r="U2903" t="s">
        <v>8358</v>
      </c>
      <c r="V2903" s="4">
        <f t="shared" si="137"/>
        <v>2014</v>
      </c>
    </row>
    <row r="2904" spans="1:22" x14ac:dyDescent="0.3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8">
        <v>42240.439768518518</v>
      </c>
      <c r="P2904" s="8">
        <v>42210.439768518518</v>
      </c>
      <c r="Q2904" s="9">
        <f t="shared" si="135"/>
        <v>0.02</v>
      </c>
      <c r="R2904" s="9">
        <f t="shared" si="136"/>
        <v>25</v>
      </c>
      <c r="S2904" s="9" t="str">
        <f>VLOOKUP(MONTH(P2904),Hoja2!$A$1:$B$12,2,0)</f>
        <v>Jul</v>
      </c>
      <c r="T2904" s="4" t="s">
        <v>8357</v>
      </c>
      <c r="U2904" t="s">
        <v>8358</v>
      </c>
      <c r="V2904" s="4">
        <f t="shared" si="137"/>
        <v>2015</v>
      </c>
    </row>
    <row r="2905" spans="1:22" x14ac:dyDescent="0.3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8">
        <v>42256.166875000003</v>
      </c>
      <c r="P2905" s="8">
        <v>42196.166875000003</v>
      </c>
      <c r="Q2905" s="9">
        <f t="shared" si="135"/>
        <v>0.78</v>
      </c>
      <c r="R2905" s="9">
        <f t="shared" si="136"/>
        <v>9.75</v>
      </c>
      <c r="S2905" s="9" t="str">
        <f>VLOOKUP(MONTH(P2905),Hoja2!$A$1:$B$12,2,0)</f>
        <v>Jul</v>
      </c>
      <c r="T2905" s="4" t="s">
        <v>8357</v>
      </c>
      <c r="U2905" t="s">
        <v>8358</v>
      </c>
      <c r="V2905" s="4">
        <f t="shared" si="137"/>
        <v>2015</v>
      </c>
    </row>
    <row r="2906" spans="1:22" x14ac:dyDescent="0.3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8">
        <v>41952.5</v>
      </c>
      <c r="P2906" s="8">
        <v>41940.967951388891</v>
      </c>
      <c r="Q2906" s="9">
        <f t="shared" si="135"/>
        <v>5</v>
      </c>
      <c r="R2906" s="9">
        <f t="shared" si="136"/>
        <v>18.75</v>
      </c>
      <c r="S2906" s="9" t="str">
        <f>VLOOKUP(MONTH(P2906),Hoja2!$A$1:$B$12,2,0)</f>
        <v>Oct</v>
      </c>
      <c r="T2906" s="4" t="s">
        <v>8357</v>
      </c>
      <c r="U2906" t="s">
        <v>8358</v>
      </c>
      <c r="V2906" s="4">
        <f t="shared" si="137"/>
        <v>2014</v>
      </c>
    </row>
    <row r="2907" spans="1:22" x14ac:dyDescent="0.3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8">
        <v>42620.056863425925</v>
      </c>
      <c r="P2907" s="8">
        <v>42606.056863425925</v>
      </c>
      <c r="Q2907" s="9">
        <f t="shared" si="135"/>
        <v>17.77</v>
      </c>
      <c r="R2907" s="9">
        <f t="shared" si="136"/>
        <v>36.588200000000001</v>
      </c>
      <c r="S2907" s="9" t="str">
        <f>VLOOKUP(MONTH(P2907),Hoja2!$A$1:$B$12,2,0)</f>
        <v>Aug</v>
      </c>
      <c r="T2907" s="4" t="s">
        <v>8357</v>
      </c>
      <c r="U2907" t="s">
        <v>8358</v>
      </c>
      <c r="V2907" s="4">
        <f t="shared" si="137"/>
        <v>2016</v>
      </c>
    </row>
    <row r="2908" spans="1:22" x14ac:dyDescent="0.3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8">
        <v>42217.041666666664</v>
      </c>
      <c r="P2908" s="8">
        <v>42199.648912037039</v>
      </c>
      <c r="Q2908" s="9">
        <f t="shared" si="135"/>
        <v>9.42</v>
      </c>
      <c r="R2908" s="9">
        <f t="shared" si="136"/>
        <v>80.714299999999994</v>
      </c>
      <c r="S2908" s="9" t="str">
        <f>VLOOKUP(MONTH(P2908),Hoja2!$A$1:$B$12,2,0)</f>
        <v>Jul</v>
      </c>
      <c r="T2908" s="4" t="s">
        <v>8357</v>
      </c>
      <c r="U2908" t="s">
        <v>8358</v>
      </c>
      <c r="V2908" s="4">
        <f t="shared" si="137"/>
        <v>2015</v>
      </c>
    </row>
    <row r="2909" spans="1:22" x14ac:dyDescent="0.3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8">
        <v>42504.877743055556</v>
      </c>
      <c r="P2909" s="8">
        <v>42444.877743055556</v>
      </c>
      <c r="Q2909" s="9">
        <f t="shared" si="135"/>
        <v>0.08</v>
      </c>
      <c r="R2909" s="9">
        <f t="shared" si="136"/>
        <v>1</v>
      </c>
      <c r="S2909" s="9" t="str">
        <f>VLOOKUP(MONTH(P2909),Hoja2!$A$1:$B$12,2,0)</f>
        <v>Mar</v>
      </c>
      <c r="T2909" s="4" t="s">
        <v>8357</v>
      </c>
      <c r="U2909" t="s">
        <v>8358</v>
      </c>
      <c r="V2909" s="4">
        <f t="shared" si="137"/>
        <v>2016</v>
      </c>
    </row>
    <row r="2910" spans="1:22" x14ac:dyDescent="0.3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8">
        <v>42529.73170138889</v>
      </c>
      <c r="P2910" s="8">
        <v>42499.73170138889</v>
      </c>
      <c r="Q2910" s="9">
        <f t="shared" si="135"/>
        <v>2.75</v>
      </c>
      <c r="R2910" s="9">
        <f t="shared" si="136"/>
        <v>52.8</v>
      </c>
      <c r="S2910" s="9" t="str">
        <f>VLOOKUP(MONTH(P2910),Hoja2!$A$1:$B$12,2,0)</f>
        <v>May</v>
      </c>
      <c r="T2910" s="4" t="s">
        <v>8357</v>
      </c>
      <c r="U2910" t="s">
        <v>8358</v>
      </c>
      <c r="V2910" s="4">
        <f t="shared" si="137"/>
        <v>2016</v>
      </c>
    </row>
    <row r="2911" spans="1:22" x14ac:dyDescent="0.3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8">
        <v>41968.823611111111</v>
      </c>
      <c r="P2911" s="8">
        <v>41929.266215277778</v>
      </c>
      <c r="Q2911" s="9">
        <f t="shared" si="135"/>
        <v>0.01</v>
      </c>
      <c r="R2911" s="9">
        <f t="shared" si="136"/>
        <v>20</v>
      </c>
      <c r="S2911" s="9" t="str">
        <f>VLOOKUP(MONTH(P2911),Hoja2!$A$1:$B$12,2,0)</f>
        <v>Oct</v>
      </c>
      <c r="T2911" s="4" t="s">
        <v>8357</v>
      </c>
      <c r="U2911" t="s">
        <v>8358</v>
      </c>
      <c r="V2911" s="4">
        <f t="shared" si="137"/>
        <v>2014</v>
      </c>
    </row>
    <row r="2912" spans="1:22" x14ac:dyDescent="0.3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8">
        <v>42167.841284722221</v>
      </c>
      <c r="P2912" s="8">
        <v>42107.841284722221</v>
      </c>
      <c r="Q2912" s="9">
        <f t="shared" si="135"/>
        <v>0</v>
      </c>
      <c r="R2912" s="9">
        <f t="shared" si="136"/>
        <v>1</v>
      </c>
      <c r="S2912" s="9" t="str">
        <f>VLOOKUP(MONTH(P2912),Hoja2!$A$1:$B$12,2,0)</f>
        <v>Apr</v>
      </c>
      <c r="T2912" s="4" t="s">
        <v>8357</v>
      </c>
      <c r="U2912" t="s">
        <v>8358</v>
      </c>
      <c r="V2912" s="4">
        <f t="shared" si="137"/>
        <v>2015</v>
      </c>
    </row>
    <row r="2913" spans="1:22" x14ac:dyDescent="0.3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8">
        <v>42182.768819444442</v>
      </c>
      <c r="P2913" s="8">
        <v>42142.768819444442</v>
      </c>
      <c r="Q2913" s="9">
        <f t="shared" si="135"/>
        <v>36.5</v>
      </c>
      <c r="R2913" s="9">
        <f t="shared" si="136"/>
        <v>46.928600000000003</v>
      </c>
      <c r="S2913" s="9" t="str">
        <f>VLOOKUP(MONTH(P2913),Hoja2!$A$1:$B$12,2,0)</f>
        <v>May</v>
      </c>
      <c r="T2913" s="4" t="s">
        <v>8357</v>
      </c>
      <c r="U2913" t="s">
        <v>8358</v>
      </c>
      <c r="V2913" s="4">
        <f t="shared" si="137"/>
        <v>2015</v>
      </c>
    </row>
    <row r="2914" spans="1:22" x14ac:dyDescent="0.3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8">
        <v>42384.131643518522</v>
      </c>
      <c r="P2914" s="8">
        <v>42354.131643518522</v>
      </c>
      <c r="Q2914" s="9">
        <f t="shared" si="135"/>
        <v>14.06</v>
      </c>
      <c r="R2914" s="9">
        <f t="shared" si="136"/>
        <v>78.076899999999995</v>
      </c>
      <c r="S2914" s="9" t="str">
        <f>VLOOKUP(MONTH(P2914),Hoja2!$A$1:$B$12,2,0)</f>
        <v>Dec</v>
      </c>
      <c r="T2914" s="4" t="s">
        <v>8357</v>
      </c>
      <c r="U2914" t="s">
        <v>8358</v>
      </c>
      <c r="V2914" s="4">
        <f t="shared" si="137"/>
        <v>2015</v>
      </c>
    </row>
    <row r="2915" spans="1:22" x14ac:dyDescent="0.3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8">
        <v>41888.922905092593</v>
      </c>
      <c r="P2915" s="8">
        <v>41828.922905092593</v>
      </c>
      <c r="Q2915" s="9">
        <f t="shared" si="135"/>
        <v>0.02</v>
      </c>
      <c r="R2915" s="9">
        <f t="shared" si="136"/>
        <v>1</v>
      </c>
      <c r="S2915" s="9" t="str">
        <f>VLOOKUP(MONTH(P2915),Hoja2!$A$1:$B$12,2,0)</f>
        <v>Jul</v>
      </c>
      <c r="T2915" s="4" t="s">
        <v>8357</v>
      </c>
      <c r="U2915" t="s">
        <v>8358</v>
      </c>
      <c r="V2915" s="4">
        <f t="shared" si="137"/>
        <v>2014</v>
      </c>
    </row>
    <row r="2916" spans="1:22" x14ac:dyDescent="0.3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8">
        <v>42077.865671296298</v>
      </c>
      <c r="P2916" s="8">
        <v>42017.907337962963</v>
      </c>
      <c r="Q2916" s="9">
        <f t="shared" si="135"/>
        <v>0</v>
      </c>
      <c r="R2916" s="9">
        <f t="shared" si="136"/>
        <v>1</v>
      </c>
      <c r="S2916" s="9" t="str">
        <f>VLOOKUP(MONTH(P2916),Hoja2!$A$1:$B$12,2,0)</f>
        <v>Jan</v>
      </c>
      <c r="T2916" s="4" t="s">
        <v>8357</v>
      </c>
      <c r="U2916" t="s">
        <v>8358</v>
      </c>
      <c r="V2916" s="4">
        <f t="shared" si="137"/>
        <v>2015</v>
      </c>
    </row>
    <row r="2917" spans="1:22" x14ac:dyDescent="0.3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8">
        <v>42445.356365740743</v>
      </c>
      <c r="P2917" s="8">
        <v>42415.398032407407</v>
      </c>
      <c r="Q2917" s="9">
        <f t="shared" si="135"/>
        <v>61.1</v>
      </c>
      <c r="R2917" s="9">
        <f t="shared" si="136"/>
        <v>203.66669999999999</v>
      </c>
      <c r="S2917" s="9" t="str">
        <f>VLOOKUP(MONTH(P2917),Hoja2!$A$1:$B$12,2,0)</f>
        <v>Feb</v>
      </c>
      <c r="T2917" s="4" t="s">
        <v>8357</v>
      </c>
      <c r="U2917" t="s">
        <v>8358</v>
      </c>
      <c r="V2917" s="4">
        <f t="shared" si="137"/>
        <v>2016</v>
      </c>
    </row>
    <row r="2918" spans="1:22" x14ac:dyDescent="0.3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8">
        <v>41778.476724537039</v>
      </c>
      <c r="P2918" s="8">
        <v>41755.476724537039</v>
      </c>
      <c r="Q2918" s="9">
        <f t="shared" si="135"/>
        <v>7.84</v>
      </c>
      <c r="R2918" s="9">
        <f t="shared" si="136"/>
        <v>20.714300000000001</v>
      </c>
      <c r="S2918" s="9" t="str">
        <f>VLOOKUP(MONTH(P2918),Hoja2!$A$1:$B$12,2,0)</f>
        <v>Apr</v>
      </c>
      <c r="T2918" s="4" t="s">
        <v>8357</v>
      </c>
      <c r="U2918" t="s">
        <v>8358</v>
      </c>
      <c r="V2918" s="4">
        <f t="shared" si="137"/>
        <v>2014</v>
      </c>
    </row>
    <row r="2919" spans="1:22" x14ac:dyDescent="0.3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8">
        <v>42263.234340277777</v>
      </c>
      <c r="P2919" s="8">
        <v>42245.234340277777</v>
      </c>
      <c r="Q2919" s="9">
        <f t="shared" si="135"/>
        <v>21.85</v>
      </c>
      <c r="R2919" s="9">
        <f t="shared" si="136"/>
        <v>48.555599999999998</v>
      </c>
      <c r="S2919" s="9" t="str">
        <f>VLOOKUP(MONTH(P2919),Hoja2!$A$1:$B$12,2,0)</f>
        <v>Aug</v>
      </c>
      <c r="T2919" s="4" t="s">
        <v>8357</v>
      </c>
      <c r="U2919" t="s">
        <v>8358</v>
      </c>
      <c r="V2919" s="4">
        <f t="shared" si="137"/>
        <v>2015</v>
      </c>
    </row>
    <row r="2920" spans="1:22" x14ac:dyDescent="0.3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8">
        <v>42306.629710648151</v>
      </c>
      <c r="P2920" s="8">
        <v>42278.629710648151</v>
      </c>
      <c r="Q2920" s="9">
        <f t="shared" si="135"/>
        <v>27.24</v>
      </c>
      <c r="R2920" s="9">
        <f t="shared" si="136"/>
        <v>68.099999999999994</v>
      </c>
      <c r="S2920" s="9" t="str">
        <f>VLOOKUP(MONTH(P2920),Hoja2!$A$1:$B$12,2,0)</f>
        <v>Oct</v>
      </c>
      <c r="T2920" s="4" t="s">
        <v>8357</v>
      </c>
      <c r="U2920" t="s">
        <v>8358</v>
      </c>
      <c r="V2920" s="4">
        <f t="shared" si="137"/>
        <v>2015</v>
      </c>
    </row>
    <row r="2921" spans="1:22" x14ac:dyDescent="0.3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8">
        <v>41856.61954861111</v>
      </c>
      <c r="P2921" s="8">
        <v>41826.61954861111</v>
      </c>
      <c r="Q2921" s="9">
        <f t="shared" si="135"/>
        <v>8.5</v>
      </c>
      <c r="R2921" s="9">
        <f t="shared" si="136"/>
        <v>8.5</v>
      </c>
      <c r="S2921" s="9" t="str">
        <f>VLOOKUP(MONTH(P2921),Hoja2!$A$1:$B$12,2,0)</f>
        <v>Jul</v>
      </c>
      <c r="T2921" s="4" t="s">
        <v>8357</v>
      </c>
      <c r="U2921" t="s">
        <v>8358</v>
      </c>
      <c r="V2921" s="4">
        <f t="shared" si="137"/>
        <v>2014</v>
      </c>
    </row>
    <row r="2922" spans="1:22" x14ac:dyDescent="0.3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8">
        <v>42088.750810185185</v>
      </c>
      <c r="P2922" s="8">
        <v>42058.79247685185</v>
      </c>
      <c r="Q2922" s="9">
        <f t="shared" si="135"/>
        <v>26.84</v>
      </c>
      <c r="R2922" s="9">
        <f t="shared" si="136"/>
        <v>51.615400000000001</v>
      </c>
      <c r="S2922" s="9" t="str">
        <f>VLOOKUP(MONTH(P2922),Hoja2!$A$1:$B$12,2,0)</f>
        <v>Feb</v>
      </c>
      <c r="T2922" s="4" t="s">
        <v>8357</v>
      </c>
      <c r="U2922" t="s">
        <v>8358</v>
      </c>
      <c r="V2922" s="4">
        <f t="shared" si="137"/>
        <v>2015</v>
      </c>
    </row>
    <row r="2923" spans="1:22" x14ac:dyDescent="0.3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8">
        <v>41907.886620370373</v>
      </c>
      <c r="P2923" s="8">
        <v>41877.886620370373</v>
      </c>
      <c r="Q2923" s="9">
        <f t="shared" si="135"/>
        <v>129</v>
      </c>
      <c r="R2923" s="9">
        <f t="shared" si="136"/>
        <v>43</v>
      </c>
      <c r="S2923" s="9" t="str">
        <f>VLOOKUP(MONTH(P2923),Hoja2!$A$1:$B$12,2,0)</f>
        <v>Aug</v>
      </c>
      <c r="T2923" s="4" t="s">
        <v>8357</v>
      </c>
      <c r="U2923" t="s">
        <v>8399</v>
      </c>
      <c r="V2923" s="4">
        <f t="shared" si="137"/>
        <v>2014</v>
      </c>
    </row>
    <row r="2924" spans="1:22" x14ac:dyDescent="0.3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8">
        <v>42142.874155092592</v>
      </c>
      <c r="P2924" s="8">
        <v>42097.874155092592</v>
      </c>
      <c r="Q2924" s="9">
        <f t="shared" si="135"/>
        <v>100</v>
      </c>
      <c r="R2924" s="9">
        <f t="shared" si="136"/>
        <v>83.333299999999994</v>
      </c>
      <c r="S2924" s="9" t="str">
        <f>VLOOKUP(MONTH(P2924),Hoja2!$A$1:$B$12,2,0)</f>
        <v>Apr</v>
      </c>
      <c r="T2924" s="4" t="s">
        <v>8357</v>
      </c>
      <c r="U2924" t="s">
        <v>8399</v>
      </c>
      <c r="V2924" s="4">
        <f t="shared" si="137"/>
        <v>2015</v>
      </c>
    </row>
    <row r="2925" spans="1:22" x14ac:dyDescent="0.3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8">
        <v>42028.125</v>
      </c>
      <c r="P2925" s="8">
        <v>42013.15253472222</v>
      </c>
      <c r="Q2925" s="9">
        <f t="shared" si="135"/>
        <v>100</v>
      </c>
      <c r="R2925" s="9">
        <f t="shared" si="136"/>
        <v>30</v>
      </c>
      <c r="S2925" s="9" t="str">
        <f>VLOOKUP(MONTH(P2925),Hoja2!$A$1:$B$12,2,0)</f>
        <v>Jan</v>
      </c>
      <c r="T2925" s="4" t="s">
        <v>8357</v>
      </c>
      <c r="U2925" t="s">
        <v>8399</v>
      </c>
      <c r="V2925" s="4">
        <f t="shared" si="137"/>
        <v>2015</v>
      </c>
    </row>
    <row r="2926" spans="1:22" x14ac:dyDescent="0.3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8">
        <v>42133.165972222225</v>
      </c>
      <c r="P2926" s="8">
        <v>42103.556828703702</v>
      </c>
      <c r="Q2926" s="9">
        <f t="shared" si="135"/>
        <v>103.2</v>
      </c>
      <c r="R2926" s="9">
        <f t="shared" si="136"/>
        <v>175.5102</v>
      </c>
      <c r="S2926" s="9" t="str">
        <f>VLOOKUP(MONTH(P2926),Hoja2!$A$1:$B$12,2,0)</f>
        <v>Apr</v>
      </c>
      <c r="T2926" s="4" t="s">
        <v>8357</v>
      </c>
      <c r="U2926" t="s">
        <v>8399</v>
      </c>
      <c r="V2926" s="4">
        <f t="shared" si="137"/>
        <v>2015</v>
      </c>
    </row>
    <row r="2927" spans="1:22" x14ac:dyDescent="0.3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8">
        <v>41893.584120370368</v>
      </c>
      <c r="P2927" s="8">
        <v>41863.584120370368</v>
      </c>
      <c r="Q2927" s="9">
        <f t="shared" si="135"/>
        <v>102.45</v>
      </c>
      <c r="R2927" s="9">
        <f t="shared" si="136"/>
        <v>231.6618</v>
      </c>
      <c r="S2927" s="9" t="str">
        <f>VLOOKUP(MONTH(P2927),Hoja2!$A$1:$B$12,2,0)</f>
        <v>Aug</v>
      </c>
      <c r="T2927" s="4" t="s">
        <v>8357</v>
      </c>
      <c r="U2927" t="s">
        <v>8399</v>
      </c>
      <c r="V2927" s="4">
        <f t="shared" si="137"/>
        <v>2014</v>
      </c>
    </row>
    <row r="2928" spans="1:22" x14ac:dyDescent="0.3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8">
        <v>42058.765960648147</v>
      </c>
      <c r="P2928" s="8">
        <v>42044.765960648147</v>
      </c>
      <c r="Q2928" s="9">
        <f t="shared" si="135"/>
        <v>125</v>
      </c>
      <c r="R2928" s="9">
        <f t="shared" si="136"/>
        <v>75</v>
      </c>
      <c r="S2928" s="9" t="str">
        <f>VLOOKUP(MONTH(P2928),Hoja2!$A$1:$B$12,2,0)</f>
        <v>Feb</v>
      </c>
      <c r="T2928" s="4" t="s">
        <v>8357</v>
      </c>
      <c r="U2928" t="s">
        <v>8399</v>
      </c>
      <c r="V2928" s="4">
        <f t="shared" si="137"/>
        <v>2015</v>
      </c>
    </row>
    <row r="2929" spans="1:22" x14ac:dyDescent="0.3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8">
        <v>41835.208333333336</v>
      </c>
      <c r="P2929" s="8">
        <v>41806.669317129628</v>
      </c>
      <c r="Q2929" s="9">
        <f t="shared" si="135"/>
        <v>130.83000000000001</v>
      </c>
      <c r="R2929" s="9">
        <f t="shared" si="136"/>
        <v>112.1429</v>
      </c>
      <c r="S2929" s="9" t="str">
        <f>VLOOKUP(MONTH(P2929),Hoja2!$A$1:$B$12,2,0)</f>
        <v>Jun</v>
      </c>
      <c r="T2929" s="4" t="s">
        <v>8357</v>
      </c>
      <c r="U2929" t="s">
        <v>8399</v>
      </c>
      <c r="V2929" s="4">
        <f t="shared" si="137"/>
        <v>2014</v>
      </c>
    </row>
    <row r="2930" spans="1:22" x14ac:dyDescent="0.3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8">
        <v>42433.998217592591</v>
      </c>
      <c r="P2930" s="8">
        <v>42403.998217592591</v>
      </c>
      <c r="Q2930" s="9">
        <f t="shared" si="135"/>
        <v>100</v>
      </c>
      <c r="R2930" s="9">
        <f t="shared" si="136"/>
        <v>41.666699999999999</v>
      </c>
      <c r="S2930" s="9" t="str">
        <f>VLOOKUP(MONTH(P2930),Hoja2!$A$1:$B$12,2,0)</f>
        <v>Feb</v>
      </c>
      <c r="T2930" s="4" t="s">
        <v>8357</v>
      </c>
      <c r="U2930" t="s">
        <v>8399</v>
      </c>
      <c r="V2930" s="4">
        <f t="shared" si="137"/>
        <v>2016</v>
      </c>
    </row>
    <row r="2931" spans="1:22" x14ac:dyDescent="0.3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8">
        <v>41784.564328703702</v>
      </c>
      <c r="P2931" s="8">
        <v>41754.564328703702</v>
      </c>
      <c r="Q2931" s="9">
        <f t="shared" si="135"/>
        <v>102.07</v>
      </c>
      <c r="R2931" s="9">
        <f t="shared" si="136"/>
        <v>255.17339999999999</v>
      </c>
      <c r="S2931" s="9" t="str">
        <f>VLOOKUP(MONTH(P2931),Hoja2!$A$1:$B$12,2,0)</f>
        <v>Apr</v>
      </c>
      <c r="T2931" s="4" t="s">
        <v>8357</v>
      </c>
      <c r="U2931" t="s">
        <v>8399</v>
      </c>
      <c r="V2931" s="4">
        <f t="shared" si="137"/>
        <v>2014</v>
      </c>
    </row>
    <row r="2932" spans="1:22" x14ac:dyDescent="0.3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8">
        <v>42131.584074074075</v>
      </c>
      <c r="P2932" s="8">
        <v>42101.584074074075</v>
      </c>
      <c r="Q2932" s="9">
        <f t="shared" si="135"/>
        <v>100.92</v>
      </c>
      <c r="R2932" s="9">
        <f t="shared" si="136"/>
        <v>162.77420000000001</v>
      </c>
      <c r="S2932" s="9" t="str">
        <f>VLOOKUP(MONTH(P2932),Hoja2!$A$1:$B$12,2,0)</f>
        <v>Apr</v>
      </c>
      <c r="T2932" s="4" t="s">
        <v>8357</v>
      </c>
      <c r="U2932" t="s">
        <v>8399</v>
      </c>
      <c r="V2932" s="4">
        <f t="shared" si="137"/>
        <v>2015</v>
      </c>
    </row>
    <row r="2933" spans="1:22" x14ac:dyDescent="0.3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8">
        <v>41897.255555555559</v>
      </c>
      <c r="P2933" s="8">
        <v>41872.291238425925</v>
      </c>
      <c r="Q2933" s="9">
        <f t="shared" si="135"/>
        <v>106</v>
      </c>
      <c r="R2933" s="9">
        <f t="shared" si="136"/>
        <v>88.333299999999994</v>
      </c>
      <c r="S2933" s="9" t="str">
        <f>VLOOKUP(MONTH(P2933),Hoja2!$A$1:$B$12,2,0)</f>
        <v>Aug</v>
      </c>
      <c r="T2933" s="4" t="s">
        <v>8357</v>
      </c>
      <c r="U2933" t="s">
        <v>8399</v>
      </c>
      <c r="V2933" s="4">
        <f t="shared" si="137"/>
        <v>2014</v>
      </c>
    </row>
    <row r="2934" spans="1:22" x14ac:dyDescent="0.3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8">
        <v>42056.458333333336</v>
      </c>
      <c r="P2934" s="8">
        <v>42025.164780092593</v>
      </c>
      <c r="Q2934" s="9">
        <f t="shared" si="135"/>
        <v>105.1</v>
      </c>
      <c r="R2934" s="9">
        <f t="shared" si="136"/>
        <v>85.736800000000002</v>
      </c>
      <c r="S2934" s="9" t="str">
        <f>VLOOKUP(MONTH(P2934),Hoja2!$A$1:$B$12,2,0)</f>
        <v>Jan</v>
      </c>
      <c r="T2934" s="4" t="s">
        <v>8357</v>
      </c>
      <c r="U2934" t="s">
        <v>8399</v>
      </c>
      <c r="V2934" s="4">
        <f t="shared" si="137"/>
        <v>2015</v>
      </c>
    </row>
    <row r="2935" spans="1:22" x14ac:dyDescent="0.3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8">
        <v>42525.956631944442</v>
      </c>
      <c r="P2935" s="8">
        <v>42495.956631944442</v>
      </c>
      <c r="Q2935" s="9">
        <f t="shared" si="135"/>
        <v>102.76</v>
      </c>
      <c r="R2935" s="9">
        <f t="shared" si="136"/>
        <v>47.574100000000001</v>
      </c>
      <c r="S2935" s="9" t="str">
        <f>VLOOKUP(MONTH(P2935),Hoja2!$A$1:$B$12,2,0)</f>
        <v>May</v>
      </c>
      <c r="T2935" s="4" t="s">
        <v>8357</v>
      </c>
      <c r="U2935" t="s">
        <v>8399</v>
      </c>
      <c r="V2935" s="4">
        <f t="shared" si="137"/>
        <v>2016</v>
      </c>
    </row>
    <row r="2936" spans="1:22" x14ac:dyDescent="0.3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8">
        <v>41805.636157407411</v>
      </c>
      <c r="P2936" s="8">
        <v>41775.636157407411</v>
      </c>
      <c r="Q2936" s="9">
        <f t="shared" si="135"/>
        <v>108</v>
      </c>
      <c r="R2936" s="9">
        <f t="shared" si="136"/>
        <v>72.972999999999999</v>
      </c>
      <c r="S2936" s="9" t="str">
        <f>VLOOKUP(MONTH(P2936),Hoja2!$A$1:$B$12,2,0)</f>
        <v>May</v>
      </c>
      <c r="T2936" s="4" t="s">
        <v>8357</v>
      </c>
      <c r="U2936" t="s">
        <v>8399</v>
      </c>
      <c r="V2936" s="4">
        <f t="shared" si="137"/>
        <v>2014</v>
      </c>
    </row>
    <row r="2937" spans="1:22" x14ac:dyDescent="0.3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8">
        <v>42611.708333333336</v>
      </c>
      <c r="P2937" s="8">
        <v>42553.583425925928</v>
      </c>
      <c r="Q2937" s="9">
        <f t="shared" si="135"/>
        <v>100.89</v>
      </c>
      <c r="R2937" s="9">
        <f t="shared" si="136"/>
        <v>90.538499999999999</v>
      </c>
      <c r="S2937" s="9" t="str">
        <f>VLOOKUP(MONTH(P2937),Hoja2!$A$1:$B$12,2,0)</f>
        <v>Jul</v>
      </c>
      <c r="T2937" s="4" t="s">
        <v>8357</v>
      </c>
      <c r="U2937" t="s">
        <v>8399</v>
      </c>
      <c r="V2937" s="4">
        <f t="shared" si="137"/>
        <v>2016</v>
      </c>
    </row>
    <row r="2938" spans="1:22" x14ac:dyDescent="0.3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8">
        <v>41925.207638888889</v>
      </c>
      <c r="P2938" s="8">
        <v>41912.650729166664</v>
      </c>
      <c r="Q2938" s="9">
        <f t="shared" si="135"/>
        <v>128</v>
      </c>
      <c r="R2938" s="9">
        <f t="shared" si="136"/>
        <v>37.647100000000002</v>
      </c>
      <c r="S2938" s="9" t="str">
        <f>VLOOKUP(MONTH(P2938),Hoja2!$A$1:$B$12,2,0)</f>
        <v>Sep</v>
      </c>
      <c r="T2938" s="4" t="s">
        <v>8357</v>
      </c>
      <c r="U2938" t="s">
        <v>8399</v>
      </c>
      <c r="V2938" s="4">
        <f t="shared" si="137"/>
        <v>2014</v>
      </c>
    </row>
    <row r="2939" spans="1:22" x14ac:dyDescent="0.3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8">
        <v>41833.457326388889</v>
      </c>
      <c r="P2939" s="8">
        <v>41803.457326388889</v>
      </c>
      <c r="Q2939" s="9">
        <f t="shared" si="135"/>
        <v>133.33000000000001</v>
      </c>
      <c r="R2939" s="9">
        <f t="shared" si="136"/>
        <v>36.363599999999998</v>
      </c>
      <c r="S2939" s="9" t="str">
        <f>VLOOKUP(MONTH(P2939),Hoja2!$A$1:$B$12,2,0)</f>
        <v>Jun</v>
      </c>
      <c r="T2939" s="4" t="s">
        <v>8357</v>
      </c>
      <c r="U2939" t="s">
        <v>8399</v>
      </c>
      <c r="V2939" s="4">
        <f t="shared" si="137"/>
        <v>2014</v>
      </c>
    </row>
    <row r="2940" spans="1:22" x14ac:dyDescent="0.3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8">
        <v>42034.703865740739</v>
      </c>
      <c r="P2940" s="8">
        <v>42004.703865740739</v>
      </c>
      <c r="Q2940" s="9">
        <f t="shared" si="135"/>
        <v>101.38</v>
      </c>
      <c r="R2940" s="9">
        <f t="shared" si="136"/>
        <v>126.7188</v>
      </c>
      <c r="S2940" s="9" t="str">
        <f>VLOOKUP(MONTH(P2940),Hoja2!$A$1:$B$12,2,0)</f>
        <v>Dec</v>
      </c>
      <c r="T2940" s="4" t="s">
        <v>8357</v>
      </c>
      <c r="U2940" t="s">
        <v>8399</v>
      </c>
      <c r="V2940" s="4">
        <f t="shared" si="137"/>
        <v>2014</v>
      </c>
    </row>
    <row r="2941" spans="1:22" x14ac:dyDescent="0.3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8">
        <v>41879.041666666664</v>
      </c>
      <c r="P2941" s="8">
        <v>41845.809166666666</v>
      </c>
      <c r="Q2941" s="9">
        <f t="shared" si="135"/>
        <v>102.88</v>
      </c>
      <c r="R2941" s="9">
        <f t="shared" si="136"/>
        <v>329.2</v>
      </c>
      <c r="S2941" s="9" t="str">
        <f>VLOOKUP(MONTH(P2941),Hoja2!$A$1:$B$12,2,0)</f>
        <v>Jul</v>
      </c>
      <c r="T2941" s="4" t="s">
        <v>8357</v>
      </c>
      <c r="U2941" t="s">
        <v>8399</v>
      </c>
      <c r="V2941" s="4">
        <f t="shared" si="137"/>
        <v>2014</v>
      </c>
    </row>
    <row r="2942" spans="1:22" x14ac:dyDescent="0.3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8">
        <v>42022.773356481484</v>
      </c>
      <c r="P2942" s="8">
        <v>41982.773356481484</v>
      </c>
      <c r="Q2942" s="9">
        <f t="shared" si="135"/>
        <v>107.24</v>
      </c>
      <c r="R2942" s="9">
        <f t="shared" si="136"/>
        <v>81.242400000000004</v>
      </c>
      <c r="S2942" s="9" t="str">
        <f>VLOOKUP(MONTH(P2942),Hoja2!$A$1:$B$12,2,0)</f>
        <v>Dec</v>
      </c>
      <c r="T2942" s="4" t="s">
        <v>8357</v>
      </c>
      <c r="U2942" t="s">
        <v>8399</v>
      </c>
      <c r="V2942" s="4">
        <f t="shared" si="137"/>
        <v>2014</v>
      </c>
    </row>
    <row r="2943" spans="1:22" x14ac:dyDescent="0.3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8">
        <v>42064.960127314815</v>
      </c>
      <c r="P2943" s="8">
        <v>42034.960127314815</v>
      </c>
      <c r="Q2943" s="9">
        <f t="shared" si="135"/>
        <v>0</v>
      </c>
      <c r="R2943" s="9">
        <f t="shared" si="136"/>
        <v>1</v>
      </c>
      <c r="S2943" s="9" t="str">
        <f>VLOOKUP(MONTH(P2943),Hoja2!$A$1:$B$12,2,0)</f>
        <v>Jan</v>
      </c>
      <c r="T2943" s="4" t="s">
        <v>8357</v>
      </c>
      <c r="U2943" t="s">
        <v>8397</v>
      </c>
      <c r="V2943" s="4">
        <f t="shared" si="137"/>
        <v>2015</v>
      </c>
    </row>
    <row r="2944" spans="1:22" x14ac:dyDescent="0.3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8">
        <v>42354.845833333333</v>
      </c>
      <c r="P2944" s="8">
        <v>42334.803923611114</v>
      </c>
      <c r="Q2944" s="9">
        <f t="shared" si="135"/>
        <v>20.43</v>
      </c>
      <c r="R2944" s="9">
        <f t="shared" si="136"/>
        <v>202.2277</v>
      </c>
      <c r="S2944" s="9" t="str">
        <f>VLOOKUP(MONTH(P2944),Hoja2!$A$1:$B$12,2,0)</f>
        <v>Nov</v>
      </c>
      <c r="T2944" s="4" t="s">
        <v>8357</v>
      </c>
      <c r="U2944" t="s">
        <v>8397</v>
      </c>
      <c r="V2944" s="4">
        <f t="shared" si="137"/>
        <v>2015</v>
      </c>
    </row>
    <row r="2945" spans="1:22" x14ac:dyDescent="0.3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8">
        <v>42107.12939814815</v>
      </c>
      <c r="P2945" s="8">
        <v>42077.12939814815</v>
      </c>
      <c r="Q2945" s="9">
        <f t="shared" si="135"/>
        <v>0</v>
      </c>
      <c r="R2945" s="9">
        <f t="shared" si="136"/>
        <v>0</v>
      </c>
      <c r="S2945" s="9" t="str">
        <f>VLOOKUP(MONTH(P2945),Hoja2!$A$1:$B$12,2,0)</f>
        <v>Mar</v>
      </c>
      <c r="T2945" s="4" t="s">
        <v>8357</v>
      </c>
      <c r="U2945" t="s">
        <v>8397</v>
      </c>
      <c r="V2945" s="4">
        <f t="shared" si="137"/>
        <v>2015</v>
      </c>
    </row>
    <row r="2946" spans="1:22" x14ac:dyDescent="0.3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8">
        <v>42162.9143287037</v>
      </c>
      <c r="P2946" s="8">
        <v>42132.9143287037</v>
      </c>
      <c r="Q2946" s="9">
        <f t="shared" si="135"/>
        <v>1</v>
      </c>
      <c r="R2946" s="9">
        <f t="shared" si="136"/>
        <v>100</v>
      </c>
      <c r="S2946" s="9" t="str">
        <f>VLOOKUP(MONTH(P2946),Hoja2!$A$1:$B$12,2,0)</f>
        <v>May</v>
      </c>
      <c r="T2946" s="4" t="s">
        <v>8357</v>
      </c>
      <c r="U2946" t="s">
        <v>8397</v>
      </c>
      <c r="V2946" s="4">
        <f t="shared" si="137"/>
        <v>2015</v>
      </c>
    </row>
    <row r="2947" spans="1:22" x14ac:dyDescent="0.3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8">
        <v>42148.13958333333</v>
      </c>
      <c r="P2947" s="8">
        <v>42118.13958333333</v>
      </c>
      <c r="Q2947" s="9">
        <f t="shared" ref="Q2947:Q3010" si="138">ROUND(E2947/D2947*100,2)</f>
        <v>0</v>
      </c>
      <c r="R2947" s="9">
        <f t="shared" ref="R2947:R3010" si="139">IFERROR(ROUND(E2947/L2947,4),0)</f>
        <v>0</v>
      </c>
      <c r="S2947" s="9" t="str">
        <f>VLOOKUP(MONTH(P2947),Hoja2!$A$1:$B$12,2,0)</f>
        <v>Apr</v>
      </c>
      <c r="T2947" s="4" t="s">
        <v>8357</v>
      </c>
      <c r="U2947" t="s">
        <v>8397</v>
      </c>
      <c r="V2947" s="4">
        <f t="shared" ref="V2947:V3010" si="140">YEAR(P2947)</f>
        <v>2015</v>
      </c>
    </row>
    <row r="2948" spans="1:22" x14ac:dyDescent="0.3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8">
        <v>42597.531157407408</v>
      </c>
      <c r="P2948" s="8">
        <v>42567.531157407408</v>
      </c>
      <c r="Q2948" s="9">
        <f t="shared" si="138"/>
        <v>0.1</v>
      </c>
      <c r="R2948" s="9">
        <f t="shared" si="139"/>
        <v>1</v>
      </c>
      <c r="S2948" s="9" t="str">
        <f>VLOOKUP(MONTH(P2948),Hoja2!$A$1:$B$12,2,0)</f>
        <v>Jul</v>
      </c>
      <c r="T2948" s="4" t="s">
        <v>8357</v>
      </c>
      <c r="U2948" t="s">
        <v>8397</v>
      </c>
      <c r="V2948" s="4">
        <f t="shared" si="140"/>
        <v>2016</v>
      </c>
    </row>
    <row r="2949" spans="1:22" x14ac:dyDescent="0.3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8">
        <v>42698.71597222222</v>
      </c>
      <c r="P2949" s="8">
        <v>42649.562118055554</v>
      </c>
      <c r="Q2949" s="9">
        <f t="shared" si="138"/>
        <v>4.29</v>
      </c>
      <c r="R2949" s="9">
        <f t="shared" si="139"/>
        <v>82.461500000000001</v>
      </c>
      <c r="S2949" s="9" t="str">
        <f>VLOOKUP(MONTH(P2949),Hoja2!$A$1:$B$12,2,0)</f>
        <v>Oct</v>
      </c>
      <c r="T2949" s="4" t="s">
        <v>8357</v>
      </c>
      <c r="U2949" t="s">
        <v>8397</v>
      </c>
      <c r="V2949" s="4">
        <f t="shared" si="140"/>
        <v>2016</v>
      </c>
    </row>
    <row r="2950" spans="1:22" x14ac:dyDescent="0.3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8">
        <v>42157.649224537039</v>
      </c>
      <c r="P2950" s="8">
        <v>42097.649224537039</v>
      </c>
      <c r="Q2950" s="9">
        <f t="shared" si="138"/>
        <v>0</v>
      </c>
      <c r="R2950" s="9">
        <f t="shared" si="139"/>
        <v>2.6667000000000001</v>
      </c>
      <c r="S2950" s="9" t="str">
        <f>VLOOKUP(MONTH(P2950),Hoja2!$A$1:$B$12,2,0)</f>
        <v>Apr</v>
      </c>
      <c r="T2950" s="4" t="s">
        <v>8357</v>
      </c>
      <c r="U2950" t="s">
        <v>8397</v>
      </c>
      <c r="V2950" s="4">
        <f t="shared" si="140"/>
        <v>2015</v>
      </c>
    </row>
    <row r="2951" spans="1:22" x14ac:dyDescent="0.3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8">
        <v>42327.86478009259</v>
      </c>
      <c r="P2951" s="8">
        <v>42297.823113425926</v>
      </c>
      <c r="Q2951" s="9">
        <f t="shared" si="138"/>
        <v>2.5</v>
      </c>
      <c r="R2951" s="9">
        <f t="shared" si="139"/>
        <v>12.5</v>
      </c>
      <c r="S2951" s="9" t="str">
        <f>VLOOKUP(MONTH(P2951),Hoja2!$A$1:$B$12,2,0)</f>
        <v>Oct</v>
      </c>
      <c r="T2951" s="4" t="s">
        <v>8357</v>
      </c>
      <c r="U2951" t="s">
        <v>8397</v>
      </c>
      <c r="V2951" s="4">
        <f t="shared" si="140"/>
        <v>2015</v>
      </c>
    </row>
    <row r="2952" spans="1:22" x14ac:dyDescent="0.3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8">
        <v>42392.365185185183</v>
      </c>
      <c r="P2952" s="8">
        <v>42362.365185185183</v>
      </c>
      <c r="Q2952" s="9">
        <f t="shared" si="138"/>
        <v>0</v>
      </c>
      <c r="R2952" s="9">
        <f t="shared" si="139"/>
        <v>0</v>
      </c>
      <c r="S2952" s="9" t="str">
        <f>VLOOKUP(MONTH(P2952),Hoja2!$A$1:$B$12,2,0)</f>
        <v>Dec</v>
      </c>
      <c r="T2952" s="4" t="s">
        <v>8357</v>
      </c>
      <c r="U2952" t="s">
        <v>8397</v>
      </c>
      <c r="V2952" s="4">
        <f t="shared" si="140"/>
        <v>2015</v>
      </c>
    </row>
    <row r="2953" spans="1:22" x14ac:dyDescent="0.3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8">
        <v>41917.802928240744</v>
      </c>
      <c r="P2953" s="8">
        <v>41872.802928240744</v>
      </c>
      <c r="Q2953" s="9">
        <f t="shared" si="138"/>
        <v>2.19</v>
      </c>
      <c r="R2953" s="9">
        <f t="shared" si="139"/>
        <v>18.896599999999999</v>
      </c>
      <c r="S2953" s="9" t="str">
        <f>VLOOKUP(MONTH(P2953),Hoja2!$A$1:$B$12,2,0)</f>
        <v>Aug</v>
      </c>
      <c r="T2953" s="4" t="s">
        <v>8357</v>
      </c>
      <c r="U2953" t="s">
        <v>8397</v>
      </c>
      <c r="V2953" s="4">
        <f t="shared" si="140"/>
        <v>2014</v>
      </c>
    </row>
    <row r="2954" spans="1:22" x14ac:dyDescent="0.3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8">
        <v>42660.166666666664</v>
      </c>
      <c r="P2954" s="8">
        <v>42628.690266203703</v>
      </c>
      <c r="Q2954" s="9">
        <f t="shared" si="138"/>
        <v>8.0299999999999994</v>
      </c>
      <c r="R2954" s="9">
        <f t="shared" si="139"/>
        <v>200.625</v>
      </c>
      <c r="S2954" s="9" t="str">
        <f>VLOOKUP(MONTH(P2954),Hoja2!$A$1:$B$12,2,0)</f>
        <v>Sep</v>
      </c>
      <c r="T2954" s="4" t="s">
        <v>8357</v>
      </c>
      <c r="U2954" t="s">
        <v>8397</v>
      </c>
      <c r="V2954" s="4">
        <f t="shared" si="140"/>
        <v>2016</v>
      </c>
    </row>
    <row r="2955" spans="1:22" x14ac:dyDescent="0.3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8">
        <v>42285.791909722226</v>
      </c>
      <c r="P2955" s="8">
        <v>42255.791909722226</v>
      </c>
      <c r="Q2955" s="9">
        <f t="shared" si="138"/>
        <v>0.15</v>
      </c>
      <c r="R2955" s="9">
        <f t="shared" si="139"/>
        <v>201.66669999999999</v>
      </c>
      <c r="S2955" s="9" t="str">
        <f>VLOOKUP(MONTH(P2955),Hoja2!$A$1:$B$12,2,0)</f>
        <v>Sep</v>
      </c>
      <c r="T2955" s="4" t="s">
        <v>8357</v>
      </c>
      <c r="U2955" t="s">
        <v>8397</v>
      </c>
      <c r="V2955" s="4">
        <f t="shared" si="140"/>
        <v>2015</v>
      </c>
    </row>
    <row r="2956" spans="1:22" x14ac:dyDescent="0.3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8">
        <v>42810.541701388887</v>
      </c>
      <c r="P2956" s="8">
        <v>42790.583368055559</v>
      </c>
      <c r="Q2956" s="9">
        <f t="shared" si="138"/>
        <v>0</v>
      </c>
      <c r="R2956" s="9">
        <f t="shared" si="139"/>
        <v>0</v>
      </c>
      <c r="S2956" s="9" t="str">
        <f>VLOOKUP(MONTH(P2956),Hoja2!$A$1:$B$12,2,0)</f>
        <v>Feb</v>
      </c>
      <c r="T2956" s="4" t="s">
        <v>8357</v>
      </c>
      <c r="U2956" t="s">
        <v>8397</v>
      </c>
      <c r="V2956" s="4">
        <f t="shared" si="140"/>
        <v>2017</v>
      </c>
    </row>
    <row r="2957" spans="1:22" x14ac:dyDescent="0.3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8">
        <v>42171.741307870368</v>
      </c>
      <c r="P2957" s="8">
        <v>42141.741307870368</v>
      </c>
      <c r="Q2957" s="9">
        <f t="shared" si="138"/>
        <v>59.58</v>
      </c>
      <c r="R2957" s="9">
        <f t="shared" si="139"/>
        <v>65</v>
      </c>
      <c r="S2957" s="9" t="str">
        <f>VLOOKUP(MONTH(P2957),Hoja2!$A$1:$B$12,2,0)</f>
        <v>May</v>
      </c>
      <c r="T2957" s="4" t="s">
        <v>8357</v>
      </c>
      <c r="U2957" t="s">
        <v>8397</v>
      </c>
      <c r="V2957" s="4">
        <f t="shared" si="140"/>
        <v>2015</v>
      </c>
    </row>
    <row r="2958" spans="1:22" x14ac:dyDescent="0.3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8">
        <v>42494.958912037036</v>
      </c>
      <c r="P2958" s="8">
        <v>42464.958912037036</v>
      </c>
      <c r="Q2958" s="9">
        <f t="shared" si="138"/>
        <v>16.73</v>
      </c>
      <c r="R2958" s="9">
        <f t="shared" si="139"/>
        <v>66.099999999999994</v>
      </c>
      <c r="S2958" s="9" t="str">
        <f>VLOOKUP(MONTH(P2958),Hoja2!$A$1:$B$12,2,0)</f>
        <v>Apr</v>
      </c>
      <c r="T2958" s="4" t="s">
        <v>8357</v>
      </c>
      <c r="U2958" t="s">
        <v>8397</v>
      </c>
      <c r="V2958" s="4">
        <f t="shared" si="140"/>
        <v>2016</v>
      </c>
    </row>
    <row r="2959" spans="1:22" x14ac:dyDescent="0.3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8">
        <v>42090.969583333332</v>
      </c>
      <c r="P2959" s="8">
        <v>42031.011250000003</v>
      </c>
      <c r="Q2959" s="9">
        <f t="shared" si="138"/>
        <v>1.87</v>
      </c>
      <c r="R2959" s="9">
        <f t="shared" si="139"/>
        <v>93.333299999999994</v>
      </c>
      <c r="S2959" s="9" t="str">
        <f>VLOOKUP(MONTH(P2959),Hoja2!$A$1:$B$12,2,0)</f>
        <v>Jan</v>
      </c>
      <c r="T2959" s="4" t="s">
        <v>8357</v>
      </c>
      <c r="U2959" t="s">
        <v>8397</v>
      </c>
      <c r="V2959" s="4">
        <f t="shared" si="140"/>
        <v>2015</v>
      </c>
    </row>
    <row r="2960" spans="1:22" x14ac:dyDescent="0.3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8">
        <v>42498.73746527778</v>
      </c>
      <c r="P2960" s="8">
        <v>42438.779131944444</v>
      </c>
      <c r="Q2960" s="9">
        <f t="shared" si="138"/>
        <v>0</v>
      </c>
      <c r="R2960" s="9">
        <f t="shared" si="139"/>
        <v>0</v>
      </c>
      <c r="S2960" s="9" t="str">
        <f>VLOOKUP(MONTH(P2960),Hoja2!$A$1:$B$12,2,0)</f>
        <v>Mar</v>
      </c>
      <c r="T2960" s="4" t="s">
        <v>8357</v>
      </c>
      <c r="U2960" t="s">
        <v>8397</v>
      </c>
      <c r="V2960" s="4">
        <f t="shared" si="140"/>
        <v>2016</v>
      </c>
    </row>
    <row r="2961" spans="1:22" x14ac:dyDescent="0.3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8">
        <v>42528.008391203701</v>
      </c>
      <c r="P2961" s="8">
        <v>42498.008391203701</v>
      </c>
      <c r="Q2961" s="9">
        <f t="shared" si="138"/>
        <v>0</v>
      </c>
      <c r="R2961" s="9">
        <f t="shared" si="139"/>
        <v>0</v>
      </c>
      <c r="S2961" s="9" t="str">
        <f>VLOOKUP(MONTH(P2961),Hoja2!$A$1:$B$12,2,0)</f>
        <v>May</v>
      </c>
      <c r="T2961" s="4" t="s">
        <v>8357</v>
      </c>
      <c r="U2961" t="s">
        <v>8397</v>
      </c>
      <c r="V2961" s="4">
        <f t="shared" si="140"/>
        <v>2016</v>
      </c>
    </row>
    <row r="2962" spans="1:22" x14ac:dyDescent="0.3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8">
        <v>41893.757210648146</v>
      </c>
      <c r="P2962" s="8">
        <v>41863.757210648146</v>
      </c>
      <c r="Q2962" s="9">
        <f t="shared" si="138"/>
        <v>0</v>
      </c>
      <c r="R2962" s="9">
        <f t="shared" si="139"/>
        <v>0</v>
      </c>
      <c r="S2962" s="9" t="str">
        <f>VLOOKUP(MONTH(P2962),Hoja2!$A$1:$B$12,2,0)</f>
        <v>Aug</v>
      </c>
      <c r="T2962" s="4" t="s">
        <v>8357</v>
      </c>
      <c r="U2962" t="s">
        <v>8397</v>
      </c>
      <c r="V2962" s="4">
        <f t="shared" si="140"/>
        <v>2014</v>
      </c>
    </row>
    <row r="2963" spans="1:22" x14ac:dyDescent="0.3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8">
        <v>42089.166666666664</v>
      </c>
      <c r="P2963" s="8">
        <v>42061.212488425925</v>
      </c>
      <c r="Q2963" s="9">
        <f t="shared" si="138"/>
        <v>109.62</v>
      </c>
      <c r="R2963" s="9">
        <f t="shared" si="139"/>
        <v>50.75</v>
      </c>
      <c r="S2963" s="9" t="str">
        <f>VLOOKUP(MONTH(P2963),Hoja2!$A$1:$B$12,2,0)</f>
        <v>Feb</v>
      </c>
      <c r="T2963" s="4" t="s">
        <v>8357</v>
      </c>
      <c r="U2963" t="s">
        <v>8358</v>
      </c>
      <c r="V2963" s="4">
        <f t="shared" si="140"/>
        <v>2015</v>
      </c>
    </row>
    <row r="2964" spans="1:22" x14ac:dyDescent="0.3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8">
        <v>42064.290972222225</v>
      </c>
      <c r="P2964" s="8">
        <v>42036.24428240741</v>
      </c>
      <c r="Q2964" s="9">
        <f t="shared" si="138"/>
        <v>121.8</v>
      </c>
      <c r="R2964" s="9">
        <f t="shared" si="139"/>
        <v>60.9</v>
      </c>
      <c r="S2964" s="9" t="str">
        <f>VLOOKUP(MONTH(P2964),Hoja2!$A$1:$B$12,2,0)</f>
        <v>Feb</v>
      </c>
      <c r="T2964" s="4" t="s">
        <v>8357</v>
      </c>
      <c r="U2964" t="s">
        <v>8358</v>
      </c>
      <c r="V2964" s="4">
        <f t="shared" si="140"/>
        <v>2015</v>
      </c>
    </row>
    <row r="2965" spans="1:22" x14ac:dyDescent="0.3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8">
        <v>42187.470185185186</v>
      </c>
      <c r="P2965" s="8">
        <v>42157.470185185186</v>
      </c>
      <c r="Q2965" s="9">
        <f t="shared" si="138"/>
        <v>106.85</v>
      </c>
      <c r="R2965" s="9">
        <f t="shared" si="139"/>
        <v>109.03060000000001</v>
      </c>
      <c r="S2965" s="9" t="str">
        <f>VLOOKUP(MONTH(P2965),Hoja2!$A$1:$B$12,2,0)</f>
        <v>Jun</v>
      </c>
      <c r="T2965" s="4" t="s">
        <v>8357</v>
      </c>
      <c r="U2965" t="s">
        <v>8358</v>
      </c>
      <c r="V2965" s="4">
        <f t="shared" si="140"/>
        <v>2015</v>
      </c>
    </row>
    <row r="2966" spans="1:22" x14ac:dyDescent="0.3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8">
        <v>41857.897222222222</v>
      </c>
      <c r="P2966" s="8">
        <v>41827.909942129627</v>
      </c>
      <c r="Q2966" s="9">
        <f t="shared" si="138"/>
        <v>100.71</v>
      </c>
      <c r="R2966" s="9">
        <f t="shared" si="139"/>
        <v>25.692299999999999</v>
      </c>
      <c r="S2966" s="9" t="str">
        <f>VLOOKUP(MONTH(P2966),Hoja2!$A$1:$B$12,2,0)</f>
        <v>Jul</v>
      </c>
      <c r="T2966" s="4" t="s">
        <v>8357</v>
      </c>
      <c r="U2966" t="s">
        <v>8358</v>
      </c>
      <c r="V2966" s="4">
        <f t="shared" si="140"/>
        <v>2014</v>
      </c>
    </row>
    <row r="2967" spans="1:22" x14ac:dyDescent="0.3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8">
        <v>42192.729548611111</v>
      </c>
      <c r="P2967" s="8">
        <v>42162.729548611111</v>
      </c>
      <c r="Q2967" s="9">
        <f t="shared" si="138"/>
        <v>109</v>
      </c>
      <c r="R2967" s="9">
        <f t="shared" si="139"/>
        <v>41.923099999999998</v>
      </c>
      <c r="S2967" s="9" t="str">
        <f>VLOOKUP(MONTH(P2967),Hoja2!$A$1:$B$12,2,0)</f>
        <v>Jun</v>
      </c>
      <c r="T2967" s="4" t="s">
        <v>8357</v>
      </c>
      <c r="U2967" t="s">
        <v>8358</v>
      </c>
      <c r="V2967" s="4">
        <f t="shared" si="140"/>
        <v>2015</v>
      </c>
    </row>
    <row r="2968" spans="1:22" x14ac:dyDescent="0.3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8">
        <v>42263.738564814812</v>
      </c>
      <c r="P2968" s="8">
        <v>42233.738564814812</v>
      </c>
      <c r="Q2968" s="9">
        <f t="shared" si="138"/>
        <v>113.63</v>
      </c>
      <c r="R2968" s="9">
        <f t="shared" si="139"/>
        <v>88.773399999999995</v>
      </c>
      <c r="S2968" s="9" t="str">
        <f>VLOOKUP(MONTH(P2968),Hoja2!$A$1:$B$12,2,0)</f>
        <v>Aug</v>
      </c>
      <c r="T2968" s="4" t="s">
        <v>8357</v>
      </c>
      <c r="U2968" t="s">
        <v>8358</v>
      </c>
      <c r="V2968" s="4">
        <f t="shared" si="140"/>
        <v>2015</v>
      </c>
    </row>
    <row r="2969" spans="1:22" x14ac:dyDescent="0.3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8">
        <v>42072.156157407408</v>
      </c>
      <c r="P2969" s="8">
        <v>42042.197824074072</v>
      </c>
      <c r="Q2969" s="9">
        <f t="shared" si="138"/>
        <v>113.92</v>
      </c>
      <c r="R2969" s="9">
        <f t="shared" si="139"/>
        <v>80.225399999999993</v>
      </c>
      <c r="S2969" s="9" t="str">
        <f>VLOOKUP(MONTH(P2969),Hoja2!$A$1:$B$12,2,0)</f>
        <v>Feb</v>
      </c>
      <c r="T2969" s="4" t="s">
        <v>8357</v>
      </c>
      <c r="U2969" t="s">
        <v>8358</v>
      </c>
      <c r="V2969" s="4">
        <f t="shared" si="140"/>
        <v>2015</v>
      </c>
    </row>
    <row r="2970" spans="1:22" x14ac:dyDescent="0.3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8">
        <v>42599.165972222225</v>
      </c>
      <c r="P2970" s="8">
        <v>42585.523842592593</v>
      </c>
      <c r="Q2970" s="9">
        <f t="shared" si="138"/>
        <v>106</v>
      </c>
      <c r="R2970" s="9">
        <f t="shared" si="139"/>
        <v>78.936199999999999</v>
      </c>
      <c r="S2970" s="9" t="str">
        <f>VLOOKUP(MONTH(P2970),Hoja2!$A$1:$B$12,2,0)</f>
        <v>Aug</v>
      </c>
      <c r="T2970" s="4" t="s">
        <v>8357</v>
      </c>
      <c r="U2970" t="s">
        <v>8358</v>
      </c>
      <c r="V2970" s="4">
        <f t="shared" si="140"/>
        <v>2016</v>
      </c>
    </row>
    <row r="2971" spans="1:22" x14ac:dyDescent="0.3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8">
        <v>42127.95208333333</v>
      </c>
      <c r="P2971" s="8">
        <v>42097.786493055559</v>
      </c>
      <c r="Q2971" s="9">
        <f t="shared" si="138"/>
        <v>162.5</v>
      </c>
      <c r="R2971" s="9">
        <f t="shared" si="139"/>
        <v>95.588200000000001</v>
      </c>
      <c r="S2971" s="9" t="str">
        <f>VLOOKUP(MONTH(P2971),Hoja2!$A$1:$B$12,2,0)</f>
        <v>Apr</v>
      </c>
      <c r="T2971" s="4" t="s">
        <v>8357</v>
      </c>
      <c r="U2971" t="s">
        <v>8358</v>
      </c>
      <c r="V2971" s="4">
        <f t="shared" si="140"/>
        <v>2015</v>
      </c>
    </row>
    <row r="2972" spans="1:22" x14ac:dyDescent="0.3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8">
        <v>41838.669571759259</v>
      </c>
      <c r="P2972" s="8">
        <v>41808.669571759259</v>
      </c>
      <c r="Q2972" s="9">
        <f t="shared" si="138"/>
        <v>106</v>
      </c>
      <c r="R2972" s="9">
        <f t="shared" si="139"/>
        <v>69.890100000000004</v>
      </c>
      <c r="S2972" s="9" t="str">
        <f>VLOOKUP(MONTH(P2972),Hoja2!$A$1:$B$12,2,0)</f>
        <v>Jun</v>
      </c>
      <c r="T2972" s="4" t="s">
        <v>8357</v>
      </c>
      <c r="U2972" t="s">
        <v>8358</v>
      </c>
      <c r="V2972" s="4">
        <f t="shared" si="140"/>
        <v>2014</v>
      </c>
    </row>
    <row r="2973" spans="1:22" x14ac:dyDescent="0.3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8">
        <v>41882.658310185187</v>
      </c>
      <c r="P2973" s="8">
        <v>41852.658310185187</v>
      </c>
      <c r="Q2973" s="9">
        <f t="shared" si="138"/>
        <v>100.16</v>
      </c>
      <c r="R2973" s="9">
        <f t="shared" si="139"/>
        <v>74.534899999999993</v>
      </c>
      <c r="S2973" s="9" t="str">
        <f>VLOOKUP(MONTH(P2973),Hoja2!$A$1:$B$12,2,0)</f>
        <v>Aug</v>
      </c>
      <c r="T2973" s="4" t="s">
        <v>8357</v>
      </c>
      <c r="U2973" t="s">
        <v>8358</v>
      </c>
      <c r="V2973" s="4">
        <f t="shared" si="140"/>
        <v>2014</v>
      </c>
    </row>
    <row r="2974" spans="1:22" x14ac:dyDescent="0.3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8">
        <v>42709.041666666664</v>
      </c>
      <c r="P2974" s="8">
        <v>42694.110185185185</v>
      </c>
      <c r="Q2974" s="9">
        <f t="shared" si="138"/>
        <v>105.35</v>
      </c>
      <c r="R2974" s="9">
        <f t="shared" si="139"/>
        <v>123.94119999999999</v>
      </c>
      <c r="S2974" s="9" t="str">
        <f>VLOOKUP(MONTH(P2974),Hoja2!$A$1:$B$12,2,0)</f>
        <v>Nov</v>
      </c>
      <c r="T2974" s="4" t="s">
        <v>8357</v>
      </c>
      <c r="U2974" t="s">
        <v>8358</v>
      </c>
      <c r="V2974" s="4">
        <f t="shared" si="140"/>
        <v>2016</v>
      </c>
    </row>
    <row r="2975" spans="1:22" x14ac:dyDescent="0.3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8">
        <v>42370.166666666664</v>
      </c>
      <c r="P2975" s="8">
        <v>42341.818379629629</v>
      </c>
      <c r="Q2975" s="9">
        <f t="shared" si="138"/>
        <v>174.8</v>
      </c>
      <c r="R2975" s="9">
        <f t="shared" si="139"/>
        <v>264.8485</v>
      </c>
      <c r="S2975" s="9" t="str">
        <f>VLOOKUP(MONTH(P2975),Hoja2!$A$1:$B$12,2,0)</f>
        <v>Dec</v>
      </c>
      <c r="T2975" s="4" t="s">
        <v>8357</v>
      </c>
      <c r="U2975" t="s">
        <v>8358</v>
      </c>
      <c r="V2975" s="4">
        <f t="shared" si="140"/>
        <v>2015</v>
      </c>
    </row>
    <row r="2976" spans="1:22" x14ac:dyDescent="0.3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8">
        <v>41908.065972222219</v>
      </c>
      <c r="P2976" s="8">
        <v>41880.061006944445</v>
      </c>
      <c r="Q2976" s="9">
        <f t="shared" si="138"/>
        <v>102</v>
      </c>
      <c r="R2976" s="9">
        <f t="shared" si="139"/>
        <v>58.620699999999999</v>
      </c>
      <c r="S2976" s="9" t="str">
        <f>VLOOKUP(MONTH(P2976),Hoja2!$A$1:$B$12,2,0)</f>
        <v>Aug</v>
      </c>
      <c r="T2976" s="4" t="s">
        <v>8357</v>
      </c>
      <c r="U2976" t="s">
        <v>8358</v>
      </c>
      <c r="V2976" s="4">
        <f t="shared" si="140"/>
        <v>2014</v>
      </c>
    </row>
    <row r="2977" spans="1:22" x14ac:dyDescent="0.3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8">
        <v>41970.125</v>
      </c>
      <c r="P2977" s="8">
        <v>41941.683865740742</v>
      </c>
      <c r="Q2977" s="9">
        <f t="shared" si="138"/>
        <v>100.13</v>
      </c>
      <c r="R2977" s="9">
        <f t="shared" si="139"/>
        <v>70.885000000000005</v>
      </c>
      <c r="S2977" s="9" t="str">
        <f>VLOOKUP(MONTH(P2977),Hoja2!$A$1:$B$12,2,0)</f>
        <v>Oct</v>
      </c>
      <c r="T2977" s="4" t="s">
        <v>8357</v>
      </c>
      <c r="U2977" t="s">
        <v>8358</v>
      </c>
      <c r="V2977" s="4">
        <f t="shared" si="140"/>
        <v>2014</v>
      </c>
    </row>
    <row r="2978" spans="1:22" x14ac:dyDescent="0.3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8">
        <v>42442.5</v>
      </c>
      <c r="P2978" s="8">
        <v>42425.730671296296</v>
      </c>
      <c r="Q2978" s="9">
        <f t="shared" si="138"/>
        <v>171.43</v>
      </c>
      <c r="R2978" s="9">
        <f t="shared" si="139"/>
        <v>8.5714000000000006</v>
      </c>
      <c r="S2978" s="9" t="str">
        <f>VLOOKUP(MONTH(P2978),Hoja2!$A$1:$B$12,2,0)</f>
        <v>Feb</v>
      </c>
      <c r="T2978" s="4" t="s">
        <v>8357</v>
      </c>
      <c r="U2978" t="s">
        <v>8358</v>
      </c>
      <c r="V2978" s="4">
        <f t="shared" si="140"/>
        <v>2016</v>
      </c>
    </row>
    <row r="2979" spans="1:22" x14ac:dyDescent="0.3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8">
        <v>42086.093055555553</v>
      </c>
      <c r="P2979" s="8">
        <v>42026.881180555552</v>
      </c>
      <c r="Q2979" s="9">
        <f t="shared" si="138"/>
        <v>113.57</v>
      </c>
      <c r="R2979" s="9">
        <f t="shared" si="139"/>
        <v>113.5667</v>
      </c>
      <c r="S2979" s="9" t="str">
        <f>VLOOKUP(MONTH(P2979),Hoja2!$A$1:$B$12,2,0)</f>
        <v>Jan</v>
      </c>
      <c r="T2979" s="4" t="s">
        <v>8357</v>
      </c>
      <c r="U2979" t="s">
        <v>8358</v>
      </c>
      <c r="V2979" s="4">
        <f t="shared" si="140"/>
        <v>2015</v>
      </c>
    </row>
    <row r="2980" spans="1:22" x14ac:dyDescent="0.3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8">
        <v>41932.249305555553</v>
      </c>
      <c r="P2980" s="8">
        <v>41922.640590277777</v>
      </c>
      <c r="Q2980" s="9">
        <f t="shared" si="138"/>
        <v>129.47</v>
      </c>
      <c r="R2980" s="9">
        <f t="shared" si="139"/>
        <v>60.6875</v>
      </c>
      <c r="S2980" s="9" t="str">
        <f>VLOOKUP(MONTH(P2980),Hoja2!$A$1:$B$12,2,0)</f>
        <v>Oct</v>
      </c>
      <c r="T2980" s="4" t="s">
        <v>8357</v>
      </c>
      <c r="U2980" t="s">
        <v>8358</v>
      </c>
      <c r="V2980" s="4">
        <f t="shared" si="140"/>
        <v>2014</v>
      </c>
    </row>
    <row r="2981" spans="1:22" x14ac:dyDescent="0.3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8">
        <v>42010.25</v>
      </c>
      <c r="P2981" s="8">
        <v>41993.824340277781</v>
      </c>
      <c r="Q2981" s="9">
        <f t="shared" si="138"/>
        <v>101.4</v>
      </c>
      <c r="R2981" s="9">
        <f t="shared" si="139"/>
        <v>110.2174</v>
      </c>
      <c r="S2981" s="9" t="str">
        <f>VLOOKUP(MONTH(P2981),Hoja2!$A$1:$B$12,2,0)</f>
        <v>Dec</v>
      </c>
      <c r="T2981" s="4" t="s">
        <v>8357</v>
      </c>
      <c r="U2981" t="s">
        <v>8358</v>
      </c>
      <c r="V2981" s="4">
        <f t="shared" si="140"/>
        <v>2014</v>
      </c>
    </row>
    <row r="2982" spans="1:22" x14ac:dyDescent="0.3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8">
        <v>42240.083333333336</v>
      </c>
      <c r="P2982" s="8">
        <v>42219.915856481479</v>
      </c>
      <c r="Q2982" s="9">
        <f t="shared" si="138"/>
        <v>109.17</v>
      </c>
      <c r="R2982" s="9">
        <f t="shared" si="139"/>
        <v>136.45830000000001</v>
      </c>
      <c r="S2982" s="9" t="str">
        <f>VLOOKUP(MONTH(P2982),Hoja2!$A$1:$B$12,2,0)</f>
        <v>Aug</v>
      </c>
      <c r="T2982" s="4" t="s">
        <v>8357</v>
      </c>
      <c r="U2982" t="s">
        <v>8358</v>
      </c>
      <c r="V2982" s="4">
        <f t="shared" si="140"/>
        <v>2015</v>
      </c>
    </row>
    <row r="2983" spans="1:22" x14ac:dyDescent="0.3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8">
        <v>42270.559675925928</v>
      </c>
      <c r="P2983" s="8">
        <v>42225.559675925928</v>
      </c>
      <c r="Q2983" s="9">
        <f t="shared" si="138"/>
        <v>128.93</v>
      </c>
      <c r="R2983" s="9">
        <f t="shared" si="139"/>
        <v>53.164900000000003</v>
      </c>
      <c r="S2983" s="9" t="str">
        <f>VLOOKUP(MONTH(P2983),Hoja2!$A$1:$B$12,2,0)</f>
        <v>Aug</v>
      </c>
      <c r="T2983" s="4" t="s">
        <v>8357</v>
      </c>
      <c r="U2983" t="s">
        <v>8397</v>
      </c>
      <c r="V2983" s="4">
        <f t="shared" si="140"/>
        <v>2015</v>
      </c>
    </row>
    <row r="2984" spans="1:22" x14ac:dyDescent="0.3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8">
        <v>42411.686840277776</v>
      </c>
      <c r="P2984" s="8">
        <v>42381.686840277776</v>
      </c>
      <c r="Q2984" s="9">
        <f t="shared" si="138"/>
        <v>102.06</v>
      </c>
      <c r="R2984" s="9">
        <f t="shared" si="139"/>
        <v>86.491500000000002</v>
      </c>
      <c r="S2984" s="9" t="str">
        <f>VLOOKUP(MONTH(P2984),Hoja2!$A$1:$B$12,2,0)</f>
        <v>Jan</v>
      </c>
      <c r="T2984" s="4" t="s">
        <v>8357</v>
      </c>
      <c r="U2984" t="s">
        <v>8397</v>
      </c>
      <c r="V2984" s="4">
        <f t="shared" si="140"/>
        <v>2016</v>
      </c>
    </row>
    <row r="2985" spans="1:22" x14ac:dyDescent="0.3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8">
        <v>41954.674027777779</v>
      </c>
      <c r="P2985" s="8">
        <v>41894.632361111115</v>
      </c>
      <c r="Q2985" s="9">
        <f t="shared" si="138"/>
        <v>146.54</v>
      </c>
      <c r="R2985" s="9">
        <f t="shared" si="139"/>
        <v>155.23830000000001</v>
      </c>
      <c r="S2985" s="9" t="str">
        <f>VLOOKUP(MONTH(P2985),Hoja2!$A$1:$B$12,2,0)</f>
        <v>Sep</v>
      </c>
      <c r="T2985" s="4" t="s">
        <v>8357</v>
      </c>
      <c r="U2985" t="s">
        <v>8397</v>
      </c>
      <c r="V2985" s="4">
        <f t="shared" si="140"/>
        <v>2014</v>
      </c>
    </row>
    <row r="2986" spans="1:22" x14ac:dyDescent="0.3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8">
        <v>42606.278715277775</v>
      </c>
      <c r="P2986" s="8">
        <v>42576.278715277775</v>
      </c>
      <c r="Q2986" s="9">
        <f t="shared" si="138"/>
        <v>100.35</v>
      </c>
      <c r="R2986" s="9">
        <f t="shared" si="139"/>
        <v>115.0826</v>
      </c>
      <c r="S2986" s="9" t="str">
        <f>VLOOKUP(MONTH(P2986),Hoja2!$A$1:$B$12,2,0)</f>
        <v>Jul</v>
      </c>
      <c r="T2986" s="4" t="s">
        <v>8357</v>
      </c>
      <c r="U2986" t="s">
        <v>8397</v>
      </c>
      <c r="V2986" s="4">
        <f t="shared" si="140"/>
        <v>2016</v>
      </c>
    </row>
    <row r="2987" spans="1:22" x14ac:dyDescent="0.3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8">
        <v>42674.166666666664</v>
      </c>
      <c r="P2987" s="8">
        <v>42654.973703703705</v>
      </c>
      <c r="Q2987" s="9">
        <f t="shared" si="138"/>
        <v>121.65</v>
      </c>
      <c r="R2987" s="9">
        <f t="shared" si="139"/>
        <v>109.5946</v>
      </c>
      <c r="S2987" s="9" t="str">
        <f>VLOOKUP(MONTH(P2987),Hoja2!$A$1:$B$12,2,0)</f>
        <v>Oct</v>
      </c>
      <c r="T2987" s="4" t="s">
        <v>8357</v>
      </c>
      <c r="U2987" t="s">
        <v>8397</v>
      </c>
      <c r="V2987" s="4">
        <f t="shared" si="140"/>
        <v>2016</v>
      </c>
    </row>
    <row r="2988" spans="1:22" x14ac:dyDescent="0.3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8">
        <v>42491.458402777775</v>
      </c>
      <c r="P2988" s="8">
        <v>42431.500069444446</v>
      </c>
      <c r="Q2988" s="9">
        <f t="shared" si="138"/>
        <v>105.5</v>
      </c>
      <c r="R2988" s="9">
        <f t="shared" si="139"/>
        <v>45.214300000000001</v>
      </c>
      <c r="S2988" s="9" t="str">
        <f>VLOOKUP(MONTH(P2988),Hoja2!$A$1:$B$12,2,0)</f>
        <v>Mar</v>
      </c>
      <c r="T2988" s="4" t="s">
        <v>8357</v>
      </c>
      <c r="U2988" t="s">
        <v>8397</v>
      </c>
      <c r="V2988" s="4">
        <f t="shared" si="140"/>
        <v>2016</v>
      </c>
    </row>
    <row r="2989" spans="1:22" x14ac:dyDescent="0.3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8">
        <v>42656</v>
      </c>
      <c r="P2989" s="8">
        <v>42627.307303240741</v>
      </c>
      <c r="Q2989" s="9">
        <f t="shared" si="138"/>
        <v>110.4</v>
      </c>
      <c r="R2989" s="9">
        <f t="shared" si="139"/>
        <v>104.15170000000001</v>
      </c>
      <c r="S2989" s="9" t="str">
        <f>VLOOKUP(MONTH(P2989),Hoja2!$A$1:$B$12,2,0)</f>
        <v>Sep</v>
      </c>
      <c r="T2989" s="4" t="s">
        <v>8357</v>
      </c>
      <c r="U2989" t="s">
        <v>8397</v>
      </c>
      <c r="V2989" s="4">
        <f t="shared" si="140"/>
        <v>2016</v>
      </c>
    </row>
    <row r="2990" spans="1:22" x14ac:dyDescent="0.3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8">
        <v>42541.36204861111</v>
      </c>
      <c r="P2990" s="8">
        <v>42511.36204861111</v>
      </c>
      <c r="Q2990" s="9">
        <f t="shared" si="138"/>
        <v>100</v>
      </c>
      <c r="R2990" s="9">
        <f t="shared" si="139"/>
        <v>35.714300000000001</v>
      </c>
      <c r="S2990" s="9" t="str">
        <f>VLOOKUP(MONTH(P2990),Hoja2!$A$1:$B$12,2,0)</f>
        <v>May</v>
      </c>
      <c r="T2990" s="4" t="s">
        <v>8357</v>
      </c>
      <c r="U2990" t="s">
        <v>8397</v>
      </c>
      <c r="V2990" s="4">
        <f t="shared" si="140"/>
        <v>2016</v>
      </c>
    </row>
    <row r="2991" spans="1:22" x14ac:dyDescent="0.3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8">
        <v>42359.207638888889</v>
      </c>
      <c r="P2991" s="8">
        <v>42337.02039351852</v>
      </c>
      <c r="Q2991" s="9">
        <f t="shared" si="138"/>
        <v>176.54</v>
      </c>
      <c r="R2991" s="9">
        <f t="shared" si="139"/>
        <v>96.997299999999996</v>
      </c>
      <c r="S2991" s="9" t="str">
        <f>VLOOKUP(MONTH(P2991),Hoja2!$A$1:$B$12,2,0)</f>
        <v>Nov</v>
      </c>
      <c r="T2991" s="4" t="s">
        <v>8357</v>
      </c>
      <c r="U2991" t="s">
        <v>8397</v>
      </c>
      <c r="V2991" s="4">
        <f t="shared" si="140"/>
        <v>2015</v>
      </c>
    </row>
    <row r="2992" spans="1:22" x14ac:dyDescent="0.3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8">
        <v>42376.574305555558</v>
      </c>
      <c r="P2992" s="8">
        <v>42341.574305555558</v>
      </c>
      <c r="Q2992" s="9">
        <f t="shared" si="138"/>
        <v>100</v>
      </c>
      <c r="R2992" s="9">
        <f t="shared" si="139"/>
        <v>370.37040000000002</v>
      </c>
      <c r="S2992" s="9" t="str">
        <f>VLOOKUP(MONTH(P2992),Hoja2!$A$1:$B$12,2,0)</f>
        <v>Dec</v>
      </c>
      <c r="T2992" s="4" t="s">
        <v>8357</v>
      </c>
      <c r="U2992" t="s">
        <v>8397</v>
      </c>
      <c r="V2992" s="4">
        <f t="shared" si="140"/>
        <v>2015</v>
      </c>
    </row>
    <row r="2993" spans="1:22" x14ac:dyDescent="0.3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8">
        <v>42762.837152777778</v>
      </c>
      <c r="P2993" s="8">
        <v>42740.837152777778</v>
      </c>
      <c r="Q2993" s="9">
        <f t="shared" si="138"/>
        <v>103.29</v>
      </c>
      <c r="R2993" s="9">
        <f t="shared" si="139"/>
        <v>94.408600000000007</v>
      </c>
      <c r="S2993" s="9" t="str">
        <f>VLOOKUP(MONTH(P2993),Hoja2!$A$1:$B$12,2,0)</f>
        <v>Jan</v>
      </c>
      <c r="T2993" s="4" t="s">
        <v>8357</v>
      </c>
      <c r="U2993" t="s">
        <v>8397</v>
      </c>
      <c r="V2993" s="4">
        <f t="shared" si="140"/>
        <v>2017</v>
      </c>
    </row>
    <row r="2994" spans="1:22" x14ac:dyDescent="0.3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8">
        <v>42652.767476851855</v>
      </c>
      <c r="P2994" s="8">
        <v>42622.767476851855</v>
      </c>
      <c r="Q2994" s="9">
        <f t="shared" si="138"/>
        <v>104.5</v>
      </c>
      <c r="R2994" s="9">
        <f t="shared" si="139"/>
        <v>48.984400000000001</v>
      </c>
      <c r="S2994" s="9" t="str">
        <f>VLOOKUP(MONTH(P2994),Hoja2!$A$1:$B$12,2,0)</f>
        <v>Sep</v>
      </c>
      <c r="T2994" s="4" t="s">
        <v>8357</v>
      </c>
      <c r="U2994" t="s">
        <v>8397</v>
      </c>
      <c r="V2994" s="4">
        <f t="shared" si="140"/>
        <v>2016</v>
      </c>
    </row>
    <row r="2995" spans="1:22" x14ac:dyDescent="0.3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8">
        <v>42420.838738425926</v>
      </c>
      <c r="P2995" s="8">
        <v>42390.838738425926</v>
      </c>
      <c r="Q2995" s="9">
        <f t="shared" si="138"/>
        <v>100.3</v>
      </c>
      <c r="R2995" s="9">
        <f t="shared" si="139"/>
        <v>45.590899999999998</v>
      </c>
      <c r="S2995" s="9" t="str">
        <f>VLOOKUP(MONTH(P2995),Hoja2!$A$1:$B$12,2,0)</f>
        <v>Jan</v>
      </c>
      <c r="T2995" s="4" t="s">
        <v>8357</v>
      </c>
      <c r="U2995" t="s">
        <v>8397</v>
      </c>
      <c r="V2995" s="4">
        <f t="shared" si="140"/>
        <v>2016</v>
      </c>
    </row>
    <row r="2996" spans="1:22" x14ac:dyDescent="0.3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8">
        <v>41915.478842592594</v>
      </c>
      <c r="P2996" s="8">
        <v>41885.478842592594</v>
      </c>
      <c r="Q2996" s="9">
        <f t="shared" si="138"/>
        <v>457.75</v>
      </c>
      <c r="R2996" s="9">
        <f t="shared" si="139"/>
        <v>23.275300000000001</v>
      </c>
      <c r="S2996" s="9" t="str">
        <f>VLOOKUP(MONTH(P2996),Hoja2!$A$1:$B$12,2,0)</f>
        <v>Sep</v>
      </c>
      <c r="T2996" s="4" t="s">
        <v>8357</v>
      </c>
      <c r="U2996" t="s">
        <v>8397</v>
      </c>
      <c r="V2996" s="4">
        <f t="shared" si="140"/>
        <v>2014</v>
      </c>
    </row>
    <row r="2997" spans="1:22" x14ac:dyDescent="0.3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8">
        <v>42754.665173611109</v>
      </c>
      <c r="P2997" s="8">
        <v>42724.665173611109</v>
      </c>
      <c r="Q2997" s="9">
        <f t="shared" si="138"/>
        <v>104.96</v>
      </c>
      <c r="R2997" s="9">
        <f t="shared" si="139"/>
        <v>63.228900000000003</v>
      </c>
      <c r="S2997" s="9" t="str">
        <f>VLOOKUP(MONTH(P2997),Hoja2!$A$1:$B$12,2,0)</f>
        <v>Dec</v>
      </c>
      <c r="T2997" s="4" t="s">
        <v>8357</v>
      </c>
      <c r="U2997" t="s">
        <v>8397</v>
      </c>
      <c r="V2997" s="4">
        <f t="shared" si="140"/>
        <v>2016</v>
      </c>
    </row>
    <row r="2998" spans="1:22" x14ac:dyDescent="0.3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8">
        <v>42150.912499999999</v>
      </c>
      <c r="P2998" s="8">
        <v>42090.912499999999</v>
      </c>
      <c r="Q2998" s="9">
        <f t="shared" si="138"/>
        <v>171.94</v>
      </c>
      <c r="R2998" s="9">
        <f t="shared" si="139"/>
        <v>153.5204</v>
      </c>
      <c r="S2998" s="9" t="str">
        <f>VLOOKUP(MONTH(P2998),Hoja2!$A$1:$B$12,2,0)</f>
        <v>Mar</v>
      </c>
      <c r="T2998" s="4" t="s">
        <v>8357</v>
      </c>
      <c r="U2998" t="s">
        <v>8397</v>
      </c>
      <c r="V2998" s="4">
        <f t="shared" si="140"/>
        <v>2015</v>
      </c>
    </row>
    <row r="2999" spans="1:22" x14ac:dyDescent="0.3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8">
        <v>42793.207638888889</v>
      </c>
      <c r="P2999" s="8">
        <v>42775.733715277776</v>
      </c>
      <c r="Q2999" s="9">
        <f t="shared" si="138"/>
        <v>103.73</v>
      </c>
      <c r="R2999" s="9">
        <f t="shared" si="139"/>
        <v>90.2</v>
      </c>
      <c r="S2999" s="9" t="str">
        <f>VLOOKUP(MONTH(P2999),Hoja2!$A$1:$B$12,2,0)</f>
        <v>Feb</v>
      </c>
      <c r="T2999" s="4" t="s">
        <v>8357</v>
      </c>
      <c r="U2999" t="s">
        <v>8397</v>
      </c>
      <c r="V2999" s="4">
        <f t="shared" si="140"/>
        <v>2017</v>
      </c>
    </row>
    <row r="3000" spans="1:22" x14ac:dyDescent="0.3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8">
        <v>41806.184027777781</v>
      </c>
      <c r="P3000" s="8">
        <v>41778.193622685183</v>
      </c>
      <c r="Q3000" s="9">
        <f t="shared" si="138"/>
        <v>103.03</v>
      </c>
      <c r="R3000" s="9">
        <f t="shared" si="139"/>
        <v>118.97110000000001</v>
      </c>
      <c r="S3000" s="9" t="str">
        <f>VLOOKUP(MONTH(P3000),Hoja2!$A$1:$B$12,2,0)</f>
        <v>May</v>
      </c>
      <c r="T3000" s="4" t="s">
        <v>8357</v>
      </c>
      <c r="U3000" t="s">
        <v>8397</v>
      </c>
      <c r="V3000" s="4">
        <f t="shared" si="140"/>
        <v>2014</v>
      </c>
    </row>
    <row r="3001" spans="1:22" x14ac:dyDescent="0.3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8">
        <v>42795.083333333336</v>
      </c>
      <c r="P3001" s="8">
        <v>42780.740277777775</v>
      </c>
      <c r="Q3001" s="9">
        <f t="shared" si="138"/>
        <v>118.89</v>
      </c>
      <c r="R3001" s="9">
        <f t="shared" si="139"/>
        <v>80.25</v>
      </c>
      <c r="S3001" s="9" t="str">
        <f>VLOOKUP(MONTH(P3001),Hoja2!$A$1:$B$12,2,0)</f>
        <v>Feb</v>
      </c>
      <c r="T3001" s="4" t="s">
        <v>8357</v>
      </c>
      <c r="U3001" t="s">
        <v>8397</v>
      </c>
      <c r="V3001" s="4">
        <f t="shared" si="140"/>
        <v>2017</v>
      </c>
    </row>
    <row r="3002" spans="1:22" x14ac:dyDescent="0.3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8">
        <v>42766.75</v>
      </c>
      <c r="P3002" s="8">
        <v>42752.827199074076</v>
      </c>
      <c r="Q3002" s="9">
        <f t="shared" si="138"/>
        <v>100</v>
      </c>
      <c r="R3002" s="9">
        <f t="shared" si="139"/>
        <v>62.5</v>
      </c>
      <c r="S3002" s="9" t="str">
        <f>VLOOKUP(MONTH(P3002),Hoja2!$A$1:$B$12,2,0)</f>
        <v>Jan</v>
      </c>
      <c r="T3002" s="4" t="s">
        <v>8357</v>
      </c>
      <c r="U3002" t="s">
        <v>8397</v>
      </c>
      <c r="V3002" s="4">
        <f t="shared" si="140"/>
        <v>2017</v>
      </c>
    </row>
    <row r="3003" spans="1:22" x14ac:dyDescent="0.3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8">
        <v>42564.895624999997</v>
      </c>
      <c r="P3003" s="8">
        <v>42534.895624999997</v>
      </c>
      <c r="Q3003" s="9">
        <f t="shared" si="138"/>
        <v>318.7</v>
      </c>
      <c r="R3003" s="9">
        <f t="shared" si="139"/>
        <v>131.37719999999999</v>
      </c>
      <c r="S3003" s="9" t="str">
        <f>VLOOKUP(MONTH(P3003),Hoja2!$A$1:$B$12,2,0)</f>
        <v>Jun</v>
      </c>
      <c r="T3003" s="4" t="s">
        <v>8357</v>
      </c>
      <c r="U3003" t="s">
        <v>8397</v>
      </c>
      <c r="V3003" s="4">
        <f t="shared" si="140"/>
        <v>2016</v>
      </c>
    </row>
    <row r="3004" spans="1:22" x14ac:dyDescent="0.3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8">
        <v>41269.83625</v>
      </c>
      <c r="P3004" s="8">
        <v>41239.83625</v>
      </c>
      <c r="Q3004" s="9">
        <f t="shared" si="138"/>
        <v>108.51</v>
      </c>
      <c r="R3004" s="9">
        <f t="shared" si="139"/>
        <v>73.033000000000001</v>
      </c>
      <c r="S3004" s="9" t="str">
        <f>VLOOKUP(MONTH(P3004),Hoja2!$A$1:$B$12,2,0)</f>
        <v>Nov</v>
      </c>
      <c r="T3004" s="4" t="s">
        <v>8357</v>
      </c>
      <c r="U3004" t="s">
        <v>8397</v>
      </c>
      <c r="V3004" s="4">
        <f t="shared" si="140"/>
        <v>2012</v>
      </c>
    </row>
    <row r="3005" spans="1:22" x14ac:dyDescent="0.3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8">
        <v>42430.249305555553</v>
      </c>
      <c r="P3005" s="8">
        <v>42398.849259259259</v>
      </c>
      <c r="Q3005" s="9">
        <f t="shared" si="138"/>
        <v>101.17</v>
      </c>
      <c r="R3005" s="9">
        <f t="shared" si="139"/>
        <v>178.52940000000001</v>
      </c>
      <c r="S3005" s="9" t="str">
        <f>VLOOKUP(MONTH(P3005),Hoja2!$A$1:$B$12,2,0)</f>
        <v>Jan</v>
      </c>
      <c r="T3005" s="4" t="s">
        <v>8357</v>
      </c>
      <c r="U3005" t="s">
        <v>8397</v>
      </c>
      <c r="V3005" s="4">
        <f t="shared" si="140"/>
        <v>2016</v>
      </c>
    </row>
    <row r="3006" spans="1:22" x14ac:dyDescent="0.3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8">
        <v>41958.922731481478</v>
      </c>
      <c r="P3006" s="8">
        <v>41928.881064814814</v>
      </c>
      <c r="Q3006" s="9">
        <f t="shared" si="138"/>
        <v>112.82</v>
      </c>
      <c r="R3006" s="9">
        <f t="shared" si="139"/>
        <v>162.90969999999999</v>
      </c>
      <c r="S3006" s="9" t="str">
        <f>VLOOKUP(MONTH(P3006),Hoja2!$A$1:$B$12,2,0)</f>
        <v>Oct</v>
      </c>
      <c r="T3006" s="4" t="s">
        <v>8357</v>
      </c>
      <c r="U3006" t="s">
        <v>8397</v>
      </c>
      <c r="V3006" s="4">
        <f t="shared" si="140"/>
        <v>2014</v>
      </c>
    </row>
    <row r="3007" spans="1:22" x14ac:dyDescent="0.3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8">
        <v>41918.674826388888</v>
      </c>
      <c r="P3007" s="8">
        <v>41888.674826388888</v>
      </c>
      <c r="Q3007" s="9">
        <f t="shared" si="138"/>
        <v>120.5</v>
      </c>
      <c r="R3007" s="9">
        <f t="shared" si="139"/>
        <v>108.2424</v>
      </c>
      <c r="S3007" s="9" t="str">
        <f>VLOOKUP(MONTH(P3007),Hoja2!$A$1:$B$12,2,0)</f>
        <v>Sep</v>
      </c>
      <c r="T3007" s="4" t="s">
        <v>8357</v>
      </c>
      <c r="U3007" t="s">
        <v>8397</v>
      </c>
      <c r="V3007" s="4">
        <f t="shared" si="140"/>
        <v>2014</v>
      </c>
    </row>
    <row r="3008" spans="1:22" x14ac:dyDescent="0.3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8">
        <v>41987.756840277776</v>
      </c>
      <c r="P3008" s="8">
        <v>41957.756840277776</v>
      </c>
      <c r="Q3008" s="9">
        <f t="shared" si="138"/>
        <v>107.75</v>
      </c>
      <c r="R3008" s="9">
        <f t="shared" si="139"/>
        <v>88.866</v>
      </c>
      <c r="S3008" s="9" t="str">
        <f>VLOOKUP(MONTH(P3008),Hoja2!$A$1:$B$12,2,0)</f>
        <v>Nov</v>
      </c>
      <c r="T3008" s="4" t="s">
        <v>8357</v>
      </c>
      <c r="U3008" t="s">
        <v>8397</v>
      </c>
      <c r="V3008" s="4">
        <f t="shared" si="140"/>
        <v>2014</v>
      </c>
    </row>
    <row r="3009" spans="1:22" x14ac:dyDescent="0.3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8">
        <v>42119.216238425928</v>
      </c>
      <c r="P3009" s="8">
        <v>42098.216238425928</v>
      </c>
      <c r="Q3009" s="9">
        <f t="shared" si="138"/>
        <v>180</v>
      </c>
      <c r="R3009" s="9">
        <f t="shared" si="139"/>
        <v>54</v>
      </c>
      <c r="S3009" s="9" t="str">
        <f>VLOOKUP(MONTH(P3009),Hoja2!$A$1:$B$12,2,0)</f>
        <v>Apr</v>
      </c>
      <c r="T3009" s="4" t="s">
        <v>8357</v>
      </c>
      <c r="U3009" t="s">
        <v>8397</v>
      </c>
      <c r="V3009" s="4">
        <f t="shared" si="140"/>
        <v>2015</v>
      </c>
    </row>
    <row r="3010" spans="1:22" x14ac:dyDescent="0.3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8">
        <v>42390.212025462963</v>
      </c>
      <c r="P3010" s="8">
        <v>42360.212025462963</v>
      </c>
      <c r="Q3010" s="9">
        <f t="shared" si="138"/>
        <v>101.17</v>
      </c>
      <c r="R3010" s="9">
        <f t="shared" si="139"/>
        <v>116.7308</v>
      </c>
      <c r="S3010" s="9" t="str">
        <f>VLOOKUP(MONTH(P3010),Hoja2!$A$1:$B$12,2,0)</f>
        <v>Dec</v>
      </c>
      <c r="T3010" s="4" t="s">
        <v>8357</v>
      </c>
      <c r="U3010" t="s">
        <v>8397</v>
      </c>
      <c r="V3010" s="4">
        <f t="shared" si="140"/>
        <v>2015</v>
      </c>
    </row>
    <row r="3011" spans="1:22" x14ac:dyDescent="0.3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8">
        <v>41969.611574074072</v>
      </c>
      <c r="P3011" s="8">
        <v>41939.569907407407</v>
      </c>
      <c r="Q3011" s="9">
        <f t="shared" ref="Q3011:Q3074" si="141">ROUND(E3011/D3011*100,2)</f>
        <v>119.76</v>
      </c>
      <c r="R3011" s="9">
        <f t="shared" ref="R3011:R3074" si="142">IFERROR(ROUND(E3011/L3011,4),0)</f>
        <v>233.89840000000001</v>
      </c>
      <c r="S3011" s="9" t="str">
        <f>VLOOKUP(MONTH(P3011),Hoja2!$A$1:$B$12,2,0)</f>
        <v>Oct</v>
      </c>
      <c r="T3011" s="4" t="s">
        <v>8357</v>
      </c>
      <c r="U3011" t="s">
        <v>8397</v>
      </c>
      <c r="V3011" s="4">
        <f t="shared" ref="V3011:V3074" si="143">YEAR(P3011)</f>
        <v>2014</v>
      </c>
    </row>
    <row r="3012" spans="1:22" x14ac:dyDescent="0.3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8">
        <v>42056.832395833335</v>
      </c>
      <c r="P3012" s="8">
        <v>41996.832395833335</v>
      </c>
      <c r="Q3012" s="9">
        <f t="shared" si="141"/>
        <v>158</v>
      </c>
      <c r="R3012" s="9">
        <f t="shared" si="142"/>
        <v>158</v>
      </c>
      <c r="S3012" s="9" t="str">
        <f>VLOOKUP(MONTH(P3012),Hoja2!$A$1:$B$12,2,0)</f>
        <v>Dec</v>
      </c>
      <c r="T3012" s="4" t="s">
        <v>8357</v>
      </c>
      <c r="U3012" t="s">
        <v>8397</v>
      </c>
      <c r="V3012" s="4">
        <f t="shared" si="143"/>
        <v>2014</v>
      </c>
    </row>
    <row r="3013" spans="1:22" x14ac:dyDescent="0.3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8">
        <v>42361.957638888889</v>
      </c>
      <c r="P3013" s="8">
        <v>42334.468935185185</v>
      </c>
      <c r="Q3013" s="9">
        <f t="shared" si="141"/>
        <v>123.67</v>
      </c>
      <c r="R3013" s="9">
        <f t="shared" si="142"/>
        <v>14.84</v>
      </c>
      <c r="S3013" s="9" t="str">
        <f>VLOOKUP(MONTH(P3013),Hoja2!$A$1:$B$12,2,0)</f>
        <v>Nov</v>
      </c>
      <c r="T3013" s="4" t="s">
        <v>8357</v>
      </c>
      <c r="U3013" t="s">
        <v>8397</v>
      </c>
      <c r="V3013" s="4">
        <f t="shared" si="143"/>
        <v>2015</v>
      </c>
    </row>
    <row r="3014" spans="1:22" x14ac:dyDescent="0.3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8">
        <v>42045.702893518515</v>
      </c>
      <c r="P3014" s="8">
        <v>42024.702893518515</v>
      </c>
      <c r="Q3014" s="9">
        <f t="shared" si="141"/>
        <v>117.13</v>
      </c>
      <c r="R3014" s="9">
        <f t="shared" si="142"/>
        <v>85.181799999999996</v>
      </c>
      <c r="S3014" s="9" t="str">
        <f>VLOOKUP(MONTH(P3014),Hoja2!$A$1:$B$12,2,0)</f>
        <v>Jan</v>
      </c>
      <c r="T3014" s="4" t="s">
        <v>8357</v>
      </c>
      <c r="U3014" t="s">
        <v>8397</v>
      </c>
      <c r="V3014" s="4">
        <f t="shared" si="143"/>
        <v>2015</v>
      </c>
    </row>
    <row r="3015" spans="1:22" x14ac:dyDescent="0.3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8">
        <v>42176.836215277777</v>
      </c>
      <c r="P3015" s="8">
        <v>42146.836215277777</v>
      </c>
      <c r="Q3015" s="9">
        <f t="shared" si="141"/>
        <v>156.96</v>
      </c>
      <c r="R3015" s="9">
        <f t="shared" si="142"/>
        <v>146.69159999999999</v>
      </c>
      <c r="S3015" s="9" t="str">
        <f>VLOOKUP(MONTH(P3015),Hoja2!$A$1:$B$12,2,0)</f>
        <v>May</v>
      </c>
      <c r="T3015" s="4" t="s">
        <v>8357</v>
      </c>
      <c r="U3015" t="s">
        <v>8397</v>
      </c>
      <c r="V3015" s="4">
        <f t="shared" si="143"/>
        <v>2015</v>
      </c>
    </row>
    <row r="3016" spans="1:22" x14ac:dyDescent="0.3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8">
        <v>41948.208333333336</v>
      </c>
      <c r="P3016" s="8">
        <v>41920.123611111114</v>
      </c>
      <c r="Q3016" s="9">
        <f t="shared" si="141"/>
        <v>113.1</v>
      </c>
      <c r="R3016" s="9">
        <f t="shared" si="142"/>
        <v>50.764800000000001</v>
      </c>
      <c r="S3016" s="9" t="str">
        <f>VLOOKUP(MONTH(P3016),Hoja2!$A$1:$B$12,2,0)</f>
        <v>Oct</v>
      </c>
      <c r="T3016" s="4" t="s">
        <v>8357</v>
      </c>
      <c r="U3016" t="s">
        <v>8397</v>
      </c>
      <c r="V3016" s="4">
        <f t="shared" si="143"/>
        <v>2014</v>
      </c>
    </row>
    <row r="3017" spans="1:22" x14ac:dyDescent="0.3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8">
        <v>41801.166666666664</v>
      </c>
      <c r="P3017" s="8">
        <v>41785.72729166667</v>
      </c>
      <c r="Q3017" s="9">
        <f t="shared" si="141"/>
        <v>103.18</v>
      </c>
      <c r="R3017" s="9">
        <f t="shared" si="142"/>
        <v>87.7</v>
      </c>
      <c r="S3017" s="9" t="str">
        <f>VLOOKUP(MONTH(P3017),Hoja2!$A$1:$B$12,2,0)</f>
        <v>May</v>
      </c>
      <c r="T3017" s="4" t="s">
        <v>8357</v>
      </c>
      <c r="U3017" t="s">
        <v>8397</v>
      </c>
      <c r="V3017" s="4">
        <f t="shared" si="143"/>
        <v>2014</v>
      </c>
    </row>
    <row r="3018" spans="1:22" x14ac:dyDescent="0.3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8">
        <v>41838.548055555555</v>
      </c>
      <c r="P3018" s="8">
        <v>41778.548055555555</v>
      </c>
      <c r="Q3018" s="9">
        <f t="shared" si="141"/>
        <v>102.61</v>
      </c>
      <c r="R3018" s="9">
        <f t="shared" si="142"/>
        <v>242.27780000000001</v>
      </c>
      <c r="S3018" s="9" t="str">
        <f>VLOOKUP(MONTH(P3018),Hoja2!$A$1:$B$12,2,0)</f>
        <v>May</v>
      </c>
      <c r="T3018" s="4" t="s">
        <v>8357</v>
      </c>
      <c r="U3018" t="s">
        <v>8397</v>
      </c>
      <c r="V3018" s="4">
        <f t="shared" si="143"/>
        <v>2014</v>
      </c>
    </row>
    <row r="3019" spans="1:22" x14ac:dyDescent="0.3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8">
        <v>41871.850034722222</v>
      </c>
      <c r="P3019" s="8">
        <v>41841.850034722222</v>
      </c>
      <c r="Q3019" s="9">
        <f t="shared" si="141"/>
        <v>105.84</v>
      </c>
      <c r="R3019" s="9">
        <f t="shared" si="142"/>
        <v>146.44649999999999</v>
      </c>
      <c r="S3019" s="9" t="str">
        <f>VLOOKUP(MONTH(P3019),Hoja2!$A$1:$B$12,2,0)</f>
        <v>Jul</v>
      </c>
      <c r="T3019" s="4" t="s">
        <v>8357</v>
      </c>
      <c r="U3019" t="s">
        <v>8397</v>
      </c>
      <c r="V3019" s="4">
        <f t="shared" si="143"/>
        <v>2014</v>
      </c>
    </row>
    <row r="3020" spans="1:22" x14ac:dyDescent="0.3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8">
        <v>42205.916666666664</v>
      </c>
      <c r="P3020" s="8">
        <v>42163.298333333332</v>
      </c>
      <c r="Q3020" s="9">
        <f t="shared" si="141"/>
        <v>100.71</v>
      </c>
      <c r="R3020" s="9">
        <f t="shared" si="142"/>
        <v>103.1707</v>
      </c>
      <c r="S3020" s="9" t="str">
        <f>VLOOKUP(MONTH(P3020),Hoja2!$A$1:$B$12,2,0)</f>
        <v>Jun</v>
      </c>
      <c r="T3020" s="4" t="s">
        <v>8357</v>
      </c>
      <c r="U3020" t="s">
        <v>8397</v>
      </c>
      <c r="V3020" s="4">
        <f t="shared" si="143"/>
        <v>2015</v>
      </c>
    </row>
    <row r="3021" spans="1:22" x14ac:dyDescent="0.3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8">
        <v>41786.125</v>
      </c>
      <c r="P3021" s="8">
        <v>41758.833564814813</v>
      </c>
      <c r="Q3021" s="9">
        <f t="shared" si="141"/>
        <v>121.23</v>
      </c>
      <c r="R3021" s="9">
        <f t="shared" si="142"/>
        <v>80.464600000000004</v>
      </c>
      <c r="S3021" s="9" t="str">
        <f>VLOOKUP(MONTH(P3021),Hoja2!$A$1:$B$12,2,0)</f>
        <v>Apr</v>
      </c>
      <c r="T3021" s="4" t="s">
        <v>8357</v>
      </c>
      <c r="U3021" t="s">
        <v>8397</v>
      </c>
      <c r="V3021" s="4">
        <f t="shared" si="143"/>
        <v>2014</v>
      </c>
    </row>
    <row r="3022" spans="1:22" x14ac:dyDescent="0.3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8">
        <v>42230.846446759257</v>
      </c>
      <c r="P3022" s="8">
        <v>42170.846446759257</v>
      </c>
      <c r="Q3022" s="9">
        <f t="shared" si="141"/>
        <v>100.57</v>
      </c>
      <c r="R3022" s="9">
        <f t="shared" si="142"/>
        <v>234.66669999999999</v>
      </c>
      <c r="S3022" s="9" t="str">
        <f>VLOOKUP(MONTH(P3022),Hoja2!$A$1:$B$12,2,0)</f>
        <v>Jun</v>
      </c>
      <c r="T3022" s="4" t="s">
        <v>8357</v>
      </c>
      <c r="U3022" t="s">
        <v>8397</v>
      </c>
      <c r="V3022" s="4">
        <f t="shared" si="143"/>
        <v>2015</v>
      </c>
    </row>
    <row r="3023" spans="1:22" x14ac:dyDescent="0.3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8">
        <v>42696.249305555553</v>
      </c>
      <c r="P3023" s="8">
        <v>42660.618854166663</v>
      </c>
      <c r="Q3023" s="9">
        <f t="shared" si="141"/>
        <v>116.02</v>
      </c>
      <c r="R3023" s="9">
        <f t="shared" si="142"/>
        <v>50.689300000000003</v>
      </c>
      <c r="S3023" s="9" t="str">
        <f>VLOOKUP(MONTH(P3023),Hoja2!$A$1:$B$12,2,0)</f>
        <v>Oct</v>
      </c>
      <c r="T3023" s="4" t="s">
        <v>8357</v>
      </c>
      <c r="U3023" t="s">
        <v>8397</v>
      </c>
      <c r="V3023" s="4">
        <f t="shared" si="143"/>
        <v>2016</v>
      </c>
    </row>
    <row r="3024" spans="1:22" x14ac:dyDescent="0.3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8">
        <v>42609.95380787037</v>
      </c>
      <c r="P3024" s="8">
        <v>42564.95380787037</v>
      </c>
      <c r="Q3024" s="9">
        <f t="shared" si="141"/>
        <v>100.88</v>
      </c>
      <c r="R3024" s="9">
        <f t="shared" si="142"/>
        <v>162.7097</v>
      </c>
      <c r="S3024" s="9" t="str">
        <f>VLOOKUP(MONTH(P3024),Hoja2!$A$1:$B$12,2,0)</f>
        <v>Jul</v>
      </c>
      <c r="T3024" s="4" t="s">
        <v>8357</v>
      </c>
      <c r="U3024" t="s">
        <v>8397</v>
      </c>
      <c r="V3024" s="4">
        <f t="shared" si="143"/>
        <v>2016</v>
      </c>
    </row>
    <row r="3025" spans="1:22" x14ac:dyDescent="0.3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8">
        <v>42166.675763888888</v>
      </c>
      <c r="P3025" s="8">
        <v>42121.675763888888</v>
      </c>
      <c r="Q3025" s="9">
        <f t="shared" si="141"/>
        <v>103</v>
      </c>
      <c r="R3025" s="9">
        <f t="shared" si="142"/>
        <v>120.16670000000001</v>
      </c>
      <c r="S3025" s="9" t="str">
        <f>VLOOKUP(MONTH(P3025),Hoja2!$A$1:$B$12,2,0)</f>
        <v>Apr</v>
      </c>
      <c r="T3025" s="4" t="s">
        <v>8357</v>
      </c>
      <c r="U3025" t="s">
        <v>8397</v>
      </c>
      <c r="V3025" s="4">
        <f t="shared" si="143"/>
        <v>2015</v>
      </c>
    </row>
    <row r="3026" spans="1:22" x14ac:dyDescent="0.3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8">
        <v>41188.993923611109</v>
      </c>
      <c r="P3026" s="8">
        <v>41158.993923611109</v>
      </c>
      <c r="Q3026" s="9">
        <f t="shared" si="141"/>
        <v>246.42</v>
      </c>
      <c r="R3026" s="9">
        <f t="shared" si="142"/>
        <v>67.697800000000001</v>
      </c>
      <c r="S3026" s="9" t="str">
        <f>VLOOKUP(MONTH(P3026),Hoja2!$A$1:$B$12,2,0)</f>
        <v>Sep</v>
      </c>
      <c r="T3026" s="4" t="s">
        <v>8357</v>
      </c>
      <c r="U3026" t="s">
        <v>8397</v>
      </c>
      <c r="V3026" s="4">
        <f t="shared" si="143"/>
        <v>2012</v>
      </c>
    </row>
    <row r="3027" spans="1:22" x14ac:dyDescent="0.3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8">
        <v>41789.666666666664</v>
      </c>
      <c r="P3027" s="8">
        <v>41761.509409722225</v>
      </c>
      <c r="Q3027" s="9">
        <f t="shared" si="141"/>
        <v>302.2</v>
      </c>
      <c r="R3027" s="9">
        <f t="shared" si="142"/>
        <v>52.103400000000001</v>
      </c>
      <c r="S3027" s="9" t="str">
        <f>VLOOKUP(MONTH(P3027),Hoja2!$A$1:$B$12,2,0)</f>
        <v>May</v>
      </c>
      <c r="T3027" s="4" t="s">
        <v>8357</v>
      </c>
      <c r="U3027" t="s">
        <v>8397</v>
      </c>
      <c r="V3027" s="4">
        <f t="shared" si="143"/>
        <v>2014</v>
      </c>
    </row>
    <row r="3028" spans="1:22" x14ac:dyDescent="0.3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8">
        <v>42797.459398148145</v>
      </c>
      <c r="P3028" s="8">
        <v>42783.459398148145</v>
      </c>
      <c r="Q3028" s="9">
        <f t="shared" si="141"/>
        <v>143.33000000000001</v>
      </c>
      <c r="R3028" s="9">
        <f t="shared" si="142"/>
        <v>51.6</v>
      </c>
      <c r="S3028" s="9" t="str">
        <f>VLOOKUP(MONTH(P3028),Hoja2!$A$1:$B$12,2,0)</f>
        <v>Feb</v>
      </c>
      <c r="T3028" s="4" t="s">
        <v>8357</v>
      </c>
      <c r="U3028" t="s">
        <v>8397</v>
      </c>
      <c r="V3028" s="4">
        <f t="shared" si="143"/>
        <v>2017</v>
      </c>
    </row>
    <row r="3029" spans="1:22" x14ac:dyDescent="0.3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8">
        <v>42083.662627314814</v>
      </c>
      <c r="P3029" s="8">
        <v>42053.704293981478</v>
      </c>
      <c r="Q3029" s="9">
        <f t="shared" si="141"/>
        <v>131.44</v>
      </c>
      <c r="R3029" s="9">
        <f t="shared" si="142"/>
        <v>164.3</v>
      </c>
      <c r="S3029" s="9" t="str">
        <f>VLOOKUP(MONTH(P3029),Hoja2!$A$1:$B$12,2,0)</f>
        <v>Feb</v>
      </c>
      <c r="T3029" s="4" t="s">
        <v>8357</v>
      </c>
      <c r="U3029" t="s">
        <v>8397</v>
      </c>
      <c r="V3029" s="4">
        <f t="shared" si="143"/>
        <v>2015</v>
      </c>
    </row>
    <row r="3030" spans="1:22" x14ac:dyDescent="0.3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8">
        <v>42597.264178240737</v>
      </c>
      <c r="P3030" s="8">
        <v>42567.264178240737</v>
      </c>
      <c r="Q3030" s="9">
        <f t="shared" si="141"/>
        <v>168.02</v>
      </c>
      <c r="R3030" s="9">
        <f t="shared" si="142"/>
        <v>84.858599999999996</v>
      </c>
      <c r="S3030" s="9" t="str">
        <f>VLOOKUP(MONTH(P3030),Hoja2!$A$1:$B$12,2,0)</f>
        <v>Jul</v>
      </c>
      <c r="T3030" s="4" t="s">
        <v>8357</v>
      </c>
      <c r="U3030" t="s">
        <v>8397</v>
      </c>
      <c r="V3030" s="4">
        <f t="shared" si="143"/>
        <v>2016</v>
      </c>
    </row>
    <row r="3031" spans="1:22" x14ac:dyDescent="0.3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8">
        <v>41961.190972222219</v>
      </c>
      <c r="P3031" s="8">
        <v>41932.708877314813</v>
      </c>
      <c r="Q3031" s="9">
        <f t="shared" si="141"/>
        <v>109.68</v>
      </c>
      <c r="R3031" s="9">
        <f t="shared" si="142"/>
        <v>94.548900000000003</v>
      </c>
      <c r="S3031" s="9" t="str">
        <f>VLOOKUP(MONTH(P3031),Hoja2!$A$1:$B$12,2,0)</f>
        <v>Oct</v>
      </c>
      <c r="T3031" s="4" t="s">
        <v>8357</v>
      </c>
      <c r="U3031" t="s">
        <v>8397</v>
      </c>
      <c r="V3031" s="4">
        <f t="shared" si="143"/>
        <v>2014</v>
      </c>
    </row>
    <row r="3032" spans="1:22" x14ac:dyDescent="0.3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8">
        <v>42263.747349537036</v>
      </c>
      <c r="P3032" s="8">
        <v>42233.747349537036</v>
      </c>
      <c r="Q3032" s="9">
        <f t="shared" si="141"/>
        <v>106.69</v>
      </c>
      <c r="R3032" s="9">
        <f t="shared" si="142"/>
        <v>45.5366</v>
      </c>
      <c r="S3032" s="9" t="str">
        <f>VLOOKUP(MONTH(P3032),Hoja2!$A$1:$B$12,2,0)</f>
        <v>Aug</v>
      </c>
      <c r="T3032" s="4" t="s">
        <v>8357</v>
      </c>
      <c r="U3032" t="s">
        <v>8397</v>
      </c>
      <c r="V3032" s="4">
        <f t="shared" si="143"/>
        <v>2015</v>
      </c>
    </row>
    <row r="3033" spans="1:22" x14ac:dyDescent="0.3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8">
        <v>42657.882488425923</v>
      </c>
      <c r="P3033" s="8">
        <v>42597.882488425923</v>
      </c>
      <c r="Q3033" s="9">
        <f t="shared" si="141"/>
        <v>100</v>
      </c>
      <c r="R3033" s="9">
        <f t="shared" si="142"/>
        <v>51.7241</v>
      </c>
      <c r="S3033" s="9" t="str">
        <f>VLOOKUP(MONTH(P3033),Hoja2!$A$1:$B$12,2,0)</f>
        <v>Aug</v>
      </c>
      <c r="T3033" s="4" t="s">
        <v>8357</v>
      </c>
      <c r="U3033" t="s">
        <v>8397</v>
      </c>
      <c r="V3033" s="4">
        <f t="shared" si="143"/>
        <v>2016</v>
      </c>
    </row>
    <row r="3034" spans="1:22" x14ac:dyDescent="0.3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8">
        <v>42258.044664351852</v>
      </c>
      <c r="P3034" s="8">
        <v>42228.044664351852</v>
      </c>
      <c r="Q3034" s="9">
        <f t="shared" si="141"/>
        <v>127.2</v>
      </c>
      <c r="R3034" s="9">
        <f t="shared" si="142"/>
        <v>50.88</v>
      </c>
      <c r="S3034" s="9" t="str">
        <f>VLOOKUP(MONTH(P3034),Hoja2!$A$1:$B$12,2,0)</f>
        <v>Aug</v>
      </c>
      <c r="T3034" s="4" t="s">
        <v>8357</v>
      </c>
      <c r="U3034" t="s">
        <v>8397</v>
      </c>
      <c r="V3034" s="4">
        <f t="shared" si="143"/>
        <v>2015</v>
      </c>
    </row>
    <row r="3035" spans="1:22" x14ac:dyDescent="0.3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8">
        <v>42600.110243055555</v>
      </c>
      <c r="P3035" s="8">
        <v>42570.110243055555</v>
      </c>
      <c r="Q3035" s="9">
        <f t="shared" si="141"/>
        <v>146.53</v>
      </c>
      <c r="R3035" s="9">
        <f t="shared" si="142"/>
        <v>191.13040000000001</v>
      </c>
      <c r="S3035" s="9" t="str">
        <f>VLOOKUP(MONTH(P3035),Hoja2!$A$1:$B$12,2,0)</f>
        <v>Jul</v>
      </c>
      <c r="T3035" s="4" t="s">
        <v>8357</v>
      </c>
      <c r="U3035" t="s">
        <v>8397</v>
      </c>
      <c r="V3035" s="4">
        <f t="shared" si="143"/>
        <v>2016</v>
      </c>
    </row>
    <row r="3036" spans="1:22" x14ac:dyDescent="0.3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8">
        <v>42675.165972222225</v>
      </c>
      <c r="P3036" s="8">
        <v>42644.535358796296</v>
      </c>
      <c r="Q3036" s="9">
        <f t="shared" si="141"/>
        <v>112.54</v>
      </c>
      <c r="R3036" s="9">
        <f t="shared" si="142"/>
        <v>89.314300000000003</v>
      </c>
      <c r="S3036" s="9" t="str">
        <f>VLOOKUP(MONTH(P3036),Hoja2!$A$1:$B$12,2,0)</f>
        <v>Oct</v>
      </c>
      <c r="T3036" s="4" t="s">
        <v>8357</v>
      </c>
      <c r="U3036" t="s">
        <v>8397</v>
      </c>
      <c r="V3036" s="4">
        <f t="shared" si="143"/>
        <v>2016</v>
      </c>
    </row>
    <row r="3037" spans="1:22" x14ac:dyDescent="0.3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8">
        <v>41398.560289351852</v>
      </c>
      <c r="P3037" s="8">
        <v>41368.560289351852</v>
      </c>
      <c r="Q3037" s="9">
        <f t="shared" si="141"/>
        <v>108.79</v>
      </c>
      <c r="R3037" s="9">
        <f t="shared" si="142"/>
        <v>88.5886</v>
      </c>
      <c r="S3037" s="9" t="str">
        <f>VLOOKUP(MONTH(P3037),Hoja2!$A$1:$B$12,2,0)</f>
        <v>Apr</v>
      </c>
      <c r="T3037" s="4" t="s">
        <v>8357</v>
      </c>
      <c r="U3037" t="s">
        <v>8397</v>
      </c>
      <c r="V3037" s="4">
        <f t="shared" si="143"/>
        <v>2013</v>
      </c>
    </row>
    <row r="3038" spans="1:22" x14ac:dyDescent="0.3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8">
        <v>41502.499305555553</v>
      </c>
      <c r="P3038" s="8">
        <v>41466.785231481481</v>
      </c>
      <c r="Q3038" s="9">
        <f t="shared" si="141"/>
        <v>126.73</v>
      </c>
      <c r="R3038" s="9">
        <f t="shared" si="142"/>
        <v>96.300899999999999</v>
      </c>
      <c r="S3038" s="9" t="str">
        <f>VLOOKUP(MONTH(P3038),Hoja2!$A$1:$B$12,2,0)</f>
        <v>Jul</v>
      </c>
      <c r="T3038" s="4" t="s">
        <v>8357</v>
      </c>
      <c r="U3038" t="s">
        <v>8397</v>
      </c>
      <c r="V3038" s="4">
        <f t="shared" si="143"/>
        <v>2013</v>
      </c>
    </row>
    <row r="3039" spans="1:22" x14ac:dyDescent="0.3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8">
        <v>40453.207638888889</v>
      </c>
      <c r="P3039" s="8">
        <v>40378.893206018518</v>
      </c>
      <c r="Q3039" s="9">
        <f t="shared" si="141"/>
        <v>213.2</v>
      </c>
      <c r="R3039" s="9">
        <f t="shared" si="142"/>
        <v>33.3125</v>
      </c>
      <c r="S3039" s="9" t="str">
        <f>VLOOKUP(MONTH(P3039),Hoja2!$A$1:$B$12,2,0)</f>
        <v>Jul</v>
      </c>
      <c r="T3039" s="4" t="s">
        <v>8357</v>
      </c>
      <c r="U3039" t="s">
        <v>8397</v>
      </c>
      <c r="V3039" s="4">
        <f t="shared" si="143"/>
        <v>2010</v>
      </c>
    </row>
    <row r="3040" spans="1:22" x14ac:dyDescent="0.3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8">
        <v>42433.252280092594</v>
      </c>
      <c r="P3040" s="8">
        <v>42373.252280092594</v>
      </c>
      <c r="Q3040" s="9">
        <f t="shared" si="141"/>
        <v>100.5</v>
      </c>
      <c r="R3040" s="9">
        <f t="shared" si="142"/>
        <v>37.222200000000001</v>
      </c>
      <c r="S3040" s="9" t="str">
        <f>VLOOKUP(MONTH(P3040),Hoja2!$A$1:$B$12,2,0)</f>
        <v>Jan</v>
      </c>
      <c r="T3040" s="4" t="s">
        <v>8357</v>
      </c>
      <c r="U3040" t="s">
        <v>8397</v>
      </c>
      <c r="V3040" s="4">
        <f t="shared" si="143"/>
        <v>2016</v>
      </c>
    </row>
    <row r="3041" spans="1:22" x14ac:dyDescent="0.3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8">
        <v>41637.332638888889</v>
      </c>
      <c r="P3041" s="8">
        <v>41610.794421296298</v>
      </c>
      <c r="Q3041" s="9">
        <f t="shared" si="141"/>
        <v>108.71</v>
      </c>
      <c r="R3041" s="9">
        <f t="shared" si="142"/>
        <v>92.130399999999995</v>
      </c>
      <c r="S3041" s="9" t="str">
        <f>VLOOKUP(MONTH(P3041),Hoja2!$A$1:$B$12,2,0)</f>
        <v>Dec</v>
      </c>
      <c r="T3041" s="4" t="s">
        <v>8357</v>
      </c>
      <c r="U3041" t="s">
        <v>8397</v>
      </c>
      <c r="V3041" s="4">
        <f t="shared" si="143"/>
        <v>2013</v>
      </c>
    </row>
    <row r="3042" spans="1:22" x14ac:dyDescent="0.3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8">
        <v>42181.958333333336</v>
      </c>
      <c r="P3042" s="8">
        <v>42177.791909722226</v>
      </c>
      <c r="Q3042" s="9">
        <f t="shared" si="141"/>
        <v>107.5</v>
      </c>
      <c r="R3042" s="9">
        <f t="shared" si="142"/>
        <v>76.785700000000006</v>
      </c>
      <c r="S3042" s="9" t="str">
        <f>VLOOKUP(MONTH(P3042),Hoja2!$A$1:$B$12,2,0)</f>
        <v>Jun</v>
      </c>
      <c r="T3042" s="4" t="s">
        <v>8357</v>
      </c>
      <c r="U3042" t="s">
        <v>8397</v>
      </c>
      <c r="V3042" s="4">
        <f t="shared" si="143"/>
        <v>2015</v>
      </c>
    </row>
    <row r="3043" spans="1:22" x14ac:dyDescent="0.3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8">
        <v>42389.868611111109</v>
      </c>
      <c r="P3043" s="8">
        <v>42359.868611111109</v>
      </c>
      <c r="Q3043" s="9">
        <f t="shared" si="141"/>
        <v>110.48</v>
      </c>
      <c r="R3043" s="9">
        <f t="shared" si="142"/>
        <v>96.526300000000006</v>
      </c>
      <c r="S3043" s="9" t="str">
        <f>VLOOKUP(MONTH(P3043),Hoja2!$A$1:$B$12,2,0)</f>
        <v>Dec</v>
      </c>
      <c r="T3043" s="4" t="s">
        <v>8357</v>
      </c>
      <c r="U3043" t="s">
        <v>8397</v>
      </c>
      <c r="V3043" s="4">
        <f t="shared" si="143"/>
        <v>2015</v>
      </c>
    </row>
    <row r="3044" spans="1:22" x14ac:dyDescent="0.3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8">
        <v>42283.688043981485</v>
      </c>
      <c r="P3044" s="8">
        <v>42253.688043981485</v>
      </c>
      <c r="Q3044" s="9">
        <f t="shared" si="141"/>
        <v>128</v>
      </c>
      <c r="R3044" s="9">
        <f t="shared" si="142"/>
        <v>51.8919</v>
      </c>
      <c r="S3044" s="9" t="str">
        <f>VLOOKUP(MONTH(P3044),Hoja2!$A$1:$B$12,2,0)</f>
        <v>Sep</v>
      </c>
      <c r="T3044" s="4" t="s">
        <v>8357</v>
      </c>
      <c r="U3044" t="s">
        <v>8397</v>
      </c>
      <c r="V3044" s="4">
        <f t="shared" si="143"/>
        <v>2015</v>
      </c>
    </row>
    <row r="3045" spans="1:22" x14ac:dyDescent="0.3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8">
        <v>42110.118055555555</v>
      </c>
      <c r="P3045" s="8">
        <v>42083.070590277777</v>
      </c>
      <c r="Q3045" s="9">
        <f t="shared" si="141"/>
        <v>110.01</v>
      </c>
      <c r="R3045" s="9">
        <f t="shared" si="142"/>
        <v>128.91409999999999</v>
      </c>
      <c r="S3045" s="9" t="str">
        <f>VLOOKUP(MONTH(P3045),Hoja2!$A$1:$B$12,2,0)</f>
        <v>Mar</v>
      </c>
      <c r="T3045" s="4" t="s">
        <v>8357</v>
      </c>
      <c r="U3045" t="s">
        <v>8397</v>
      </c>
      <c r="V3045" s="4">
        <f t="shared" si="143"/>
        <v>2015</v>
      </c>
    </row>
    <row r="3046" spans="1:22" x14ac:dyDescent="0.3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8">
        <v>42402.7268287037</v>
      </c>
      <c r="P3046" s="8">
        <v>42387.7268287037</v>
      </c>
      <c r="Q3046" s="9">
        <f t="shared" si="141"/>
        <v>109.34</v>
      </c>
      <c r="R3046" s="9">
        <f t="shared" si="142"/>
        <v>84.108999999999995</v>
      </c>
      <c r="S3046" s="9" t="str">
        <f>VLOOKUP(MONTH(P3046),Hoja2!$A$1:$B$12,2,0)</f>
        <v>Jan</v>
      </c>
      <c r="T3046" s="4" t="s">
        <v>8357</v>
      </c>
      <c r="U3046" t="s">
        <v>8397</v>
      </c>
      <c r="V3046" s="4">
        <f t="shared" si="143"/>
        <v>2016</v>
      </c>
    </row>
    <row r="3047" spans="1:22" x14ac:dyDescent="0.3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8">
        <v>41873.155729166669</v>
      </c>
      <c r="P3047" s="8">
        <v>41843.155729166669</v>
      </c>
      <c r="Q3047" s="9">
        <f t="shared" si="141"/>
        <v>132.71</v>
      </c>
      <c r="R3047" s="9">
        <f t="shared" si="142"/>
        <v>82.941599999999994</v>
      </c>
      <c r="S3047" s="9" t="str">
        <f>VLOOKUP(MONTH(P3047),Hoja2!$A$1:$B$12,2,0)</f>
        <v>Jul</v>
      </c>
      <c r="T3047" s="4" t="s">
        <v>8357</v>
      </c>
      <c r="U3047" t="s">
        <v>8397</v>
      </c>
      <c r="V3047" s="4">
        <f t="shared" si="143"/>
        <v>2014</v>
      </c>
    </row>
    <row r="3048" spans="1:22" x14ac:dyDescent="0.3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8">
        <v>41892.202777777777</v>
      </c>
      <c r="P3048" s="8">
        <v>41862.803078703706</v>
      </c>
      <c r="Q3048" s="9">
        <f t="shared" si="141"/>
        <v>190.85</v>
      </c>
      <c r="R3048" s="9">
        <f t="shared" si="142"/>
        <v>259.94830000000002</v>
      </c>
      <c r="S3048" s="9" t="str">
        <f>VLOOKUP(MONTH(P3048),Hoja2!$A$1:$B$12,2,0)</f>
        <v>Aug</v>
      </c>
      <c r="T3048" s="4" t="s">
        <v>8357</v>
      </c>
      <c r="U3048" t="s">
        <v>8397</v>
      </c>
      <c r="V3048" s="4">
        <f t="shared" si="143"/>
        <v>2014</v>
      </c>
    </row>
    <row r="3049" spans="1:22" x14ac:dyDescent="0.3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8">
        <v>42487.552777777775</v>
      </c>
      <c r="P3049" s="8">
        <v>42443.989050925928</v>
      </c>
      <c r="Q3049" s="9">
        <f t="shared" si="141"/>
        <v>149</v>
      </c>
      <c r="R3049" s="9">
        <f t="shared" si="142"/>
        <v>37.25</v>
      </c>
      <c r="S3049" s="9" t="str">
        <f>VLOOKUP(MONTH(P3049),Hoja2!$A$1:$B$12,2,0)</f>
        <v>Mar</v>
      </c>
      <c r="T3049" s="4" t="s">
        <v>8357</v>
      </c>
      <c r="U3049" t="s">
        <v>8397</v>
      </c>
      <c r="V3049" s="4">
        <f t="shared" si="143"/>
        <v>2016</v>
      </c>
    </row>
    <row r="3050" spans="1:22" x14ac:dyDescent="0.3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8">
        <v>42004.890277777777</v>
      </c>
      <c r="P3050" s="8">
        <v>41975.901180555556</v>
      </c>
      <c r="Q3050" s="9">
        <f t="shared" si="141"/>
        <v>166.4</v>
      </c>
      <c r="R3050" s="9">
        <f t="shared" si="142"/>
        <v>177.0213</v>
      </c>
      <c r="S3050" s="9" t="str">
        <f>VLOOKUP(MONTH(P3050),Hoja2!$A$1:$B$12,2,0)</f>
        <v>Dec</v>
      </c>
      <c r="T3050" s="4" t="s">
        <v>8357</v>
      </c>
      <c r="U3050" t="s">
        <v>8397</v>
      </c>
      <c r="V3050" s="4">
        <f t="shared" si="143"/>
        <v>2014</v>
      </c>
    </row>
    <row r="3051" spans="1:22" x14ac:dyDescent="0.3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8">
        <v>42169.014525462961</v>
      </c>
      <c r="P3051" s="8">
        <v>42139.014525462961</v>
      </c>
      <c r="Q3051" s="9">
        <f t="shared" si="141"/>
        <v>106.67</v>
      </c>
      <c r="R3051" s="9">
        <f t="shared" si="142"/>
        <v>74.074100000000001</v>
      </c>
      <c r="S3051" s="9" t="str">
        <f>VLOOKUP(MONTH(P3051),Hoja2!$A$1:$B$12,2,0)</f>
        <v>May</v>
      </c>
      <c r="T3051" s="4" t="s">
        <v>8357</v>
      </c>
      <c r="U3051" t="s">
        <v>8397</v>
      </c>
      <c r="V3051" s="4">
        <f t="shared" si="143"/>
        <v>2015</v>
      </c>
    </row>
    <row r="3052" spans="1:22" x14ac:dyDescent="0.3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8">
        <v>42495.16851851852</v>
      </c>
      <c r="P3052" s="8">
        <v>42465.16851851852</v>
      </c>
      <c r="Q3052" s="9">
        <f t="shared" si="141"/>
        <v>106</v>
      </c>
      <c r="R3052" s="9">
        <f t="shared" si="142"/>
        <v>70.666700000000006</v>
      </c>
      <c r="S3052" s="9" t="str">
        <f>VLOOKUP(MONTH(P3052),Hoja2!$A$1:$B$12,2,0)</f>
        <v>Apr</v>
      </c>
      <c r="T3052" s="4" t="s">
        <v>8357</v>
      </c>
      <c r="U3052" t="s">
        <v>8397</v>
      </c>
      <c r="V3052" s="4">
        <f t="shared" si="143"/>
        <v>2016</v>
      </c>
    </row>
    <row r="3053" spans="1:22" x14ac:dyDescent="0.3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8">
        <v>42774.416030092594</v>
      </c>
      <c r="P3053" s="8">
        <v>42744.416030092594</v>
      </c>
      <c r="Q3053" s="9">
        <f t="shared" si="141"/>
        <v>23.63</v>
      </c>
      <c r="R3053" s="9">
        <f t="shared" si="142"/>
        <v>23.628599999999999</v>
      </c>
      <c r="S3053" s="9" t="str">
        <f>VLOOKUP(MONTH(P3053),Hoja2!$A$1:$B$12,2,0)</f>
        <v>Jan</v>
      </c>
      <c r="T3053" s="4" t="s">
        <v>8357</v>
      </c>
      <c r="U3053" t="s">
        <v>8397</v>
      </c>
      <c r="V3053" s="4">
        <f t="shared" si="143"/>
        <v>2017</v>
      </c>
    </row>
    <row r="3054" spans="1:22" x14ac:dyDescent="0.3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8">
        <v>42152.665972222225</v>
      </c>
      <c r="P3054" s="8">
        <v>42122.670069444444</v>
      </c>
      <c r="Q3054" s="9">
        <f t="shared" si="141"/>
        <v>0.15</v>
      </c>
      <c r="R3054" s="9">
        <f t="shared" si="142"/>
        <v>37.5</v>
      </c>
      <c r="S3054" s="9" t="str">
        <f>VLOOKUP(MONTH(P3054),Hoja2!$A$1:$B$12,2,0)</f>
        <v>Apr</v>
      </c>
      <c r="T3054" s="4" t="s">
        <v>8357</v>
      </c>
      <c r="U3054" t="s">
        <v>8397</v>
      </c>
      <c r="V3054" s="4">
        <f t="shared" si="143"/>
        <v>2015</v>
      </c>
    </row>
    <row r="3055" spans="1:22" x14ac:dyDescent="0.3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8">
        <v>41914.165972222225</v>
      </c>
      <c r="P3055" s="8">
        <v>41862.761724537035</v>
      </c>
      <c r="Q3055" s="9">
        <f t="shared" si="141"/>
        <v>0.4</v>
      </c>
      <c r="R3055" s="9">
        <f t="shared" si="142"/>
        <v>13.333299999999999</v>
      </c>
      <c r="S3055" s="9" t="str">
        <f>VLOOKUP(MONTH(P3055),Hoja2!$A$1:$B$12,2,0)</f>
        <v>Aug</v>
      </c>
      <c r="T3055" s="4" t="s">
        <v>8357</v>
      </c>
      <c r="U3055" t="s">
        <v>8397</v>
      </c>
      <c r="V3055" s="4">
        <f t="shared" si="143"/>
        <v>2014</v>
      </c>
    </row>
    <row r="3056" spans="1:22" x14ac:dyDescent="0.3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8">
        <v>42065.044444444444</v>
      </c>
      <c r="P3056" s="8">
        <v>42027.832800925928</v>
      </c>
      <c r="Q3056" s="9">
        <f t="shared" si="141"/>
        <v>0</v>
      </c>
      <c r="R3056" s="9">
        <f t="shared" si="142"/>
        <v>0</v>
      </c>
      <c r="S3056" s="9" t="str">
        <f>VLOOKUP(MONTH(P3056),Hoja2!$A$1:$B$12,2,0)</f>
        <v>Jan</v>
      </c>
      <c r="T3056" s="4" t="s">
        <v>8357</v>
      </c>
      <c r="U3056" t="s">
        <v>8397</v>
      </c>
      <c r="V3056" s="4">
        <f t="shared" si="143"/>
        <v>2015</v>
      </c>
    </row>
    <row r="3057" spans="1:22" x14ac:dyDescent="0.3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8">
        <v>42013.95821759259</v>
      </c>
      <c r="P3057" s="8">
        <v>41953.95821759259</v>
      </c>
      <c r="Q3057" s="9">
        <f t="shared" si="141"/>
        <v>0.01</v>
      </c>
      <c r="R3057" s="9">
        <f t="shared" si="142"/>
        <v>1</v>
      </c>
      <c r="S3057" s="9" t="str">
        <f>VLOOKUP(MONTH(P3057),Hoja2!$A$1:$B$12,2,0)</f>
        <v>Nov</v>
      </c>
      <c r="T3057" s="4" t="s">
        <v>8357</v>
      </c>
      <c r="U3057" t="s">
        <v>8397</v>
      </c>
      <c r="V3057" s="4">
        <f t="shared" si="143"/>
        <v>2014</v>
      </c>
    </row>
    <row r="3058" spans="1:22" x14ac:dyDescent="0.3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8">
        <v>41911.636388888888</v>
      </c>
      <c r="P3058" s="8">
        <v>41851.636388888888</v>
      </c>
      <c r="Q3058" s="9">
        <f t="shared" si="141"/>
        <v>0</v>
      </c>
      <c r="R3058" s="9">
        <f t="shared" si="142"/>
        <v>0</v>
      </c>
      <c r="S3058" s="9" t="str">
        <f>VLOOKUP(MONTH(P3058),Hoja2!$A$1:$B$12,2,0)</f>
        <v>Jul</v>
      </c>
      <c r="T3058" s="4" t="s">
        <v>8357</v>
      </c>
      <c r="U3058" t="s">
        <v>8397</v>
      </c>
      <c r="V3058" s="4">
        <f t="shared" si="143"/>
        <v>2014</v>
      </c>
    </row>
    <row r="3059" spans="1:22" x14ac:dyDescent="0.3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8">
        <v>42463.608923611115</v>
      </c>
      <c r="P3059" s="8">
        <v>42433.650590277779</v>
      </c>
      <c r="Q3059" s="9">
        <f t="shared" si="141"/>
        <v>0</v>
      </c>
      <c r="R3059" s="9">
        <f t="shared" si="142"/>
        <v>0</v>
      </c>
      <c r="S3059" s="9" t="str">
        <f>VLOOKUP(MONTH(P3059),Hoja2!$A$1:$B$12,2,0)</f>
        <v>Mar</v>
      </c>
      <c r="T3059" s="4" t="s">
        <v>8357</v>
      </c>
      <c r="U3059" t="s">
        <v>8397</v>
      </c>
      <c r="V3059" s="4">
        <f t="shared" si="143"/>
        <v>2016</v>
      </c>
    </row>
    <row r="3060" spans="1:22" x14ac:dyDescent="0.3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8">
        <v>42510.374305555553</v>
      </c>
      <c r="P3060" s="8">
        <v>42460.374305555553</v>
      </c>
      <c r="Q3060" s="9">
        <f t="shared" si="141"/>
        <v>0.02</v>
      </c>
      <c r="R3060" s="9">
        <f t="shared" si="142"/>
        <v>1</v>
      </c>
      <c r="S3060" s="9" t="str">
        <f>VLOOKUP(MONTH(P3060),Hoja2!$A$1:$B$12,2,0)</f>
        <v>Mar</v>
      </c>
      <c r="T3060" s="4" t="s">
        <v>8357</v>
      </c>
      <c r="U3060" t="s">
        <v>8397</v>
      </c>
      <c r="V3060" s="4">
        <f t="shared" si="143"/>
        <v>2016</v>
      </c>
    </row>
    <row r="3061" spans="1:22" x14ac:dyDescent="0.3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8">
        <v>41859.935717592591</v>
      </c>
      <c r="P3061" s="8">
        <v>41829.935717592591</v>
      </c>
      <c r="Q3061" s="9">
        <f t="shared" si="141"/>
        <v>3.01</v>
      </c>
      <c r="R3061" s="9">
        <f t="shared" si="142"/>
        <v>41</v>
      </c>
      <c r="S3061" s="9" t="str">
        <f>VLOOKUP(MONTH(P3061),Hoja2!$A$1:$B$12,2,0)</f>
        <v>Jul</v>
      </c>
      <c r="T3061" s="4" t="s">
        <v>8357</v>
      </c>
      <c r="U3061" t="s">
        <v>8397</v>
      </c>
      <c r="V3061" s="4">
        <f t="shared" si="143"/>
        <v>2014</v>
      </c>
    </row>
    <row r="3062" spans="1:22" x14ac:dyDescent="0.3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8">
        <v>42275.274699074071</v>
      </c>
      <c r="P3062" s="8">
        <v>42245.274699074071</v>
      </c>
      <c r="Q3062" s="9">
        <f t="shared" si="141"/>
        <v>0.15</v>
      </c>
      <c r="R3062" s="9">
        <f t="shared" si="142"/>
        <v>55.833300000000001</v>
      </c>
      <c r="S3062" s="9" t="str">
        <f>VLOOKUP(MONTH(P3062),Hoja2!$A$1:$B$12,2,0)</f>
        <v>Aug</v>
      </c>
      <c r="T3062" s="4" t="s">
        <v>8357</v>
      </c>
      <c r="U3062" t="s">
        <v>8397</v>
      </c>
      <c r="V3062" s="4">
        <f t="shared" si="143"/>
        <v>2015</v>
      </c>
    </row>
    <row r="3063" spans="1:22" x14ac:dyDescent="0.3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8">
        <v>41864.784120370372</v>
      </c>
      <c r="P3063" s="8">
        <v>41834.784120370372</v>
      </c>
      <c r="Q3063" s="9">
        <f t="shared" si="141"/>
        <v>0</v>
      </c>
      <c r="R3063" s="9">
        <f t="shared" si="142"/>
        <v>0</v>
      </c>
      <c r="S3063" s="9" t="str">
        <f>VLOOKUP(MONTH(P3063),Hoja2!$A$1:$B$12,2,0)</f>
        <v>Jul</v>
      </c>
      <c r="T3063" s="4" t="s">
        <v>8357</v>
      </c>
      <c r="U3063" t="s">
        <v>8397</v>
      </c>
      <c r="V3063" s="4">
        <f t="shared" si="143"/>
        <v>2014</v>
      </c>
    </row>
    <row r="3064" spans="1:22" x14ac:dyDescent="0.3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8">
        <v>42277.75</v>
      </c>
      <c r="P3064" s="8">
        <v>42248.535787037035</v>
      </c>
      <c r="Q3064" s="9">
        <f t="shared" si="141"/>
        <v>66.84</v>
      </c>
      <c r="R3064" s="9">
        <f t="shared" si="142"/>
        <v>99.761200000000002</v>
      </c>
      <c r="S3064" s="9" t="str">
        <f>VLOOKUP(MONTH(P3064),Hoja2!$A$1:$B$12,2,0)</f>
        <v>Sep</v>
      </c>
      <c r="T3064" s="4" t="s">
        <v>8357</v>
      </c>
      <c r="U3064" t="s">
        <v>8397</v>
      </c>
      <c r="V3064" s="4">
        <f t="shared" si="143"/>
        <v>2015</v>
      </c>
    </row>
    <row r="3065" spans="1:22" x14ac:dyDescent="0.3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8">
        <v>42665.922893518517</v>
      </c>
      <c r="P3065" s="8">
        <v>42630.922893518517</v>
      </c>
      <c r="Q3065" s="9">
        <f t="shared" si="141"/>
        <v>19.57</v>
      </c>
      <c r="R3065" s="9">
        <f t="shared" si="142"/>
        <v>25.521699999999999</v>
      </c>
      <c r="S3065" s="9" t="str">
        <f>VLOOKUP(MONTH(P3065),Hoja2!$A$1:$B$12,2,0)</f>
        <v>Sep</v>
      </c>
      <c r="T3065" s="4" t="s">
        <v>8357</v>
      </c>
      <c r="U3065" t="s">
        <v>8397</v>
      </c>
      <c r="V3065" s="4">
        <f t="shared" si="143"/>
        <v>2016</v>
      </c>
    </row>
    <row r="3066" spans="1:22" x14ac:dyDescent="0.3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8">
        <v>42330.290972222225</v>
      </c>
      <c r="P3066" s="8">
        <v>42299.130162037036</v>
      </c>
      <c r="Q3066" s="9">
        <f t="shared" si="141"/>
        <v>11.29</v>
      </c>
      <c r="R3066" s="9">
        <f t="shared" si="142"/>
        <v>117.6528</v>
      </c>
      <c r="S3066" s="9" t="str">
        <f>VLOOKUP(MONTH(P3066),Hoja2!$A$1:$B$12,2,0)</f>
        <v>Oct</v>
      </c>
      <c r="T3066" s="4" t="s">
        <v>8357</v>
      </c>
      <c r="U3066" t="s">
        <v>8397</v>
      </c>
      <c r="V3066" s="4">
        <f t="shared" si="143"/>
        <v>2015</v>
      </c>
    </row>
    <row r="3067" spans="1:22" x14ac:dyDescent="0.3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8">
        <v>41850.055231481485</v>
      </c>
      <c r="P3067" s="8">
        <v>41825.055231481485</v>
      </c>
      <c r="Q3067" s="9">
        <f t="shared" si="141"/>
        <v>0.04</v>
      </c>
      <c r="R3067" s="9">
        <f t="shared" si="142"/>
        <v>5</v>
      </c>
      <c r="S3067" s="9" t="str">
        <f>VLOOKUP(MONTH(P3067),Hoja2!$A$1:$B$12,2,0)</f>
        <v>Jul</v>
      </c>
      <c r="T3067" s="4" t="s">
        <v>8357</v>
      </c>
      <c r="U3067" t="s">
        <v>8397</v>
      </c>
      <c r="V3067" s="4">
        <f t="shared" si="143"/>
        <v>2014</v>
      </c>
    </row>
    <row r="3068" spans="1:22" x14ac:dyDescent="0.3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8">
        <v>42561.228437500002</v>
      </c>
      <c r="P3068" s="8">
        <v>42531.228437500002</v>
      </c>
      <c r="Q3068" s="9">
        <f t="shared" si="141"/>
        <v>11.99</v>
      </c>
      <c r="R3068" s="9">
        <f t="shared" si="142"/>
        <v>2796.6667000000002</v>
      </c>
      <c r="S3068" s="9" t="str">
        <f>VLOOKUP(MONTH(P3068),Hoja2!$A$1:$B$12,2,0)</f>
        <v>Jun</v>
      </c>
      <c r="T3068" s="4" t="s">
        <v>8357</v>
      </c>
      <c r="U3068" t="s">
        <v>8397</v>
      </c>
      <c r="V3068" s="4">
        <f t="shared" si="143"/>
        <v>2016</v>
      </c>
    </row>
    <row r="3069" spans="1:22" x14ac:dyDescent="0.3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8">
        <v>42256.938414351855</v>
      </c>
      <c r="P3069" s="8">
        <v>42226.938414351855</v>
      </c>
      <c r="Q3069" s="9">
        <f t="shared" si="141"/>
        <v>2.5</v>
      </c>
      <c r="R3069" s="9">
        <f t="shared" si="142"/>
        <v>200</v>
      </c>
      <c r="S3069" s="9" t="str">
        <f>VLOOKUP(MONTH(P3069),Hoja2!$A$1:$B$12,2,0)</f>
        <v>Aug</v>
      </c>
      <c r="T3069" s="4" t="s">
        <v>8357</v>
      </c>
      <c r="U3069" t="s">
        <v>8397</v>
      </c>
      <c r="V3069" s="4">
        <f t="shared" si="143"/>
        <v>2015</v>
      </c>
    </row>
    <row r="3070" spans="1:22" x14ac:dyDescent="0.3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8">
        <v>42293.691574074073</v>
      </c>
      <c r="P3070" s="8">
        <v>42263.691574074073</v>
      </c>
      <c r="Q3070" s="9">
        <f t="shared" si="141"/>
        <v>7.0000000000000007E-2</v>
      </c>
      <c r="R3070" s="9">
        <f t="shared" si="142"/>
        <v>87.5</v>
      </c>
      <c r="S3070" s="9" t="str">
        <f>VLOOKUP(MONTH(P3070),Hoja2!$A$1:$B$12,2,0)</f>
        <v>Sep</v>
      </c>
      <c r="T3070" s="4" t="s">
        <v>8357</v>
      </c>
      <c r="U3070" t="s">
        <v>8397</v>
      </c>
      <c r="V3070" s="4">
        <f t="shared" si="143"/>
        <v>2015</v>
      </c>
    </row>
    <row r="3071" spans="1:22" x14ac:dyDescent="0.3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8">
        <v>41987.833726851852</v>
      </c>
      <c r="P3071" s="8">
        <v>41957.833726851852</v>
      </c>
      <c r="Q3071" s="9">
        <f t="shared" si="141"/>
        <v>14.1</v>
      </c>
      <c r="R3071" s="9">
        <f t="shared" si="142"/>
        <v>20.142900000000001</v>
      </c>
      <c r="S3071" s="9" t="str">
        <f>VLOOKUP(MONTH(P3071),Hoja2!$A$1:$B$12,2,0)</f>
        <v>Nov</v>
      </c>
      <c r="T3071" s="4" t="s">
        <v>8357</v>
      </c>
      <c r="U3071" t="s">
        <v>8397</v>
      </c>
      <c r="V3071" s="4">
        <f t="shared" si="143"/>
        <v>2014</v>
      </c>
    </row>
    <row r="3072" spans="1:22" x14ac:dyDescent="0.3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8">
        <v>42711.733437499999</v>
      </c>
      <c r="P3072" s="8">
        <v>42690.733437499999</v>
      </c>
      <c r="Q3072" s="9">
        <f t="shared" si="141"/>
        <v>3.34</v>
      </c>
      <c r="R3072" s="9">
        <f t="shared" si="142"/>
        <v>20.875</v>
      </c>
      <c r="S3072" s="9" t="str">
        <f>VLOOKUP(MONTH(P3072),Hoja2!$A$1:$B$12,2,0)</f>
        <v>Nov</v>
      </c>
      <c r="T3072" s="4" t="s">
        <v>8357</v>
      </c>
      <c r="U3072" t="s">
        <v>8397</v>
      </c>
      <c r="V3072" s="4">
        <f t="shared" si="143"/>
        <v>2016</v>
      </c>
    </row>
    <row r="3073" spans="1:22" x14ac:dyDescent="0.3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8">
        <v>42115.249305555553</v>
      </c>
      <c r="P3073" s="8">
        <v>42097.732418981483</v>
      </c>
      <c r="Q3073" s="9">
        <f t="shared" si="141"/>
        <v>59.78</v>
      </c>
      <c r="R3073" s="9">
        <f t="shared" si="142"/>
        <v>61.307699999999997</v>
      </c>
      <c r="S3073" s="9" t="str">
        <f>VLOOKUP(MONTH(P3073),Hoja2!$A$1:$B$12,2,0)</f>
        <v>Apr</v>
      </c>
      <c r="T3073" s="4" t="s">
        <v>8357</v>
      </c>
      <c r="U3073" t="s">
        <v>8397</v>
      </c>
      <c r="V3073" s="4">
        <f t="shared" si="143"/>
        <v>2015</v>
      </c>
    </row>
    <row r="3074" spans="1:22" x14ac:dyDescent="0.3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8">
        <v>42673.073611111111</v>
      </c>
      <c r="P3074" s="8">
        <v>42658.690532407411</v>
      </c>
      <c r="Q3074" s="9">
        <f t="shared" si="141"/>
        <v>0.02</v>
      </c>
      <c r="R3074" s="9">
        <f t="shared" si="142"/>
        <v>1</v>
      </c>
      <c r="S3074" s="9" t="str">
        <f>VLOOKUP(MONTH(P3074),Hoja2!$A$1:$B$12,2,0)</f>
        <v>Oct</v>
      </c>
      <c r="T3074" s="4" t="s">
        <v>8357</v>
      </c>
      <c r="U3074" t="s">
        <v>8397</v>
      </c>
      <c r="V3074" s="4">
        <f t="shared" si="143"/>
        <v>2016</v>
      </c>
    </row>
    <row r="3075" spans="1:22" x14ac:dyDescent="0.3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8">
        <v>42169.804861111108</v>
      </c>
      <c r="P3075" s="8">
        <v>42111.684027777781</v>
      </c>
      <c r="Q3075" s="9">
        <f t="shared" ref="Q3075:Q3138" si="144">ROUND(E3075/D3075*100,2)</f>
        <v>0.02</v>
      </c>
      <c r="R3075" s="9">
        <f t="shared" ref="R3075:R3138" si="145">IFERROR(ROUND(E3075/L3075,4),0)</f>
        <v>92.142899999999997</v>
      </c>
      <c r="S3075" s="9" t="str">
        <f>VLOOKUP(MONTH(P3075),Hoja2!$A$1:$B$12,2,0)</f>
        <v>Apr</v>
      </c>
      <c r="T3075" s="4" t="s">
        <v>8357</v>
      </c>
      <c r="U3075" t="s">
        <v>8397</v>
      </c>
      <c r="V3075" s="4">
        <f t="shared" ref="V3075:V3138" si="146">YEAR(P3075)</f>
        <v>2015</v>
      </c>
    </row>
    <row r="3076" spans="1:22" x14ac:dyDescent="0.3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8">
        <v>42439.571284722224</v>
      </c>
      <c r="P3076" s="8">
        <v>42409.571284722224</v>
      </c>
      <c r="Q3076" s="9">
        <f t="shared" si="144"/>
        <v>0.09</v>
      </c>
      <c r="R3076" s="9">
        <f t="shared" si="145"/>
        <v>7.3333000000000004</v>
      </c>
      <c r="S3076" s="9" t="str">
        <f>VLOOKUP(MONTH(P3076),Hoja2!$A$1:$B$12,2,0)</f>
        <v>Feb</v>
      </c>
      <c r="T3076" s="4" t="s">
        <v>8357</v>
      </c>
      <c r="U3076" t="s">
        <v>8397</v>
      </c>
      <c r="V3076" s="4">
        <f t="shared" si="146"/>
        <v>2016</v>
      </c>
    </row>
    <row r="3077" spans="1:22" x14ac:dyDescent="0.3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8">
        <v>42601.102314814816</v>
      </c>
      <c r="P3077" s="8">
        <v>42551.102314814816</v>
      </c>
      <c r="Q3077" s="9">
        <f t="shared" si="144"/>
        <v>8.64</v>
      </c>
      <c r="R3077" s="9">
        <f t="shared" si="145"/>
        <v>64.8</v>
      </c>
      <c r="S3077" s="9" t="str">
        <f>VLOOKUP(MONTH(P3077),Hoja2!$A$1:$B$12,2,0)</f>
        <v>Jun</v>
      </c>
      <c r="T3077" s="4" t="s">
        <v>8357</v>
      </c>
      <c r="U3077" t="s">
        <v>8397</v>
      </c>
      <c r="V3077" s="4">
        <f t="shared" si="146"/>
        <v>2016</v>
      </c>
    </row>
    <row r="3078" spans="1:22" x14ac:dyDescent="0.3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8">
        <v>42286.651886574073</v>
      </c>
      <c r="P3078" s="8">
        <v>42226.651886574073</v>
      </c>
      <c r="Q3078" s="9">
        <f t="shared" si="144"/>
        <v>15.06</v>
      </c>
      <c r="R3078" s="9">
        <f t="shared" si="145"/>
        <v>30.12</v>
      </c>
      <c r="S3078" s="9" t="str">
        <f>VLOOKUP(MONTH(P3078),Hoja2!$A$1:$B$12,2,0)</f>
        <v>Aug</v>
      </c>
      <c r="T3078" s="4" t="s">
        <v>8357</v>
      </c>
      <c r="U3078" t="s">
        <v>8397</v>
      </c>
      <c r="V3078" s="4">
        <f t="shared" si="146"/>
        <v>2015</v>
      </c>
    </row>
    <row r="3079" spans="1:22" x14ac:dyDescent="0.3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8">
        <v>42796.956921296296</v>
      </c>
      <c r="P3079" s="8">
        <v>42766.956921296296</v>
      </c>
      <c r="Q3079" s="9">
        <f t="shared" si="144"/>
        <v>0.48</v>
      </c>
      <c r="R3079" s="9">
        <f t="shared" si="145"/>
        <v>52.5</v>
      </c>
      <c r="S3079" s="9" t="str">
        <f>VLOOKUP(MONTH(P3079),Hoja2!$A$1:$B$12,2,0)</f>
        <v>Jan</v>
      </c>
      <c r="T3079" s="4" t="s">
        <v>8357</v>
      </c>
      <c r="U3079" t="s">
        <v>8397</v>
      </c>
      <c r="V3079" s="4">
        <f t="shared" si="146"/>
        <v>2017</v>
      </c>
    </row>
    <row r="3080" spans="1:22" x14ac:dyDescent="0.3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8">
        <v>42061.138831018521</v>
      </c>
      <c r="P3080" s="8">
        <v>42031.138831018521</v>
      </c>
      <c r="Q3080" s="9">
        <f t="shared" si="144"/>
        <v>0.12</v>
      </c>
      <c r="R3080" s="9">
        <f t="shared" si="145"/>
        <v>23.666699999999999</v>
      </c>
      <c r="S3080" s="9" t="str">
        <f>VLOOKUP(MONTH(P3080),Hoja2!$A$1:$B$12,2,0)</f>
        <v>Jan</v>
      </c>
      <c r="T3080" s="4" t="s">
        <v>8357</v>
      </c>
      <c r="U3080" t="s">
        <v>8397</v>
      </c>
      <c r="V3080" s="4">
        <f t="shared" si="146"/>
        <v>2015</v>
      </c>
    </row>
    <row r="3081" spans="1:22" x14ac:dyDescent="0.3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8">
        <v>42085.671701388892</v>
      </c>
      <c r="P3081" s="8">
        <v>42055.713368055556</v>
      </c>
      <c r="Q3081" s="9">
        <f t="shared" si="144"/>
        <v>0.84</v>
      </c>
      <c r="R3081" s="9">
        <f t="shared" si="145"/>
        <v>415.77780000000001</v>
      </c>
      <c r="S3081" s="9" t="str">
        <f>VLOOKUP(MONTH(P3081),Hoja2!$A$1:$B$12,2,0)</f>
        <v>Feb</v>
      </c>
      <c r="T3081" s="4" t="s">
        <v>8357</v>
      </c>
      <c r="U3081" t="s">
        <v>8397</v>
      </c>
      <c r="V3081" s="4">
        <f t="shared" si="146"/>
        <v>2015</v>
      </c>
    </row>
    <row r="3082" spans="1:22" x14ac:dyDescent="0.3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8">
        <v>42000.069953703707</v>
      </c>
      <c r="P3082" s="8">
        <v>41940.028287037036</v>
      </c>
      <c r="Q3082" s="9">
        <f t="shared" si="144"/>
        <v>0.02</v>
      </c>
      <c r="R3082" s="9">
        <f t="shared" si="145"/>
        <v>53.714300000000001</v>
      </c>
      <c r="S3082" s="9" t="str">
        <f>VLOOKUP(MONTH(P3082),Hoja2!$A$1:$B$12,2,0)</f>
        <v>Oct</v>
      </c>
      <c r="T3082" s="4" t="s">
        <v>8357</v>
      </c>
      <c r="U3082" t="s">
        <v>8397</v>
      </c>
      <c r="V3082" s="4">
        <f t="shared" si="146"/>
        <v>2014</v>
      </c>
    </row>
    <row r="3083" spans="1:22" x14ac:dyDescent="0.3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8">
        <v>42267.181608796294</v>
      </c>
      <c r="P3083" s="8">
        <v>42237.181608796294</v>
      </c>
      <c r="Q3083" s="9">
        <f t="shared" si="144"/>
        <v>0.21</v>
      </c>
      <c r="R3083" s="9">
        <f t="shared" si="145"/>
        <v>420.6</v>
      </c>
      <c r="S3083" s="9" t="str">
        <f>VLOOKUP(MONTH(P3083),Hoja2!$A$1:$B$12,2,0)</f>
        <v>Aug</v>
      </c>
      <c r="T3083" s="4" t="s">
        <v>8357</v>
      </c>
      <c r="U3083" t="s">
        <v>8397</v>
      </c>
      <c r="V3083" s="4">
        <f t="shared" si="146"/>
        <v>2015</v>
      </c>
    </row>
    <row r="3084" spans="1:22" x14ac:dyDescent="0.3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8">
        <v>42323.96465277778</v>
      </c>
      <c r="P3084" s="8">
        <v>42293.922986111109</v>
      </c>
      <c r="Q3084" s="9">
        <f t="shared" si="144"/>
        <v>0</v>
      </c>
      <c r="R3084" s="9">
        <f t="shared" si="145"/>
        <v>0</v>
      </c>
      <c r="S3084" s="9" t="str">
        <f>VLOOKUP(MONTH(P3084),Hoja2!$A$1:$B$12,2,0)</f>
        <v>Oct</v>
      </c>
      <c r="T3084" s="4" t="s">
        <v>8357</v>
      </c>
      <c r="U3084" t="s">
        <v>8397</v>
      </c>
      <c r="V3084" s="4">
        <f t="shared" si="146"/>
        <v>2015</v>
      </c>
    </row>
    <row r="3085" spans="1:22" x14ac:dyDescent="0.3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8">
        <v>41883.208333333336</v>
      </c>
      <c r="P3085" s="8">
        <v>41853.563402777778</v>
      </c>
      <c r="Q3085" s="9">
        <f t="shared" si="144"/>
        <v>0.28000000000000003</v>
      </c>
      <c r="R3085" s="9">
        <f t="shared" si="145"/>
        <v>18.666699999999999</v>
      </c>
      <c r="S3085" s="9" t="str">
        <f>VLOOKUP(MONTH(P3085),Hoja2!$A$1:$B$12,2,0)</f>
        <v>Aug</v>
      </c>
      <c r="T3085" s="4" t="s">
        <v>8357</v>
      </c>
      <c r="U3085" t="s">
        <v>8397</v>
      </c>
      <c r="V3085" s="4">
        <f t="shared" si="146"/>
        <v>2014</v>
      </c>
    </row>
    <row r="3086" spans="1:22" x14ac:dyDescent="0.3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8">
        <v>42129.783333333333</v>
      </c>
      <c r="P3086" s="8">
        <v>42100.723738425928</v>
      </c>
      <c r="Q3086" s="9">
        <f t="shared" si="144"/>
        <v>11.58</v>
      </c>
      <c r="R3086" s="9">
        <f t="shared" si="145"/>
        <v>78.333299999999994</v>
      </c>
      <c r="S3086" s="9" t="str">
        <f>VLOOKUP(MONTH(P3086),Hoja2!$A$1:$B$12,2,0)</f>
        <v>Apr</v>
      </c>
      <c r="T3086" s="4" t="s">
        <v>8357</v>
      </c>
      <c r="U3086" t="s">
        <v>8397</v>
      </c>
      <c r="V3086" s="4">
        <f t="shared" si="146"/>
        <v>2015</v>
      </c>
    </row>
    <row r="3087" spans="1:22" x14ac:dyDescent="0.3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8">
        <v>42276.883784722224</v>
      </c>
      <c r="P3087" s="8">
        <v>42246.883784722224</v>
      </c>
      <c r="Q3087" s="9">
        <f t="shared" si="144"/>
        <v>2.44</v>
      </c>
      <c r="R3087" s="9">
        <f t="shared" si="145"/>
        <v>67.777799999999999</v>
      </c>
      <c r="S3087" s="9" t="str">
        <f>VLOOKUP(MONTH(P3087),Hoja2!$A$1:$B$12,2,0)</f>
        <v>Aug</v>
      </c>
      <c r="T3087" s="4" t="s">
        <v>8357</v>
      </c>
      <c r="U3087" t="s">
        <v>8397</v>
      </c>
      <c r="V3087" s="4">
        <f t="shared" si="146"/>
        <v>2015</v>
      </c>
    </row>
    <row r="3088" spans="1:22" x14ac:dyDescent="0.3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8">
        <v>42233.67082175926</v>
      </c>
      <c r="P3088" s="8">
        <v>42173.67082175926</v>
      </c>
      <c r="Q3088" s="9">
        <f t="shared" si="144"/>
        <v>0.25</v>
      </c>
      <c r="R3088" s="9">
        <f t="shared" si="145"/>
        <v>16.666699999999999</v>
      </c>
      <c r="S3088" s="9" t="str">
        <f>VLOOKUP(MONTH(P3088),Hoja2!$A$1:$B$12,2,0)</f>
        <v>Jun</v>
      </c>
      <c r="T3088" s="4" t="s">
        <v>8357</v>
      </c>
      <c r="U3088" t="s">
        <v>8397</v>
      </c>
      <c r="V3088" s="4">
        <f t="shared" si="146"/>
        <v>2015</v>
      </c>
    </row>
    <row r="3089" spans="1:22" x14ac:dyDescent="0.3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8">
        <v>42725.192013888889</v>
      </c>
      <c r="P3089" s="8">
        <v>42665.150347222225</v>
      </c>
      <c r="Q3089" s="9">
        <f t="shared" si="144"/>
        <v>0.63</v>
      </c>
      <c r="R3089" s="9">
        <f t="shared" si="145"/>
        <v>62.5</v>
      </c>
      <c r="S3089" s="9" t="str">
        <f>VLOOKUP(MONTH(P3089),Hoja2!$A$1:$B$12,2,0)</f>
        <v>Oct</v>
      </c>
      <c r="T3089" s="4" t="s">
        <v>8357</v>
      </c>
      <c r="U3089" t="s">
        <v>8397</v>
      </c>
      <c r="V3089" s="4">
        <f t="shared" si="146"/>
        <v>2016</v>
      </c>
    </row>
    <row r="3090" spans="1:22" x14ac:dyDescent="0.3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8">
        <v>42012.570138888892</v>
      </c>
      <c r="P3090" s="8">
        <v>41981.57230324074</v>
      </c>
      <c r="Q3090" s="9">
        <f t="shared" si="144"/>
        <v>0.19</v>
      </c>
      <c r="R3090" s="9">
        <f t="shared" si="145"/>
        <v>42</v>
      </c>
      <c r="S3090" s="9" t="str">
        <f>VLOOKUP(MONTH(P3090),Hoja2!$A$1:$B$12,2,0)</f>
        <v>Dec</v>
      </c>
      <c r="T3090" s="4" t="s">
        <v>8357</v>
      </c>
      <c r="U3090" t="s">
        <v>8397</v>
      </c>
      <c r="V3090" s="4">
        <f t="shared" si="146"/>
        <v>2014</v>
      </c>
    </row>
    <row r="3091" spans="1:22" x14ac:dyDescent="0.3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8">
        <v>42560.082638888889</v>
      </c>
      <c r="P3091" s="8">
        <v>42528.542627314811</v>
      </c>
      <c r="Q3091" s="9">
        <f t="shared" si="144"/>
        <v>23.42</v>
      </c>
      <c r="R3091" s="9">
        <f t="shared" si="145"/>
        <v>130.0889</v>
      </c>
      <c r="S3091" s="9" t="str">
        <f>VLOOKUP(MONTH(P3091),Hoja2!$A$1:$B$12,2,0)</f>
        <v>Jun</v>
      </c>
      <c r="T3091" s="4" t="s">
        <v>8357</v>
      </c>
      <c r="U3091" t="s">
        <v>8397</v>
      </c>
      <c r="V3091" s="4">
        <f t="shared" si="146"/>
        <v>2016</v>
      </c>
    </row>
    <row r="3092" spans="1:22" x14ac:dyDescent="0.3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8">
        <v>42125.777141203704</v>
      </c>
      <c r="P3092" s="8">
        <v>42065.818807870368</v>
      </c>
      <c r="Q3092" s="9">
        <f t="shared" si="144"/>
        <v>5.08</v>
      </c>
      <c r="R3092" s="9">
        <f t="shared" si="145"/>
        <v>1270.2221999999999</v>
      </c>
      <c r="S3092" s="9" t="str">
        <f>VLOOKUP(MONTH(P3092),Hoja2!$A$1:$B$12,2,0)</f>
        <v>Mar</v>
      </c>
      <c r="T3092" s="4" t="s">
        <v>8357</v>
      </c>
      <c r="U3092" t="s">
        <v>8397</v>
      </c>
      <c r="V3092" s="4">
        <f t="shared" si="146"/>
        <v>2015</v>
      </c>
    </row>
    <row r="3093" spans="1:22" x14ac:dyDescent="0.3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8">
        <v>42596.948414351849</v>
      </c>
      <c r="P3093" s="8">
        <v>42566.948414351849</v>
      </c>
      <c r="Q3093" s="9">
        <f t="shared" si="144"/>
        <v>15.92</v>
      </c>
      <c r="R3093" s="9">
        <f t="shared" si="145"/>
        <v>88.444400000000002</v>
      </c>
      <c r="S3093" s="9" t="str">
        <f>VLOOKUP(MONTH(P3093),Hoja2!$A$1:$B$12,2,0)</f>
        <v>Jul</v>
      </c>
      <c r="T3093" s="4" t="s">
        <v>8357</v>
      </c>
      <c r="U3093" t="s">
        <v>8397</v>
      </c>
      <c r="V3093" s="4">
        <f t="shared" si="146"/>
        <v>2016</v>
      </c>
    </row>
    <row r="3094" spans="1:22" x14ac:dyDescent="0.3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8">
        <v>42292.916666666664</v>
      </c>
      <c r="P3094" s="8">
        <v>42255.619351851848</v>
      </c>
      <c r="Q3094" s="9">
        <f t="shared" si="144"/>
        <v>1.18</v>
      </c>
      <c r="R3094" s="9">
        <f t="shared" si="145"/>
        <v>56.342399999999998</v>
      </c>
      <c r="S3094" s="9" t="str">
        <f>VLOOKUP(MONTH(P3094),Hoja2!$A$1:$B$12,2,0)</f>
        <v>Sep</v>
      </c>
      <c r="T3094" s="4" t="s">
        <v>8357</v>
      </c>
      <c r="U3094" t="s">
        <v>8397</v>
      </c>
      <c r="V3094" s="4">
        <f t="shared" si="146"/>
        <v>2015</v>
      </c>
    </row>
    <row r="3095" spans="1:22" x14ac:dyDescent="0.3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8">
        <v>41791.165972222225</v>
      </c>
      <c r="P3095" s="8">
        <v>41760.909039351849</v>
      </c>
      <c r="Q3095" s="9">
        <f t="shared" si="144"/>
        <v>22.75</v>
      </c>
      <c r="R3095" s="9">
        <f t="shared" si="145"/>
        <v>53.529400000000003</v>
      </c>
      <c r="S3095" s="9" t="str">
        <f>VLOOKUP(MONTH(P3095),Hoja2!$A$1:$B$12,2,0)</f>
        <v>May</v>
      </c>
      <c r="T3095" s="4" t="s">
        <v>8357</v>
      </c>
      <c r="U3095" t="s">
        <v>8397</v>
      </c>
      <c r="V3095" s="4">
        <f t="shared" si="146"/>
        <v>2014</v>
      </c>
    </row>
    <row r="3096" spans="1:22" x14ac:dyDescent="0.3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8">
        <v>42267.795787037037</v>
      </c>
      <c r="P3096" s="8">
        <v>42207.795787037037</v>
      </c>
      <c r="Q3096" s="9">
        <f t="shared" si="144"/>
        <v>0.03</v>
      </c>
      <c r="R3096" s="9">
        <f t="shared" si="145"/>
        <v>25</v>
      </c>
      <c r="S3096" s="9" t="str">
        <f>VLOOKUP(MONTH(P3096),Hoja2!$A$1:$B$12,2,0)</f>
        <v>Jul</v>
      </c>
      <c r="T3096" s="4" t="s">
        <v>8357</v>
      </c>
      <c r="U3096" t="s">
        <v>8397</v>
      </c>
      <c r="V3096" s="4">
        <f t="shared" si="146"/>
        <v>2015</v>
      </c>
    </row>
    <row r="3097" spans="1:22" x14ac:dyDescent="0.3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8">
        <v>42583.025231481479</v>
      </c>
      <c r="P3097" s="8">
        <v>42523.025231481479</v>
      </c>
      <c r="Q3097" s="9">
        <f t="shared" si="144"/>
        <v>0.34</v>
      </c>
      <c r="R3097" s="9">
        <f t="shared" si="145"/>
        <v>50</v>
      </c>
      <c r="S3097" s="9" t="str">
        <f>VLOOKUP(MONTH(P3097),Hoja2!$A$1:$B$12,2,0)</f>
        <v>Jun</v>
      </c>
      <c r="T3097" s="4" t="s">
        <v>8357</v>
      </c>
      <c r="U3097" t="s">
        <v>8397</v>
      </c>
      <c r="V3097" s="4">
        <f t="shared" si="146"/>
        <v>2016</v>
      </c>
    </row>
    <row r="3098" spans="1:22" x14ac:dyDescent="0.3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8">
        <v>42144.825532407405</v>
      </c>
      <c r="P3098" s="8">
        <v>42114.825532407405</v>
      </c>
      <c r="Q3098" s="9">
        <f t="shared" si="144"/>
        <v>3.98</v>
      </c>
      <c r="R3098" s="9">
        <f t="shared" si="145"/>
        <v>56.785699999999999</v>
      </c>
      <c r="S3098" s="9" t="str">
        <f>VLOOKUP(MONTH(P3098),Hoja2!$A$1:$B$12,2,0)</f>
        <v>Apr</v>
      </c>
      <c r="T3098" s="4" t="s">
        <v>8357</v>
      </c>
      <c r="U3098" t="s">
        <v>8397</v>
      </c>
      <c r="V3098" s="4">
        <f t="shared" si="146"/>
        <v>2015</v>
      </c>
    </row>
    <row r="3099" spans="1:22" x14ac:dyDescent="0.3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8">
        <v>42650.583333333336</v>
      </c>
      <c r="P3099" s="8">
        <v>42629.503483796296</v>
      </c>
      <c r="Q3099" s="9">
        <f t="shared" si="144"/>
        <v>17.149999999999999</v>
      </c>
      <c r="R3099" s="9">
        <f t="shared" si="145"/>
        <v>40.833300000000001</v>
      </c>
      <c r="S3099" s="9" t="str">
        <f>VLOOKUP(MONTH(P3099),Hoja2!$A$1:$B$12,2,0)</f>
        <v>Sep</v>
      </c>
      <c r="T3099" s="4" t="s">
        <v>8357</v>
      </c>
      <c r="U3099" t="s">
        <v>8397</v>
      </c>
      <c r="V3099" s="4">
        <f t="shared" si="146"/>
        <v>2016</v>
      </c>
    </row>
    <row r="3100" spans="1:22" x14ac:dyDescent="0.3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8">
        <v>42408.011805555558</v>
      </c>
      <c r="P3100" s="8">
        <v>42359.792233796295</v>
      </c>
      <c r="Q3100" s="9">
        <f t="shared" si="144"/>
        <v>3.61</v>
      </c>
      <c r="R3100" s="9">
        <f t="shared" si="145"/>
        <v>65.111099999999993</v>
      </c>
      <c r="S3100" s="9" t="str">
        <f>VLOOKUP(MONTH(P3100),Hoja2!$A$1:$B$12,2,0)</f>
        <v>Dec</v>
      </c>
      <c r="T3100" s="4" t="s">
        <v>8357</v>
      </c>
      <c r="U3100" t="s">
        <v>8397</v>
      </c>
      <c r="V3100" s="4">
        <f t="shared" si="146"/>
        <v>2015</v>
      </c>
    </row>
    <row r="3101" spans="1:22" x14ac:dyDescent="0.3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8">
        <v>42412.189710648148</v>
      </c>
      <c r="P3101" s="8">
        <v>42382.189710648148</v>
      </c>
      <c r="Q3101" s="9">
        <f t="shared" si="144"/>
        <v>13.9</v>
      </c>
      <c r="R3101" s="9">
        <f t="shared" si="145"/>
        <v>55.6</v>
      </c>
      <c r="S3101" s="9" t="str">
        <f>VLOOKUP(MONTH(P3101),Hoja2!$A$1:$B$12,2,0)</f>
        <v>Jan</v>
      </c>
      <c r="T3101" s="4" t="s">
        <v>8357</v>
      </c>
      <c r="U3101" t="s">
        <v>8397</v>
      </c>
      <c r="V3101" s="4">
        <f t="shared" si="146"/>
        <v>2016</v>
      </c>
    </row>
    <row r="3102" spans="1:22" x14ac:dyDescent="0.3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8">
        <v>41932.622395833336</v>
      </c>
      <c r="P3102" s="8">
        <v>41902.622395833336</v>
      </c>
      <c r="Q3102" s="9">
        <f t="shared" si="144"/>
        <v>15.23</v>
      </c>
      <c r="R3102" s="9">
        <f t="shared" si="145"/>
        <v>140.5385</v>
      </c>
      <c r="S3102" s="9" t="str">
        <f>VLOOKUP(MONTH(P3102),Hoja2!$A$1:$B$12,2,0)</f>
        <v>Sep</v>
      </c>
      <c r="T3102" s="4" t="s">
        <v>8357</v>
      </c>
      <c r="U3102" t="s">
        <v>8397</v>
      </c>
      <c r="V3102" s="4">
        <f t="shared" si="146"/>
        <v>2014</v>
      </c>
    </row>
    <row r="3103" spans="1:22" x14ac:dyDescent="0.3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8">
        <v>42201.330555555556</v>
      </c>
      <c r="P3103" s="8">
        <v>42171.383530092593</v>
      </c>
      <c r="Q3103" s="9">
        <f t="shared" si="144"/>
        <v>12</v>
      </c>
      <c r="R3103" s="9">
        <f t="shared" si="145"/>
        <v>25</v>
      </c>
      <c r="S3103" s="9" t="str">
        <f>VLOOKUP(MONTH(P3103),Hoja2!$A$1:$B$12,2,0)</f>
        <v>Jun</v>
      </c>
      <c r="T3103" s="4" t="s">
        <v>8357</v>
      </c>
      <c r="U3103" t="s">
        <v>8397</v>
      </c>
      <c r="V3103" s="4">
        <f t="shared" si="146"/>
        <v>2015</v>
      </c>
    </row>
    <row r="3104" spans="1:22" x14ac:dyDescent="0.3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8">
        <v>42605.340486111112</v>
      </c>
      <c r="P3104" s="8">
        <v>42555.340486111112</v>
      </c>
      <c r="Q3104" s="9">
        <f t="shared" si="144"/>
        <v>39.11</v>
      </c>
      <c r="R3104" s="9">
        <f t="shared" si="145"/>
        <v>69.533299999999997</v>
      </c>
      <c r="S3104" s="9" t="str">
        <f>VLOOKUP(MONTH(P3104),Hoja2!$A$1:$B$12,2,0)</f>
        <v>Jul</v>
      </c>
      <c r="T3104" s="4" t="s">
        <v>8357</v>
      </c>
      <c r="U3104" t="s">
        <v>8397</v>
      </c>
      <c r="V3104" s="4">
        <f t="shared" si="146"/>
        <v>2016</v>
      </c>
    </row>
    <row r="3105" spans="1:22" x14ac:dyDescent="0.3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8">
        <v>42167.156319444446</v>
      </c>
      <c r="P3105" s="8">
        <v>42107.156319444446</v>
      </c>
      <c r="Q3105" s="9">
        <f t="shared" si="144"/>
        <v>0.27</v>
      </c>
      <c r="R3105" s="9">
        <f t="shared" si="145"/>
        <v>5.5</v>
      </c>
      <c r="S3105" s="9" t="str">
        <f>VLOOKUP(MONTH(P3105),Hoja2!$A$1:$B$12,2,0)</f>
        <v>Apr</v>
      </c>
      <c r="T3105" s="4" t="s">
        <v>8357</v>
      </c>
      <c r="U3105" t="s">
        <v>8397</v>
      </c>
      <c r="V3105" s="4">
        <f t="shared" si="146"/>
        <v>2015</v>
      </c>
    </row>
    <row r="3106" spans="1:22" x14ac:dyDescent="0.3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8">
        <v>42038.083333333336</v>
      </c>
      <c r="P3106" s="8">
        <v>42006.908692129633</v>
      </c>
      <c r="Q3106" s="9">
        <f t="shared" si="144"/>
        <v>29.63</v>
      </c>
      <c r="R3106" s="9">
        <f t="shared" si="145"/>
        <v>237</v>
      </c>
      <c r="S3106" s="9" t="str">
        <f>VLOOKUP(MONTH(P3106),Hoja2!$A$1:$B$12,2,0)</f>
        <v>Jan</v>
      </c>
      <c r="T3106" s="4" t="s">
        <v>8357</v>
      </c>
      <c r="U3106" t="s">
        <v>8397</v>
      </c>
      <c r="V3106" s="4">
        <f t="shared" si="146"/>
        <v>2015</v>
      </c>
    </row>
    <row r="3107" spans="1:22" x14ac:dyDescent="0.3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8">
        <v>41931.208333333336</v>
      </c>
      <c r="P3107" s="8">
        <v>41876.718935185185</v>
      </c>
      <c r="Q3107" s="9">
        <f t="shared" si="144"/>
        <v>42.36</v>
      </c>
      <c r="R3107" s="9">
        <f t="shared" si="145"/>
        <v>79.870999999999995</v>
      </c>
      <c r="S3107" s="9" t="str">
        <f>VLOOKUP(MONTH(P3107),Hoja2!$A$1:$B$12,2,0)</f>
        <v>Aug</v>
      </c>
      <c r="T3107" s="4" t="s">
        <v>8357</v>
      </c>
      <c r="U3107" t="s">
        <v>8397</v>
      </c>
      <c r="V3107" s="4">
        <f t="shared" si="146"/>
        <v>2014</v>
      </c>
    </row>
    <row r="3108" spans="1:22" x14ac:dyDescent="0.3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8">
        <v>42263.916666666664</v>
      </c>
      <c r="P3108" s="8">
        <v>42241.429120370369</v>
      </c>
      <c r="Q3108" s="9">
        <f t="shared" si="144"/>
        <v>4.0999999999999996</v>
      </c>
      <c r="R3108" s="9">
        <f t="shared" si="145"/>
        <v>10.25</v>
      </c>
      <c r="S3108" s="9" t="str">
        <f>VLOOKUP(MONTH(P3108),Hoja2!$A$1:$B$12,2,0)</f>
        <v>Aug</v>
      </c>
      <c r="T3108" s="4" t="s">
        <v>8357</v>
      </c>
      <c r="U3108" t="s">
        <v>8397</v>
      </c>
      <c r="V3108" s="4">
        <f t="shared" si="146"/>
        <v>2015</v>
      </c>
    </row>
    <row r="3109" spans="1:22" x14ac:dyDescent="0.3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8">
        <v>42135.814247685186</v>
      </c>
      <c r="P3109" s="8">
        <v>42128.814247685186</v>
      </c>
      <c r="Q3109" s="9">
        <f t="shared" si="144"/>
        <v>19.760000000000002</v>
      </c>
      <c r="R3109" s="9">
        <f t="shared" si="145"/>
        <v>272.58620000000002</v>
      </c>
      <c r="S3109" s="9" t="str">
        <f>VLOOKUP(MONTH(P3109),Hoja2!$A$1:$B$12,2,0)</f>
        <v>May</v>
      </c>
      <c r="T3109" s="4" t="s">
        <v>8357</v>
      </c>
      <c r="U3109" t="s">
        <v>8397</v>
      </c>
      <c r="V3109" s="4">
        <f t="shared" si="146"/>
        <v>2015</v>
      </c>
    </row>
    <row r="3110" spans="1:22" x14ac:dyDescent="0.3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8">
        <v>42122.638819444444</v>
      </c>
      <c r="P3110" s="8">
        <v>42062.680486111109</v>
      </c>
      <c r="Q3110" s="9">
        <f t="shared" si="144"/>
        <v>0.05</v>
      </c>
      <c r="R3110" s="9">
        <f t="shared" si="145"/>
        <v>13</v>
      </c>
      <c r="S3110" s="9" t="str">
        <f>VLOOKUP(MONTH(P3110),Hoja2!$A$1:$B$12,2,0)</f>
        <v>Feb</v>
      </c>
      <c r="T3110" s="4" t="s">
        <v>8357</v>
      </c>
      <c r="U3110" t="s">
        <v>8397</v>
      </c>
      <c r="V3110" s="4">
        <f t="shared" si="146"/>
        <v>2015</v>
      </c>
    </row>
    <row r="3111" spans="1:22" x14ac:dyDescent="0.3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8">
        <v>41879.125115740739</v>
      </c>
      <c r="P3111" s="8">
        <v>41844.125115740739</v>
      </c>
      <c r="Q3111" s="9">
        <f t="shared" si="144"/>
        <v>25.03</v>
      </c>
      <c r="R3111" s="9">
        <f t="shared" si="145"/>
        <v>58.184199999999997</v>
      </c>
      <c r="S3111" s="9" t="str">
        <f>VLOOKUP(MONTH(P3111),Hoja2!$A$1:$B$12,2,0)</f>
        <v>Jul</v>
      </c>
      <c r="T3111" s="4" t="s">
        <v>8357</v>
      </c>
      <c r="U3111" t="s">
        <v>8397</v>
      </c>
      <c r="V3111" s="4">
        <f t="shared" si="146"/>
        <v>2014</v>
      </c>
    </row>
    <row r="3112" spans="1:22" x14ac:dyDescent="0.3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8">
        <v>42785.031469907408</v>
      </c>
      <c r="P3112" s="8">
        <v>42745.031469907408</v>
      </c>
      <c r="Q3112" s="9">
        <f t="shared" si="144"/>
        <v>0.04</v>
      </c>
      <c r="R3112" s="9">
        <f t="shared" si="145"/>
        <v>10</v>
      </c>
      <c r="S3112" s="9" t="str">
        <f>VLOOKUP(MONTH(P3112),Hoja2!$A$1:$B$12,2,0)</f>
        <v>Jan</v>
      </c>
      <c r="T3112" s="4" t="s">
        <v>8357</v>
      </c>
      <c r="U3112" t="s">
        <v>8397</v>
      </c>
      <c r="V3112" s="4">
        <f t="shared" si="146"/>
        <v>2017</v>
      </c>
    </row>
    <row r="3113" spans="1:22" x14ac:dyDescent="0.3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8">
        <v>41916.595138888886</v>
      </c>
      <c r="P3113" s="8">
        <v>41885.595138888886</v>
      </c>
      <c r="Q3113" s="9">
        <f t="shared" si="144"/>
        <v>26.64</v>
      </c>
      <c r="R3113" s="9">
        <f t="shared" si="145"/>
        <v>70.1053</v>
      </c>
      <c r="S3113" s="9" t="str">
        <f>VLOOKUP(MONTH(P3113),Hoja2!$A$1:$B$12,2,0)</f>
        <v>Sep</v>
      </c>
      <c r="T3113" s="4" t="s">
        <v>8357</v>
      </c>
      <c r="U3113" t="s">
        <v>8397</v>
      </c>
      <c r="V3113" s="4">
        <f t="shared" si="146"/>
        <v>2014</v>
      </c>
    </row>
    <row r="3114" spans="1:22" x14ac:dyDescent="0.3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8">
        <v>42675.121921296297</v>
      </c>
      <c r="P3114" s="8">
        <v>42615.121921296297</v>
      </c>
      <c r="Q3114" s="9">
        <f t="shared" si="144"/>
        <v>4.74</v>
      </c>
      <c r="R3114" s="9">
        <f t="shared" si="145"/>
        <v>57.8889</v>
      </c>
      <c r="S3114" s="9" t="str">
        <f>VLOOKUP(MONTH(P3114),Hoja2!$A$1:$B$12,2,0)</f>
        <v>Sep</v>
      </c>
      <c r="T3114" s="4" t="s">
        <v>8357</v>
      </c>
      <c r="U3114" t="s">
        <v>8397</v>
      </c>
      <c r="V3114" s="4">
        <f t="shared" si="146"/>
        <v>2016</v>
      </c>
    </row>
    <row r="3115" spans="1:22" x14ac:dyDescent="0.3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8">
        <v>42111.731273148151</v>
      </c>
      <c r="P3115" s="8">
        <v>42081.731273148151</v>
      </c>
      <c r="Q3115" s="9">
        <f t="shared" si="144"/>
        <v>4.24</v>
      </c>
      <c r="R3115" s="9">
        <f t="shared" si="145"/>
        <v>125.27030000000001</v>
      </c>
      <c r="S3115" s="9" t="str">
        <f>VLOOKUP(MONTH(P3115),Hoja2!$A$1:$B$12,2,0)</f>
        <v>Mar</v>
      </c>
      <c r="T3115" s="4" t="s">
        <v>8357</v>
      </c>
      <c r="U3115" t="s">
        <v>8397</v>
      </c>
      <c r="V3115" s="4">
        <f t="shared" si="146"/>
        <v>2015</v>
      </c>
    </row>
    <row r="3116" spans="1:22" x14ac:dyDescent="0.3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8">
        <v>41903.632523148146</v>
      </c>
      <c r="P3116" s="8">
        <v>41843.632523148146</v>
      </c>
      <c r="Q3116" s="9">
        <f t="shared" si="144"/>
        <v>0</v>
      </c>
      <c r="R3116" s="9">
        <f t="shared" si="145"/>
        <v>0</v>
      </c>
      <c r="S3116" s="9" t="str">
        <f>VLOOKUP(MONTH(P3116),Hoja2!$A$1:$B$12,2,0)</f>
        <v>Jul</v>
      </c>
      <c r="T3116" s="4" t="s">
        <v>8357</v>
      </c>
      <c r="U3116" t="s">
        <v>8397</v>
      </c>
      <c r="V3116" s="4">
        <f t="shared" si="146"/>
        <v>2014</v>
      </c>
    </row>
    <row r="3117" spans="1:22" x14ac:dyDescent="0.3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8">
        <v>42526.447071759256</v>
      </c>
      <c r="P3117" s="8">
        <v>42496.447071759256</v>
      </c>
      <c r="Q3117" s="9">
        <f t="shared" si="144"/>
        <v>3</v>
      </c>
      <c r="R3117" s="9">
        <f t="shared" si="145"/>
        <v>300</v>
      </c>
      <c r="S3117" s="9" t="str">
        <f>VLOOKUP(MONTH(P3117),Hoja2!$A$1:$B$12,2,0)</f>
        <v>May</v>
      </c>
      <c r="T3117" s="4" t="s">
        <v>8357</v>
      </c>
      <c r="U3117" t="s">
        <v>8397</v>
      </c>
      <c r="V3117" s="4">
        <f t="shared" si="146"/>
        <v>2016</v>
      </c>
    </row>
    <row r="3118" spans="1:22" x14ac:dyDescent="0.3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8">
        <v>42095.515335648146</v>
      </c>
      <c r="P3118" s="8">
        <v>42081.515335648146</v>
      </c>
      <c r="Q3118" s="9">
        <f t="shared" si="144"/>
        <v>57.33</v>
      </c>
      <c r="R3118" s="9">
        <f t="shared" si="145"/>
        <v>43</v>
      </c>
      <c r="S3118" s="9" t="str">
        <f>VLOOKUP(MONTH(P3118),Hoja2!$A$1:$B$12,2,0)</f>
        <v>Mar</v>
      </c>
      <c r="T3118" s="4" t="s">
        <v>8357</v>
      </c>
      <c r="U3118" t="s">
        <v>8397</v>
      </c>
      <c r="V3118" s="4">
        <f t="shared" si="146"/>
        <v>2015</v>
      </c>
    </row>
    <row r="3119" spans="1:22" x14ac:dyDescent="0.3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8">
        <v>42517.55</v>
      </c>
      <c r="P3119" s="8">
        <v>42509.374537037038</v>
      </c>
      <c r="Q3119" s="9">
        <f t="shared" si="144"/>
        <v>0.1</v>
      </c>
      <c r="R3119" s="9">
        <f t="shared" si="145"/>
        <v>1</v>
      </c>
      <c r="S3119" s="9" t="str">
        <f>VLOOKUP(MONTH(P3119),Hoja2!$A$1:$B$12,2,0)</f>
        <v>May</v>
      </c>
      <c r="T3119" s="4" t="s">
        <v>8357</v>
      </c>
      <c r="U3119" t="s">
        <v>8397</v>
      </c>
      <c r="V3119" s="4">
        <f t="shared" si="146"/>
        <v>2016</v>
      </c>
    </row>
    <row r="3120" spans="1:22" x14ac:dyDescent="0.3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8">
        <v>42553.649571759262</v>
      </c>
      <c r="P3120" s="8">
        <v>42534.649571759262</v>
      </c>
      <c r="Q3120" s="9">
        <f t="shared" si="144"/>
        <v>0.31</v>
      </c>
      <c r="R3120" s="9">
        <f t="shared" si="145"/>
        <v>775</v>
      </c>
      <c r="S3120" s="9" t="str">
        <f>VLOOKUP(MONTH(P3120),Hoja2!$A$1:$B$12,2,0)</f>
        <v>Jun</v>
      </c>
      <c r="T3120" s="4" t="s">
        <v>8357</v>
      </c>
      <c r="U3120" t="s">
        <v>8397</v>
      </c>
      <c r="V3120" s="4">
        <f t="shared" si="146"/>
        <v>2016</v>
      </c>
    </row>
    <row r="3121" spans="1:22" x14ac:dyDescent="0.3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8">
        <v>42090.003842592596</v>
      </c>
      <c r="P3121" s="8">
        <v>42060.04550925926</v>
      </c>
      <c r="Q3121" s="9">
        <f t="shared" si="144"/>
        <v>0.05</v>
      </c>
      <c r="R3121" s="9">
        <f t="shared" si="145"/>
        <v>5</v>
      </c>
      <c r="S3121" s="9" t="str">
        <f>VLOOKUP(MONTH(P3121),Hoja2!$A$1:$B$12,2,0)</f>
        <v>Feb</v>
      </c>
      <c r="T3121" s="4" t="s">
        <v>8357</v>
      </c>
      <c r="U3121" t="s">
        <v>8397</v>
      </c>
      <c r="V3121" s="4">
        <f t="shared" si="146"/>
        <v>2015</v>
      </c>
    </row>
    <row r="3122" spans="1:22" x14ac:dyDescent="0.3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8">
        <v>42495.900416666664</v>
      </c>
      <c r="P3122" s="8">
        <v>42435.942083333335</v>
      </c>
      <c r="Q3122" s="9">
        <f t="shared" si="144"/>
        <v>0.01</v>
      </c>
      <c r="R3122" s="9">
        <f t="shared" si="145"/>
        <v>12.8</v>
      </c>
      <c r="S3122" s="9" t="str">
        <f>VLOOKUP(MONTH(P3122),Hoja2!$A$1:$B$12,2,0)</f>
        <v>Mar</v>
      </c>
      <c r="T3122" s="4" t="s">
        <v>8357</v>
      </c>
      <c r="U3122" t="s">
        <v>8397</v>
      </c>
      <c r="V3122" s="4">
        <f t="shared" si="146"/>
        <v>2016</v>
      </c>
    </row>
    <row r="3123" spans="1:22" x14ac:dyDescent="0.3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8">
        <v>41908.679803240739</v>
      </c>
      <c r="P3123" s="8">
        <v>41848.679803240739</v>
      </c>
      <c r="Q3123" s="9">
        <f t="shared" si="144"/>
        <v>0.67</v>
      </c>
      <c r="R3123" s="9">
        <f t="shared" si="145"/>
        <v>10</v>
      </c>
      <c r="S3123" s="9" t="str">
        <f>VLOOKUP(MONTH(P3123),Hoja2!$A$1:$B$12,2,0)</f>
        <v>Jul</v>
      </c>
      <c r="T3123" s="4" t="s">
        <v>8357</v>
      </c>
      <c r="U3123" t="s">
        <v>8397</v>
      </c>
      <c r="V3123" s="4">
        <f t="shared" si="146"/>
        <v>2014</v>
      </c>
    </row>
    <row r="3124" spans="1:22" x14ac:dyDescent="0.3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8">
        <v>42683.973749999997</v>
      </c>
      <c r="P3124" s="8">
        <v>42678.932083333333</v>
      </c>
      <c r="Q3124" s="9">
        <f t="shared" si="144"/>
        <v>58.29</v>
      </c>
      <c r="R3124" s="9">
        <f t="shared" si="145"/>
        <v>58</v>
      </c>
      <c r="S3124" s="9" t="str">
        <f>VLOOKUP(MONTH(P3124),Hoja2!$A$1:$B$12,2,0)</f>
        <v>Nov</v>
      </c>
      <c r="T3124" s="4" t="s">
        <v>8357</v>
      </c>
      <c r="U3124" t="s">
        <v>8397</v>
      </c>
      <c r="V3124" s="4">
        <f t="shared" si="146"/>
        <v>2016</v>
      </c>
    </row>
    <row r="3125" spans="1:22" x14ac:dyDescent="0.3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8">
        <v>42560.993032407408</v>
      </c>
      <c r="P3125" s="8">
        <v>42530.993032407408</v>
      </c>
      <c r="Q3125" s="9">
        <f t="shared" si="144"/>
        <v>68.150000000000006</v>
      </c>
      <c r="R3125" s="9">
        <f t="shared" si="145"/>
        <v>244.80459999999999</v>
      </c>
      <c r="S3125" s="9" t="str">
        <f>VLOOKUP(MONTH(P3125),Hoja2!$A$1:$B$12,2,0)</f>
        <v>Jun</v>
      </c>
      <c r="T3125" s="4" t="s">
        <v>8357</v>
      </c>
      <c r="U3125" t="s">
        <v>8397</v>
      </c>
      <c r="V3125" s="4">
        <f t="shared" si="146"/>
        <v>2016</v>
      </c>
    </row>
    <row r="3126" spans="1:22" x14ac:dyDescent="0.3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8">
        <v>42037.780104166668</v>
      </c>
      <c r="P3126" s="8">
        <v>41977.780104166668</v>
      </c>
      <c r="Q3126" s="9">
        <f t="shared" si="144"/>
        <v>0</v>
      </c>
      <c r="R3126" s="9">
        <f t="shared" si="145"/>
        <v>6.5</v>
      </c>
      <c r="S3126" s="9" t="str">
        <f>VLOOKUP(MONTH(P3126),Hoja2!$A$1:$B$12,2,0)</f>
        <v>Dec</v>
      </c>
      <c r="T3126" s="4" t="s">
        <v>8357</v>
      </c>
      <c r="U3126" t="s">
        <v>8397</v>
      </c>
      <c r="V3126" s="4">
        <f t="shared" si="146"/>
        <v>2014</v>
      </c>
    </row>
    <row r="3127" spans="1:22" x14ac:dyDescent="0.3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8">
        <v>42376.20685185185</v>
      </c>
      <c r="P3127" s="8">
        <v>42346.20685185185</v>
      </c>
      <c r="Q3127" s="9">
        <f t="shared" si="144"/>
        <v>0</v>
      </c>
      <c r="R3127" s="9">
        <f t="shared" si="145"/>
        <v>0</v>
      </c>
      <c r="S3127" s="9" t="str">
        <f>VLOOKUP(MONTH(P3127),Hoja2!$A$1:$B$12,2,0)</f>
        <v>Dec</v>
      </c>
      <c r="T3127" s="4" t="s">
        <v>8357</v>
      </c>
      <c r="U3127" t="s">
        <v>8397</v>
      </c>
      <c r="V3127" s="4">
        <f t="shared" si="146"/>
        <v>2015</v>
      </c>
    </row>
    <row r="3128" spans="1:22" x14ac:dyDescent="0.3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8">
        <v>42456.976412037038</v>
      </c>
      <c r="P3128" s="8">
        <v>42427.018078703702</v>
      </c>
      <c r="Q3128" s="9">
        <f t="shared" si="144"/>
        <v>4.16</v>
      </c>
      <c r="R3128" s="9">
        <f t="shared" si="145"/>
        <v>61.176499999999997</v>
      </c>
      <c r="S3128" s="9" t="str">
        <f>VLOOKUP(MONTH(P3128),Hoja2!$A$1:$B$12,2,0)</f>
        <v>Feb</v>
      </c>
      <c r="T3128" s="4" t="s">
        <v>8357</v>
      </c>
      <c r="U3128" t="s">
        <v>8397</v>
      </c>
      <c r="V3128" s="4">
        <f t="shared" si="146"/>
        <v>2016</v>
      </c>
    </row>
    <row r="3129" spans="1:22" x14ac:dyDescent="0.3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8">
        <v>42064.856817129628</v>
      </c>
      <c r="P3129" s="8">
        <v>42034.856817129628</v>
      </c>
      <c r="Q3129" s="9">
        <f t="shared" si="144"/>
        <v>0</v>
      </c>
      <c r="R3129" s="9">
        <f t="shared" si="145"/>
        <v>0</v>
      </c>
      <c r="S3129" s="9" t="str">
        <f>VLOOKUP(MONTH(P3129),Hoja2!$A$1:$B$12,2,0)</f>
        <v>Jan</v>
      </c>
      <c r="T3129" s="4" t="s">
        <v>8357</v>
      </c>
      <c r="U3129" t="s">
        <v>8397</v>
      </c>
      <c r="V3129" s="4">
        <f t="shared" si="146"/>
        <v>2015</v>
      </c>
    </row>
    <row r="3130" spans="1:22" x14ac:dyDescent="0.3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8">
        <v>42810.784039351849</v>
      </c>
      <c r="P3130" s="8">
        <v>42780.825706018521</v>
      </c>
      <c r="Q3130" s="9">
        <f t="shared" si="144"/>
        <v>108.61</v>
      </c>
      <c r="R3130" s="9">
        <f t="shared" si="145"/>
        <v>139.23929999999999</v>
      </c>
      <c r="S3130" s="9" t="str">
        <f>VLOOKUP(MONTH(P3130),Hoja2!$A$1:$B$12,2,0)</f>
        <v>Feb</v>
      </c>
      <c r="T3130" s="4" t="s">
        <v>8357</v>
      </c>
      <c r="U3130" t="s">
        <v>8358</v>
      </c>
      <c r="V3130" s="4">
        <f t="shared" si="146"/>
        <v>2017</v>
      </c>
    </row>
    <row r="3131" spans="1:22" x14ac:dyDescent="0.3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8">
        <v>42843.801145833335</v>
      </c>
      <c r="P3131" s="8">
        <v>42803.842812499999</v>
      </c>
      <c r="Q3131" s="9">
        <f t="shared" si="144"/>
        <v>0.8</v>
      </c>
      <c r="R3131" s="9">
        <f t="shared" si="145"/>
        <v>10</v>
      </c>
      <c r="S3131" s="9" t="str">
        <f>VLOOKUP(MONTH(P3131),Hoja2!$A$1:$B$12,2,0)</f>
        <v>Mar</v>
      </c>
      <c r="T3131" s="4" t="s">
        <v>8357</v>
      </c>
      <c r="U3131" t="s">
        <v>8358</v>
      </c>
      <c r="V3131" s="4">
        <f t="shared" si="146"/>
        <v>2017</v>
      </c>
    </row>
    <row r="3132" spans="1:22" x14ac:dyDescent="0.3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8">
        <v>42839.207638888889</v>
      </c>
      <c r="P3132" s="8">
        <v>42808.640231481484</v>
      </c>
      <c r="Q3132" s="9">
        <f t="shared" si="144"/>
        <v>3.75</v>
      </c>
      <c r="R3132" s="9">
        <f t="shared" si="145"/>
        <v>93.75</v>
      </c>
      <c r="S3132" s="9" t="str">
        <f>VLOOKUP(MONTH(P3132),Hoja2!$A$1:$B$12,2,0)</f>
        <v>Mar</v>
      </c>
      <c r="T3132" s="4" t="s">
        <v>8357</v>
      </c>
      <c r="U3132" t="s">
        <v>8358</v>
      </c>
      <c r="V3132" s="4">
        <f t="shared" si="146"/>
        <v>2017</v>
      </c>
    </row>
    <row r="3133" spans="1:22" x14ac:dyDescent="0.3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8">
        <v>42833.537557870368</v>
      </c>
      <c r="P3133" s="8">
        <v>42803.579224537039</v>
      </c>
      <c r="Q3133" s="9">
        <f t="shared" si="144"/>
        <v>15.73</v>
      </c>
      <c r="R3133" s="9">
        <f t="shared" si="145"/>
        <v>53.75</v>
      </c>
      <c r="S3133" s="9" t="str">
        <f>VLOOKUP(MONTH(P3133),Hoja2!$A$1:$B$12,2,0)</f>
        <v>Mar</v>
      </c>
      <c r="T3133" s="4" t="s">
        <v>8357</v>
      </c>
      <c r="U3133" t="s">
        <v>8358</v>
      </c>
      <c r="V3133" s="4">
        <f t="shared" si="146"/>
        <v>2017</v>
      </c>
    </row>
    <row r="3134" spans="1:22" x14ac:dyDescent="0.3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8">
        <v>42846.308564814812</v>
      </c>
      <c r="P3134" s="8">
        <v>42786.350231481483</v>
      </c>
      <c r="Q3134" s="9">
        <f t="shared" si="144"/>
        <v>0.03</v>
      </c>
      <c r="R3134" s="9">
        <f t="shared" si="145"/>
        <v>10</v>
      </c>
      <c r="S3134" s="9" t="str">
        <f>VLOOKUP(MONTH(P3134),Hoja2!$A$1:$B$12,2,0)</f>
        <v>Feb</v>
      </c>
      <c r="T3134" s="4" t="s">
        <v>8357</v>
      </c>
      <c r="U3134" t="s">
        <v>8358</v>
      </c>
      <c r="V3134" s="4">
        <f t="shared" si="146"/>
        <v>2017</v>
      </c>
    </row>
    <row r="3135" spans="1:22" x14ac:dyDescent="0.3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8">
        <v>42818.523541666669</v>
      </c>
      <c r="P3135" s="8">
        <v>42788.565208333333</v>
      </c>
      <c r="Q3135" s="9">
        <f t="shared" si="144"/>
        <v>108</v>
      </c>
      <c r="R3135" s="9">
        <f t="shared" si="145"/>
        <v>33.75</v>
      </c>
      <c r="S3135" s="9" t="str">
        <f>VLOOKUP(MONTH(P3135),Hoja2!$A$1:$B$12,2,0)</f>
        <v>Feb</v>
      </c>
      <c r="T3135" s="4" t="s">
        <v>8357</v>
      </c>
      <c r="U3135" t="s">
        <v>8358</v>
      </c>
      <c r="V3135" s="4">
        <f t="shared" si="146"/>
        <v>2017</v>
      </c>
    </row>
    <row r="3136" spans="1:22" x14ac:dyDescent="0.3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8">
        <v>42821.678460648145</v>
      </c>
      <c r="P3136" s="8">
        <v>42800.720127314817</v>
      </c>
      <c r="Q3136" s="9">
        <f t="shared" si="144"/>
        <v>22.5</v>
      </c>
      <c r="R3136" s="9">
        <f t="shared" si="145"/>
        <v>18.75</v>
      </c>
      <c r="S3136" s="9" t="str">
        <f>VLOOKUP(MONTH(P3136),Hoja2!$A$1:$B$12,2,0)</f>
        <v>Mar</v>
      </c>
      <c r="T3136" s="4" t="s">
        <v>8357</v>
      </c>
      <c r="U3136" t="s">
        <v>8358</v>
      </c>
      <c r="V3136" s="4">
        <f t="shared" si="146"/>
        <v>2017</v>
      </c>
    </row>
    <row r="3137" spans="1:22" x14ac:dyDescent="0.3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8">
        <v>42829.151863425926</v>
      </c>
      <c r="P3137" s="8">
        <v>42807.151863425926</v>
      </c>
      <c r="Q3137" s="9">
        <f t="shared" si="144"/>
        <v>20.85</v>
      </c>
      <c r="R3137" s="9">
        <f t="shared" si="145"/>
        <v>23.142900000000001</v>
      </c>
      <c r="S3137" s="9" t="str">
        <f>VLOOKUP(MONTH(P3137),Hoja2!$A$1:$B$12,2,0)</f>
        <v>Mar</v>
      </c>
      <c r="T3137" s="4" t="s">
        <v>8357</v>
      </c>
      <c r="U3137" t="s">
        <v>8358</v>
      </c>
      <c r="V3137" s="4">
        <f t="shared" si="146"/>
        <v>2017</v>
      </c>
    </row>
    <row r="3138" spans="1:22" x14ac:dyDescent="0.3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8">
        <v>42825.957638888889</v>
      </c>
      <c r="P3138" s="8">
        <v>42789.462430555555</v>
      </c>
      <c r="Q3138" s="9">
        <f t="shared" si="144"/>
        <v>127.8</v>
      </c>
      <c r="R3138" s="9">
        <f t="shared" si="145"/>
        <v>29.045500000000001</v>
      </c>
      <c r="S3138" s="9" t="str">
        <f>VLOOKUP(MONTH(P3138),Hoja2!$A$1:$B$12,2,0)</f>
        <v>Feb</v>
      </c>
      <c r="T3138" s="4" t="s">
        <v>8357</v>
      </c>
      <c r="U3138" t="s">
        <v>8358</v>
      </c>
      <c r="V3138" s="4">
        <f t="shared" si="146"/>
        <v>2017</v>
      </c>
    </row>
    <row r="3139" spans="1:22" x14ac:dyDescent="0.3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8">
        <v>42858.8</v>
      </c>
      <c r="P3139" s="8">
        <v>42807.885057870371</v>
      </c>
      <c r="Q3139" s="9">
        <f t="shared" ref="Q3139:Q3202" si="147">ROUND(E3139/D3139*100,2)</f>
        <v>3.33</v>
      </c>
      <c r="R3139" s="9">
        <f t="shared" ref="R3139:R3202" si="148">IFERROR(ROUND(E3139/L3139,4),0)</f>
        <v>50</v>
      </c>
      <c r="S3139" s="9" t="str">
        <f>VLOOKUP(MONTH(P3139),Hoja2!$A$1:$B$12,2,0)</f>
        <v>Mar</v>
      </c>
      <c r="T3139" s="4" t="s">
        <v>8357</v>
      </c>
      <c r="U3139" t="s">
        <v>8358</v>
      </c>
      <c r="V3139" s="4">
        <f t="shared" ref="V3139:V3202" si="149">YEAR(P3139)</f>
        <v>2017</v>
      </c>
    </row>
    <row r="3140" spans="1:22" x14ac:dyDescent="0.3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8">
        <v>42828.645914351851</v>
      </c>
      <c r="P3140" s="8">
        <v>42809.645914351851</v>
      </c>
      <c r="Q3140" s="9">
        <f t="shared" si="147"/>
        <v>0</v>
      </c>
      <c r="R3140" s="9">
        <f t="shared" si="148"/>
        <v>0</v>
      </c>
      <c r="S3140" s="9" t="str">
        <f>VLOOKUP(MONTH(P3140),Hoja2!$A$1:$B$12,2,0)</f>
        <v>Mar</v>
      </c>
      <c r="T3140" s="4" t="s">
        <v>8357</v>
      </c>
      <c r="U3140" t="s">
        <v>8358</v>
      </c>
      <c r="V3140" s="4">
        <f t="shared" si="149"/>
        <v>2017</v>
      </c>
    </row>
    <row r="3141" spans="1:22" x14ac:dyDescent="0.3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8">
        <v>42819.189583333333</v>
      </c>
      <c r="P3141" s="8">
        <v>42785.270370370374</v>
      </c>
      <c r="Q3141" s="9">
        <f t="shared" si="147"/>
        <v>5.4</v>
      </c>
      <c r="R3141" s="9">
        <f t="shared" si="148"/>
        <v>450</v>
      </c>
      <c r="S3141" s="9" t="str">
        <f>VLOOKUP(MONTH(P3141),Hoja2!$A$1:$B$12,2,0)</f>
        <v>Feb</v>
      </c>
      <c r="T3141" s="4" t="s">
        <v>8357</v>
      </c>
      <c r="U3141" t="s">
        <v>8358</v>
      </c>
      <c r="V3141" s="4">
        <f t="shared" si="149"/>
        <v>2017</v>
      </c>
    </row>
    <row r="3142" spans="1:22" x14ac:dyDescent="0.3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8">
        <v>42832.677118055559</v>
      </c>
      <c r="P3142" s="8">
        <v>42802.718784722223</v>
      </c>
      <c r="Q3142" s="9">
        <f t="shared" si="147"/>
        <v>0.96</v>
      </c>
      <c r="R3142" s="9">
        <f t="shared" si="148"/>
        <v>24</v>
      </c>
      <c r="S3142" s="9" t="str">
        <f>VLOOKUP(MONTH(P3142),Hoja2!$A$1:$B$12,2,0)</f>
        <v>Mar</v>
      </c>
      <c r="T3142" s="4" t="s">
        <v>8357</v>
      </c>
      <c r="U3142" t="s">
        <v>8358</v>
      </c>
      <c r="V3142" s="4">
        <f t="shared" si="149"/>
        <v>2017</v>
      </c>
    </row>
    <row r="3143" spans="1:22" x14ac:dyDescent="0.3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8">
        <v>42841.833333333336</v>
      </c>
      <c r="P3143" s="8">
        <v>42800.753333333334</v>
      </c>
      <c r="Q3143" s="9">
        <f t="shared" si="147"/>
        <v>51.6</v>
      </c>
      <c r="R3143" s="9">
        <f t="shared" si="148"/>
        <v>32.25</v>
      </c>
      <c r="S3143" s="9" t="str">
        <f>VLOOKUP(MONTH(P3143),Hoja2!$A$1:$B$12,2,0)</f>
        <v>Mar</v>
      </c>
      <c r="T3143" s="4" t="s">
        <v>8357</v>
      </c>
      <c r="U3143" t="s">
        <v>8358</v>
      </c>
      <c r="V3143" s="4">
        <f t="shared" si="149"/>
        <v>2017</v>
      </c>
    </row>
    <row r="3144" spans="1:22" x14ac:dyDescent="0.3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8">
        <v>42813.471516203703</v>
      </c>
      <c r="P3144" s="8">
        <v>42783.513182870367</v>
      </c>
      <c r="Q3144" s="9">
        <f t="shared" si="147"/>
        <v>1.64</v>
      </c>
      <c r="R3144" s="9">
        <f t="shared" si="148"/>
        <v>15</v>
      </c>
      <c r="S3144" s="9" t="str">
        <f>VLOOKUP(MONTH(P3144),Hoja2!$A$1:$B$12,2,0)</f>
        <v>Feb</v>
      </c>
      <c r="T3144" s="4" t="s">
        <v>8357</v>
      </c>
      <c r="U3144" t="s">
        <v>8358</v>
      </c>
      <c r="V3144" s="4">
        <f t="shared" si="149"/>
        <v>2017</v>
      </c>
    </row>
    <row r="3145" spans="1:22" x14ac:dyDescent="0.3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8">
        <v>42834.358287037037</v>
      </c>
      <c r="P3145" s="8">
        <v>42808.358287037037</v>
      </c>
      <c r="Q3145" s="9">
        <f t="shared" si="147"/>
        <v>0</v>
      </c>
      <c r="R3145" s="9">
        <f t="shared" si="148"/>
        <v>0</v>
      </c>
      <c r="S3145" s="9" t="str">
        <f>VLOOKUP(MONTH(P3145),Hoja2!$A$1:$B$12,2,0)</f>
        <v>Mar</v>
      </c>
      <c r="T3145" s="4" t="s">
        <v>8357</v>
      </c>
      <c r="U3145" t="s">
        <v>8358</v>
      </c>
      <c r="V3145" s="4">
        <f t="shared" si="149"/>
        <v>2017</v>
      </c>
    </row>
    <row r="3146" spans="1:22" x14ac:dyDescent="0.3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8">
        <v>42813.25</v>
      </c>
      <c r="P3146" s="8">
        <v>42796.538275462961</v>
      </c>
      <c r="Q3146" s="9">
        <f t="shared" si="147"/>
        <v>75.400000000000006</v>
      </c>
      <c r="R3146" s="9">
        <f t="shared" si="148"/>
        <v>251.33330000000001</v>
      </c>
      <c r="S3146" s="9" t="str">
        <f>VLOOKUP(MONTH(P3146),Hoja2!$A$1:$B$12,2,0)</f>
        <v>Mar</v>
      </c>
      <c r="T3146" s="4" t="s">
        <v>8357</v>
      </c>
      <c r="U3146" t="s">
        <v>8358</v>
      </c>
      <c r="V3146" s="4">
        <f t="shared" si="149"/>
        <v>2017</v>
      </c>
    </row>
    <row r="3147" spans="1:22" x14ac:dyDescent="0.3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8">
        <v>42821.999236111114</v>
      </c>
      <c r="P3147" s="8">
        <v>42762.040902777779</v>
      </c>
      <c r="Q3147" s="9">
        <f t="shared" si="147"/>
        <v>0</v>
      </c>
      <c r="R3147" s="9">
        <f t="shared" si="148"/>
        <v>0</v>
      </c>
      <c r="S3147" s="9" t="str">
        <f>VLOOKUP(MONTH(P3147),Hoja2!$A$1:$B$12,2,0)</f>
        <v>Jan</v>
      </c>
      <c r="T3147" s="4" t="s">
        <v>8357</v>
      </c>
      <c r="U3147" t="s">
        <v>8358</v>
      </c>
      <c r="V3147" s="4">
        <f t="shared" si="149"/>
        <v>2017</v>
      </c>
    </row>
    <row r="3148" spans="1:22" x14ac:dyDescent="0.3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8">
        <v>42841.640810185185</v>
      </c>
      <c r="P3148" s="8">
        <v>42796.682476851849</v>
      </c>
      <c r="Q3148" s="9">
        <f t="shared" si="147"/>
        <v>10.5</v>
      </c>
      <c r="R3148" s="9">
        <f t="shared" si="148"/>
        <v>437.5</v>
      </c>
      <c r="S3148" s="9" t="str">
        <f>VLOOKUP(MONTH(P3148),Hoja2!$A$1:$B$12,2,0)</f>
        <v>Mar</v>
      </c>
      <c r="T3148" s="4" t="s">
        <v>8357</v>
      </c>
      <c r="U3148" t="s">
        <v>8358</v>
      </c>
      <c r="V3148" s="4">
        <f t="shared" si="149"/>
        <v>2017</v>
      </c>
    </row>
    <row r="3149" spans="1:22" x14ac:dyDescent="0.3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8">
        <v>41950.011053240742</v>
      </c>
      <c r="P3149" s="8">
        <v>41909.969386574077</v>
      </c>
      <c r="Q3149" s="9">
        <f t="shared" si="147"/>
        <v>117.53</v>
      </c>
      <c r="R3149" s="9">
        <f t="shared" si="148"/>
        <v>110.35209999999999</v>
      </c>
      <c r="S3149" s="9" t="str">
        <f>VLOOKUP(MONTH(P3149),Hoja2!$A$1:$B$12,2,0)</f>
        <v>Sep</v>
      </c>
      <c r="T3149" s="4" t="s">
        <v>8357</v>
      </c>
      <c r="U3149" t="s">
        <v>8358</v>
      </c>
      <c r="V3149" s="4">
        <f t="shared" si="149"/>
        <v>2014</v>
      </c>
    </row>
    <row r="3150" spans="1:22" x14ac:dyDescent="0.3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8">
        <v>41913.166666666664</v>
      </c>
      <c r="P3150" s="8">
        <v>41891.665324074071</v>
      </c>
      <c r="Q3150" s="9">
        <f t="shared" si="147"/>
        <v>131.16999999999999</v>
      </c>
      <c r="R3150" s="9">
        <f t="shared" si="148"/>
        <v>41.421100000000003</v>
      </c>
      <c r="S3150" s="9" t="str">
        <f>VLOOKUP(MONTH(P3150),Hoja2!$A$1:$B$12,2,0)</f>
        <v>Sep</v>
      </c>
      <c r="T3150" s="4" t="s">
        <v>8357</v>
      </c>
      <c r="U3150" t="s">
        <v>8358</v>
      </c>
      <c r="V3150" s="4">
        <f t="shared" si="149"/>
        <v>2014</v>
      </c>
    </row>
    <row r="3151" spans="1:22" x14ac:dyDescent="0.3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8">
        <v>41250.083333333336</v>
      </c>
      <c r="P3151" s="8">
        <v>41226.017361111109</v>
      </c>
      <c r="Q3151" s="9">
        <f t="shared" si="147"/>
        <v>104</v>
      </c>
      <c r="R3151" s="9">
        <f t="shared" si="148"/>
        <v>52</v>
      </c>
      <c r="S3151" s="9" t="str">
        <f>VLOOKUP(MONTH(P3151),Hoja2!$A$1:$B$12,2,0)</f>
        <v>Nov</v>
      </c>
      <c r="T3151" s="4" t="s">
        <v>8357</v>
      </c>
      <c r="U3151" t="s">
        <v>8358</v>
      </c>
      <c r="V3151" s="4">
        <f t="shared" si="149"/>
        <v>2012</v>
      </c>
    </row>
    <row r="3152" spans="1:22" x14ac:dyDescent="0.3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8">
        <v>40568.166666666664</v>
      </c>
      <c r="P3152" s="8">
        <v>40478.263923611114</v>
      </c>
      <c r="Q3152" s="9">
        <f t="shared" si="147"/>
        <v>101</v>
      </c>
      <c r="R3152" s="9">
        <f t="shared" si="148"/>
        <v>33.990400000000001</v>
      </c>
      <c r="S3152" s="9" t="str">
        <f>VLOOKUP(MONTH(P3152),Hoja2!$A$1:$B$12,2,0)</f>
        <v>Oct</v>
      </c>
      <c r="T3152" s="4" t="s">
        <v>8357</v>
      </c>
      <c r="U3152" t="s">
        <v>8358</v>
      </c>
      <c r="V3152" s="4">
        <f t="shared" si="149"/>
        <v>2010</v>
      </c>
    </row>
    <row r="3153" spans="1:22" x14ac:dyDescent="0.3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8">
        <v>41892.83997685185</v>
      </c>
      <c r="P3153" s="8">
        <v>41862.83997685185</v>
      </c>
      <c r="Q3153" s="9">
        <f t="shared" si="147"/>
        <v>100.4</v>
      </c>
      <c r="R3153" s="9">
        <f t="shared" si="148"/>
        <v>103.35290000000001</v>
      </c>
      <c r="S3153" s="9" t="str">
        <f>VLOOKUP(MONTH(P3153),Hoja2!$A$1:$B$12,2,0)</f>
        <v>Aug</v>
      </c>
      <c r="T3153" s="4" t="s">
        <v>8357</v>
      </c>
      <c r="U3153" t="s">
        <v>8358</v>
      </c>
      <c r="V3153" s="4">
        <f t="shared" si="149"/>
        <v>2014</v>
      </c>
    </row>
    <row r="3154" spans="1:22" x14ac:dyDescent="0.3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8">
        <v>41580.867673611108</v>
      </c>
      <c r="P3154" s="8">
        <v>41550.867673611108</v>
      </c>
      <c r="Q3154" s="9">
        <f t="shared" si="147"/>
        <v>105.95</v>
      </c>
      <c r="R3154" s="9">
        <f t="shared" si="148"/>
        <v>34.790999999999997</v>
      </c>
      <c r="S3154" s="9" t="str">
        <f>VLOOKUP(MONTH(P3154),Hoja2!$A$1:$B$12,2,0)</f>
        <v>Oct</v>
      </c>
      <c r="T3154" s="4" t="s">
        <v>8357</v>
      </c>
      <c r="U3154" t="s">
        <v>8358</v>
      </c>
      <c r="V3154" s="4">
        <f t="shared" si="149"/>
        <v>2013</v>
      </c>
    </row>
    <row r="3155" spans="1:22" x14ac:dyDescent="0.3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8">
        <v>40664.207638888889</v>
      </c>
      <c r="P3155" s="8">
        <v>40633.154363425929</v>
      </c>
      <c r="Q3155" s="9">
        <f t="shared" si="147"/>
        <v>335.58</v>
      </c>
      <c r="R3155" s="9">
        <f t="shared" si="148"/>
        <v>41.773899999999998</v>
      </c>
      <c r="S3155" s="9" t="str">
        <f>VLOOKUP(MONTH(P3155),Hoja2!$A$1:$B$12,2,0)</f>
        <v>Mar</v>
      </c>
      <c r="T3155" s="4" t="s">
        <v>8357</v>
      </c>
      <c r="U3155" t="s">
        <v>8358</v>
      </c>
      <c r="V3155" s="4">
        <f t="shared" si="149"/>
        <v>2011</v>
      </c>
    </row>
    <row r="3156" spans="1:22" x14ac:dyDescent="0.3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8">
        <v>41000.834004629629</v>
      </c>
      <c r="P3156" s="8">
        <v>40970.875671296293</v>
      </c>
      <c r="Q3156" s="9">
        <f t="shared" si="147"/>
        <v>112.93</v>
      </c>
      <c r="R3156" s="9">
        <f t="shared" si="148"/>
        <v>64.268299999999996</v>
      </c>
      <c r="S3156" s="9" t="str">
        <f>VLOOKUP(MONTH(P3156),Hoja2!$A$1:$B$12,2,0)</f>
        <v>Mar</v>
      </c>
      <c r="T3156" s="4" t="s">
        <v>8357</v>
      </c>
      <c r="U3156" t="s">
        <v>8358</v>
      </c>
      <c r="V3156" s="4">
        <f t="shared" si="149"/>
        <v>2012</v>
      </c>
    </row>
    <row r="3157" spans="1:22" x14ac:dyDescent="0.3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8">
        <v>41263.499131944445</v>
      </c>
      <c r="P3157" s="8">
        <v>41233.499131944445</v>
      </c>
      <c r="Q3157" s="9">
        <f t="shared" si="147"/>
        <v>188.5</v>
      </c>
      <c r="R3157" s="9">
        <f t="shared" si="148"/>
        <v>31.209399999999999</v>
      </c>
      <c r="S3157" s="9" t="str">
        <f>VLOOKUP(MONTH(P3157),Hoja2!$A$1:$B$12,2,0)</f>
        <v>Nov</v>
      </c>
      <c r="T3157" s="4" t="s">
        <v>8357</v>
      </c>
      <c r="U3157" t="s">
        <v>8358</v>
      </c>
      <c r="V3157" s="4">
        <f t="shared" si="149"/>
        <v>2012</v>
      </c>
    </row>
    <row r="3158" spans="1:22" x14ac:dyDescent="0.3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8">
        <v>41061.953055555554</v>
      </c>
      <c r="P3158" s="8">
        <v>41026.953055555554</v>
      </c>
      <c r="Q3158" s="9">
        <f t="shared" si="147"/>
        <v>101.82</v>
      </c>
      <c r="R3158" s="9">
        <f t="shared" si="148"/>
        <v>62.921300000000002</v>
      </c>
      <c r="S3158" s="9" t="str">
        <f>VLOOKUP(MONTH(P3158),Hoja2!$A$1:$B$12,2,0)</f>
        <v>Apr</v>
      </c>
      <c r="T3158" s="4" t="s">
        <v>8357</v>
      </c>
      <c r="U3158" t="s">
        <v>8358</v>
      </c>
      <c r="V3158" s="4">
        <f t="shared" si="149"/>
        <v>2012</v>
      </c>
    </row>
    <row r="3159" spans="1:22" x14ac:dyDescent="0.3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8">
        <v>41839.208333333336</v>
      </c>
      <c r="P3159" s="8">
        <v>41829.788252314815</v>
      </c>
      <c r="Q3159" s="9">
        <f t="shared" si="147"/>
        <v>101</v>
      </c>
      <c r="R3159" s="9">
        <f t="shared" si="148"/>
        <v>98.536600000000007</v>
      </c>
      <c r="S3159" s="9" t="str">
        <f>VLOOKUP(MONTH(P3159),Hoja2!$A$1:$B$12,2,0)</f>
        <v>Jul</v>
      </c>
      <c r="T3159" s="4" t="s">
        <v>8357</v>
      </c>
      <c r="U3159" t="s">
        <v>8358</v>
      </c>
      <c r="V3159" s="4">
        <f t="shared" si="149"/>
        <v>2014</v>
      </c>
    </row>
    <row r="3160" spans="1:22" x14ac:dyDescent="0.3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8">
        <v>41477.839722222219</v>
      </c>
      <c r="P3160" s="8">
        <v>41447.839722222219</v>
      </c>
      <c r="Q3160" s="9">
        <f t="shared" si="147"/>
        <v>114</v>
      </c>
      <c r="R3160" s="9">
        <f t="shared" si="148"/>
        <v>82.608699999999999</v>
      </c>
      <c r="S3160" s="9" t="str">
        <f>VLOOKUP(MONTH(P3160),Hoja2!$A$1:$B$12,2,0)</f>
        <v>Jun</v>
      </c>
      <c r="T3160" s="4" t="s">
        <v>8357</v>
      </c>
      <c r="U3160" t="s">
        <v>8358</v>
      </c>
      <c r="V3160" s="4">
        <f t="shared" si="149"/>
        <v>2013</v>
      </c>
    </row>
    <row r="3161" spans="1:22" x14ac:dyDescent="0.3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8">
        <v>40926.958333333336</v>
      </c>
      <c r="P3161" s="8">
        <v>40884.066678240742</v>
      </c>
      <c r="Q3161" s="9">
        <f t="shared" si="147"/>
        <v>133.47999999999999</v>
      </c>
      <c r="R3161" s="9">
        <f t="shared" si="148"/>
        <v>38.504199999999997</v>
      </c>
      <c r="S3161" s="9" t="str">
        <f>VLOOKUP(MONTH(P3161),Hoja2!$A$1:$B$12,2,0)</f>
        <v>Dec</v>
      </c>
      <c r="T3161" s="4" t="s">
        <v>8357</v>
      </c>
      <c r="U3161" t="s">
        <v>8358</v>
      </c>
      <c r="V3161" s="4">
        <f t="shared" si="149"/>
        <v>2011</v>
      </c>
    </row>
    <row r="3162" spans="1:22" x14ac:dyDescent="0.3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8">
        <v>41864.207638888889</v>
      </c>
      <c r="P3162" s="8">
        <v>41841.26489583333</v>
      </c>
      <c r="Q3162" s="9">
        <f t="shared" si="147"/>
        <v>101.53</v>
      </c>
      <c r="R3162" s="9">
        <f t="shared" si="148"/>
        <v>80.157899999999998</v>
      </c>
      <c r="S3162" s="9" t="str">
        <f>VLOOKUP(MONTH(P3162),Hoja2!$A$1:$B$12,2,0)</f>
        <v>Jul</v>
      </c>
      <c r="T3162" s="4" t="s">
        <v>8357</v>
      </c>
      <c r="U3162" t="s">
        <v>8358</v>
      </c>
      <c r="V3162" s="4">
        <f t="shared" si="149"/>
        <v>2014</v>
      </c>
    </row>
    <row r="3163" spans="1:22" x14ac:dyDescent="0.3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8">
        <v>41927.536134259259</v>
      </c>
      <c r="P3163" s="8">
        <v>41897.536134259259</v>
      </c>
      <c r="Q3163" s="9">
        <f t="shared" si="147"/>
        <v>105.1</v>
      </c>
      <c r="R3163" s="9">
        <f t="shared" si="148"/>
        <v>28.4054</v>
      </c>
      <c r="S3163" s="9" t="str">
        <f>VLOOKUP(MONTH(P3163),Hoja2!$A$1:$B$12,2,0)</f>
        <v>Sep</v>
      </c>
      <c r="T3163" s="4" t="s">
        <v>8357</v>
      </c>
      <c r="U3163" t="s">
        <v>8358</v>
      </c>
      <c r="V3163" s="4">
        <f t="shared" si="149"/>
        <v>2014</v>
      </c>
    </row>
    <row r="3164" spans="1:22" x14ac:dyDescent="0.3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8">
        <v>41827.083333333336</v>
      </c>
      <c r="P3164" s="8">
        <v>41799.685902777775</v>
      </c>
      <c r="Q3164" s="9">
        <f t="shared" si="147"/>
        <v>127.15</v>
      </c>
      <c r="R3164" s="9">
        <f t="shared" si="148"/>
        <v>80.730199999999996</v>
      </c>
      <c r="S3164" s="9" t="str">
        <f>VLOOKUP(MONTH(P3164),Hoja2!$A$1:$B$12,2,0)</f>
        <v>Jun</v>
      </c>
      <c r="T3164" s="4" t="s">
        <v>8357</v>
      </c>
      <c r="U3164" t="s">
        <v>8358</v>
      </c>
      <c r="V3164" s="4">
        <f t="shared" si="149"/>
        <v>2014</v>
      </c>
    </row>
    <row r="3165" spans="1:22" x14ac:dyDescent="0.3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8">
        <v>41805.753761574073</v>
      </c>
      <c r="P3165" s="8">
        <v>41775.753761574073</v>
      </c>
      <c r="Q3165" s="9">
        <f t="shared" si="147"/>
        <v>111.15</v>
      </c>
      <c r="R3165" s="9">
        <f t="shared" si="148"/>
        <v>200.6944</v>
      </c>
      <c r="S3165" s="9" t="str">
        <f>VLOOKUP(MONTH(P3165),Hoja2!$A$1:$B$12,2,0)</f>
        <v>May</v>
      </c>
      <c r="T3165" s="4" t="s">
        <v>8357</v>
      </c>
      <c r="U3165" t="s">
        <v>8358</v>
      </c>
      <c r="V3165" s="4">
        <f t="shared" si="149"/>
        <v>2014</v>
      </c>
    </row>
    <row r="3166" spans="1:22" x14ac:dyDescent="0.3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8">
        <v>41799.80572916667</v>
      </c>
      <c r="P3166" s="8">
        <v>41766.80572916667</v>
      </c>
      <c r="Q3166" s="9">
        <f t="shared" si="147"/>
        <v>106.76</v>
      </c>
      <c r="R3166" s="9">
        <f t="shared" si="148"/>
        <v>37.591500000000003</v>
      </c>
      <c r="S3166" s="9" t="str">
        <f>VLOOKUP(MONTH(P3166),Hoja2!$A$1:$B$12,2,0)</f>
        <v>May</v>
      </c>
      <c r="T3166" s="4" t="s">
        <v>8357</v>
      </c>
      <c r="U3166" t="s">
        <v>8358</v>
      </c>
      <c r="V3166" s="4">
        <f t="shared" si="149"/>
        <v>2014</v>
      </c>
    </row>
    <row r="3167" spans="1:22" x14ac:dyDescent="0.3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8">
        <v>40666.165972222225</v>
      </c>
      <c r="P3167" s="8">
        <v>40644.159259259257</v>
      </c>
      <c r="Q3167" s="9">
        <f t="shared" si="147"/>
        <v>162.66999999999999</v>
      </c>
      <c r="R3167" s="9">
        <f t="shared" si="148"/>
        <v>58.095199999999998</v>
      </c>
      <c r="S3167" s="9" t="str">
        <f>VLOOKUP(MONTH(P3167),Hoja2!$A$1:$B$12,2,0)</f>
        <v>Apr</v>
      </c>
      <c r="T3167" s="4" t="s">
        <v>8357</v>
      </c>
      <c r="U3167" t="s">
        <v>8358</v>
      </c>
      <c r="V3167" s="4">
        <f t="shared" si="149"/>
        <v>2011</v>
      </c>
    </row>
    <row r="3168" spans="1:22" x14ac:dyDescent="0.3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8">
        <v>41969.332638888889</v>
      </c>
      <c r="P3168" s="8">
        <v>41940.69158564815</v>
      </c>
      <c r="Q3168" s="9">
        <f t="shared" si="147"/>
        <v>160.22999999999999</v>
      </c>
      <c r="R3168" s="9">
        <f t="shared" si="148"/>
        <v>60.300899999999999</v>
      </c>
      <c r="S3168" s="9" t="str">
        <f>VLOOKUP(MONTH(P3168),Hoja2!$A$1:$B$12,2,0)</f>
        <v>Oct</v>
      </c>
      <c r="T3168" s="4" t="s">
        <v>8357</v>
      </c>
      <c r="U3168" t="s">
        <v>8358</v>
      </c>
      <c r="V3168" s="4">
        <f t="shared" si="149"/>
        <v>2014</v>
      </c>
    </row>
    <row r="3169" spans="1:22" x14ac:dyDescent="0.3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8">
        <v>41853.175706018519</v>
      </c>
      <c r="P3169" s="8">
        <v>41839.175706018519</v>
      </c>
      <c r="Q3169" s="9">
        <f t="shared" si="147"/>
        <v>116.17</v>
      </c>
      <c r="R3169" s="9">
        <f t="shared" si="148"/>
        <v>63.363599999999998</v>
      </c>
      <c r="S3169" s="9" t="str">
        <f>VLOOKUP(MONTH(P3169),Hoja2!$A$1:$B$12,2,0)</f>
        <v>Jul</v>
      </c>
      <c r="T3169" s="4" t="s">
        <v>8357</v>
      </c>
      <c r="U3169" t="s">
        <v>8358</v>
      </c>
      <c r="V3169" s="4">
        <f t="shared" si="149"/>
        <v>2014</v>
      </c>
    </row>
    <row r="3170" spans="1:22" x14ac:dyDescent="0.3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8">
        <v>41803.916666666664</v>
      </c>
      <c r="P3170" s="8">
        <v>41772.105937499997</v>
      </c>
      <c r="Q3170" s="9">
        <f t="shared" si="147"/>
        <v>124.2</v>
      </c>
      <c r="R3170" s="9">
        <f t="shared" si="148"/>
        <v>50.901600000000002</v>
      </c>
      <c r="S3170" s="9" t="str">
        <f>VLOOKUP(MONTH(P3170),Hoja2!$A$1:$B$12,2,0)</f>
        <v>May</v>
      </c>
      <c r="T3170" s="4" t="s">
        <v>8357</v>
      </c>
      <c r="U3170" t="s">
        <v>8358</v>
      </c>
      <c r="V3170" s="4">
        <f t="shared" si="149"/>
        <v>2014</v>
      </c>
    </row>
    <row r="3171" spans="1:22" x14ac:dyDescent="0.3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8">
        <v>41621.207638888889</v>
      </c>
      <c r="P3171" s="8">
        <v>41591.737974537034</v>
      </c>
      <c r="Q3171" s="9">
        <f t="shared" si="147"/>
        <v>103.01</v>
      </c>
      <c r="R3171" s="9">
        <f t="shared" si="148"/>
        <v>100.5</v>
      </c>
      <c r="S3171" s="9" t="str">
        <f>VLOOKUP(MONTH(P3171),Hoja2!$A$1:$B$12,2,0)</f>
        <v>Nov</v>
      </c>
      <c r="T3171" s="4" t="s">
        <v>8357</v>
      </c>
      <c r="U3171" t="s">
        <v>8358</v>
      </c>
      <c r="V3171" s="4">
        <f t="shared" si="149"/>
        <v>2013</v>
      </c>
    </row>
    <row r="3172" spans="1:22" x14ac:dyDescent="0.3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8">
        <v>41822.166666666664</v>
      </c>
      <c r="P3172" s="8">
        <v>41789.080370370371</v>
      </c>
      <c r="Q3172" s="9">
        <f t="shared" si="147"/>
        <v>112.25</v>
      </c>
      <c r="R3172" s="9">
        <f t="shared" si="148"/>
        <v>31.619700000000002</v>
      </c>
      <c r="S3172" s="9" t="str">
        <f>VLOOKUP(MONTH(P3172),Hoja2!$A$1:$B$12,2,0)</f>
        <v>May</v>
      </c>
      <c r="T3172" s="4" t="s">
        <v>8357</v>
      </c>
      <c r="U3172" t="s">
        <v>8358</v>
      </c>
      <c r="V3172" s="4">
        <f t="shared" si="149"/>
        <v>2014</v>
      </c>
    </row>
    <row r="3173" spans="1:22" x14ac:dyDescent="0.3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8">
        <v>42496.608310185184</v>
      </c>
      <c r="P3173" s="8">
        <v>42466.608310185184</v>
      </c>
      <c r="Q3173" s="9">
        <f t="shared" si="147"/>
        <v>108.81</v>
      </c>
      <c r="R3173" s="9">
        <f t="shared" si="148"/>
        <v>65.102599999999995</v>
      </c>
      <c r="S3173" s="9" t="str">
        <f>VLOOKUP(MONTH(P3173),Hoja2!$A$1:$B$12,2,0)</f>
        <v>Apr</v>
      </c>
      <c r="T3173" s="4" t="s">
        <v>8357</v>
      </c>
      <c r="U3173" t="s">
        <v>8358</v>
      </c>
      <c r="V3173" s="4">
        <f t="shared" si="149"/>
        <v>2016</v>
      </c>
    </row>
    <row r="3174" spans="1:22" x14ac:dyDescent="0.3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8">
        <v>40953.729953703703</v>
      </c>
      <c r="P3174" s="8">
        <v>40923.729953703703</v>
      </c>
      <c r="Q3174" s="9">
        <f t="shared" si="147"/>
        <v>115</v>
      </c>
      <c r="R3174" s="9">
        <f t="shared" si="148"/>
        <v>79.310299999999998</v>
      </c>
      <c r="S3174" s="9" t="str">
        <f>VLOOKUP(MONTH(P3174),Hoja2!$A$1:$B$12,2,0)</f>
        <v>Jan</v>
      </c>
      <c r="T3174" s="4" t="s">
        <v>8357</v>
      </c>
      <c r="U3174" t="s">
        <v>8358</v>
      </c>
      <c r="V3174" s="4">
        <f t="shared" si="149"/>
        <v>2012</v>
      </c>
    </row>
    <row r="3175" spans="1:22" x14ac:dyDescent="0.3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8">
        <v>41908.878379629627</v>
      </c>
      <c r="P3175" s="8">
        <v>41878.878379629627</v>
      </c>
      <c r="Q3175" s="9">
        <f t="shared" si="147"/>
        <v>103</v>
      </c>
      <c r="R3175" s="9">
        <f t="shared" si="148"/>
        <v>139.1892</v>
      </c>
      <c r="S3175" s="9" t="str">
        <f>VLOOKUP(MONTH(P3175),Hoja2!$A$1:$B$12,2,0)</f>
        <v>Aug</v>
      </c>
      <c r="T3175" s="4" t="s">
        <v>8357</v>
      </c>
      <c r="U3175" t="s">
        <v>8358</v>
      </c>
      <c r="V3175" s="4">
        <f t="shared" si="149"/>
        <v>2014</v>
      </c>
    </row>
    <row r="3176" spans="1:22" x14ac:dyDescent="0.3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8">
        <v>41876.864675925928</v>
      </c>
      <c r="P3176" s="8">
        <v>41862.864675925928</v>
      </c>
      <c r="Q3176" s="9">
        <f t="shared" si="147"/>
        <v>101.13</v>
      </c>
      <c r="R3176" s="9">
        <f t="shared" si="148"/>
        <v>131.91300000000001</v>
      </c>
      <c r="S3176" s="9" t="str">
        <f>VLOOKUP(MONTH(P3176),Hoja2!$A$1:$B$12,2,0)</f>
        <v>Aug</v>
      </c>
      <c r="T3176" s="4" t="s">
        <v>8357</v>
      </c>
      <c r="U3176" t="s">
        <v>8358</v>
      </c>
      <c r="V3176" s="4">
        <f t="shared" si="149"/>
        <v>2014</v>
      </c>
    </row>
    <row r="3177" spans="1:22" x14ac:dyDescent="0.3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8">
        <v>40591.886886574073</v>
      </c>
      <c r="P3177" s="8">
        <v>40531.886886574073</v>
      </c>
      <c r="Q3177" s="9">
        <f t="shared" si="147"/>
        <v>109.56</v>
      </c>
      <c r="R3177" s="9">
        <f t="shared" si="148"/>
        <v>91.3</v>
      </c>
      <c r="S3177" s="9" t="str">
        <f>VLOOKUP(MONTH(P3177),Hoja2!$A$1:$B$12,2,0)</f>
        <v>Dec</v>
      </c>
      <c r="T3177" s="4" t="s">
        <v>8357</v>
      </c>
      <c r="U3177" t="s">
        <v>8358</v>
      </c>
      <c r="V3177" s="4">
        <f t="shared" si="149"/>
        <v>2010</v>
      </c>
    </row>
    <row r="3178" spans="1:22" x14ac:dyDescent="0.3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8">
        <v>41504.625</v>
      </c>
      <c r="P3178" s="8">
        <v>41477.930914351855</v>
      </c>
      <c r="Q3178" s="9">
        <f t="shared" si="147"/>
        <v>114.84</v>
      </c>
      <c r="R3178" s="9">
        <f t="shared" si="148"/>
        <v>39.672699999999999</v>
      </c>
      <c r="S3178" s="9" t="str">
        <f>VLOOKUP(MONTH(P3178),Hoja2!$A$1:$B$12,2,0)</f>
        <v>Jul</v>
      </c>
      <c r="T3178" s="4" t="s">
        <v>8357</v>
      </c>
      <c r="U3178" t="s">
        <v>8358</v>
      </c>
      <c r="V3178" s="4">
        <f t="shared" si="149"/>
        <v>2013</v>
      </c>
    </row>
    <row r="3179" spans="1:22" x14ac:dyDescent="0.3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8">
        <v>41811.666770833333</v>
      </c>
      <c r="P3179" s="8">
        <v>41781.666770833333</v>
      </c>
      <c r="Q3179" s="9">
        <f t="shared" si="147"/>
        <v>117.4</v>
      </c>
      <c r="R3179" s="9">
        <f t="shared" si="148"/>
        <v>57.548999999999999</v>
      </c>
      <c r="S3179" s="9" t="str">
        <f>VLOOKUP(MONTH(P3179),Hoja2!$A$1:$B$12,2,0)</f>
        <v>May</v>
      </c>
      <c r="T3179" s="4" t="s">
        <v>8357</v>
      </c>
      <c r="U3179" t="s">
        <v>8358</v>
      </c>
      <c r="V3179" s="4">
        <f t="shared" si="149"/>
        <v>2014</v>
      </c>
    </row>
    <row r="3180" spans="1:22" x14ac:dyDescent="0.3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8">
        <v>41836.605034722219</v>
      </c>
      <c r="P3180" s="8">
        <v>41806.605034722219</v>
      </c>
      <c r="Q3180" s="9">
        <f t="shared" si="147"/>
        <v>171.73</v>
      </c>
      <c r="R3180" s="9">
        <f t="shared" si="148"/>
        <v>33.025599999999997</v>
      </c>
      <c r="S3180" s="9" t="str">
        <f>VLOOKUP(MONTH(P3180),Hoja2!$A$1:$B$12,2,0)</f>
        <v>Jun</v>
      </c>
      <c r="T3180" s="4" t="s">
        <v>8357</v>
      </c>
      <c r="U3180" t="s">
        <v>8358</v>
      </c>
      <c r="V3180" s="4">
        <f t="shared" si="149"/>
        <v>2014</v>
      </c>
    </row>
    <row r="3181" spans="1:22" x14ac:dyDescent="0.3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8">
        <v>41400.702210648145</v>
      </c>
      <c r="P3181" s="8">
        <v>41375.702210648145</v>
      </c>
      <c r="Q3181" s="9">
        <f t="shared" si="147"/>
        <v>114.16</v>
      </c>
      <c r="R3181" s="9">
        <f t="shared" si="148"/>
        <v>77.335800000000006</v>
      </c>
      <c r="S3181" s="9" t="str">
        <f>VLOOKUP(MONTH(P3181),Hoja2!$A$1:$B$12,2,0)</f>
        <v>Apr</v>
      </c>
      <c r="T3181" s="4" t="s">
        <v>8357</v>
      </c>
      <c r="U3181" t="s">
        <v>8358</v>
      </c>
      <c r="V3181" s="4">
        <f t="shared" si="149"/>
        <v>2013</v>
      </c>
    </row>
    <row r="3182" spans="1:22" x14ac:dyDescent="0.3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8">
        <v>41810.412604166668</v>
      </c>
      <c r="P3182" s="8">
        <v>41780.412604166668</v>
      </c>
      <c r="Q3182" s="9">
        <f t="shared" si="147"/>
        <v>119.75</v>
      </c>
      <c r="R3182" s="9">
        <f t="shared" si="148"/>
        <v>31.933299999999999</v>
      </c>
      <c r="S3182" s="9" t="str">
        <f>VLOOKUP(MONTH(P3182),Hoja2!$A$1:$B$12,2,0)</f>
        <v>May</v>
      </c>
      <c r="T3182" s="4" t="s">
        <v>8357</v>
      </c>
      <c r="U3182" t="s">
        <v>8358</v>
      </c>
      <c r="V3182" s="4">
        <f t="shared" si="149"/>
        <v>2014</v>
      </c>
    </row>
    <row r="3183" spans="1:22" x14ac:dyDescent="0.3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8">
        <v>41805.666666666664</v>
      </c>
      <c r="P3183" s="8">
        <v>41779.310034722221</v>
      </c>
      <c r="Q3183" s="9">
        <f t="shared" si="147"/>
        <v>109</v>
      </c>
      <c r="R3183" s="9">
        <f t="shared" si="148"/>
        <v>36.333300000000001</v>
      </c>
      <c r="S3183" s="9" t="str">
        <f>VLOOKUP(MONTH(P3183),Hoja2!$A$1:$B$12,2,0)</f>
        <v>May</v>
      </c>
      <c r="T3183" s="4" t="s">
        <v>8357</v>
      </c>
      <c r="U3183" t="s">
        <v>8358</v>
      </c>
      <c r="V3183" s="4">
        <f t="shared" si="149"/>
        <v>2014</v>
      </c>
    </row>
    <row r="3184" spans="1:22" x14ac:dyDescent="0.3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8">
        <v>40939.708333333336</v>
      </c>
      <c r="P3184" s="8">
        <v>40883.949317129627</v>
      </c>
      <c r="Q3184" s="9">
        <f t="shared" si="147"/>
        <v>100.89</v>
      </c>
      <c r="R3184" s="9">
        <f t="shared" si="148"/>
        <v>46.7682</v>
      </c>
      <c r="S3184" s="9" t="str">
        <f>VLOOKUP(MONTH(P3184),Hoja2!$A$1:$B$12,2,0)</f>
        <v>Dec</v>
      </c>
      <c r="T3184" s="4" t="s">
        <v>8357</v>
      </c>
      <c r="U3184" t="s">
        <v>8358</v>
      </c>
      <c r="V3184" s="4">
        <f t="shared" si="149"/>
        <v>2011</v>
      </c>
    </row>
    <row r="3185" spans="1:22" x14ac:dyDescent="0.3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8">
        <v>41509.79478009259</v>
      </c>
      <c r="P3185" s="8">
        <v>41491.79478009259</v>
      </c>
      <c r="Q3185" s="9">
        <f t="shared" si="147"/>
        <v>109</v>
      </c>
      <c r="R3185" s="9">
        <f t="shared" si="148"/>
        <v>40.073500000000003</v>
      </c>
      <c r="S3185" s="9" t="str">
        <f>VLOOKUP(MONTH(P3185),Hoja2!$A$1:$B$12,2,0)</f>
        <v>Aug</v>
      </c>
      <c r="T3185" s="4" t="s">
        <v>8357</v>
      </c>
      <c r="U3185" t="s">
        <v>8358</v>
      </c>
      <c r="V3185" s="4">
        <f t="shared" si="149"/>
        <v>2013</v>
      </c>
    </row>
    <row r="3186" spans="1:22" x14ac:dyDescent="0.3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8">
        <v>41821.993414351855</v>
      </c>
      <c r="P3186" s="8">
        <v>41791.993414351855</v>
      </c>
      <c r="Q3186" s="9">
        <f t="shared" si="147"/>
        <v>107.21</v>
      </c>
      <c r="R3186" s="9">
        <f t="shared" si="148"/>
        <v>100.2174</v>
      </c>
      <c r="S3186" s="9" t="str">
        <f>VLOOKUP(MONTH(P3186),Hoja2!$A$1:$B$12,2,0)</f>
        <v>Jun</v>
      </c>
      <c r="T3186" s="4" t="s">
        <v>8357</v>
      </c>
      <c r="U3186" t="s">
        <v>8358</v>
      </c>
      <c r="V3186" s="4">
        <f t="shared" si="149"/>
        <v>2014</v>
      </c>
    </row>
    <row r="3187" spans="1:22" x14ac:dyDescent="0.3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8">
        <v>41836.977326388886</v>
      </c>
      <c r="P3187" s="8">
        <v>41829.977326388886</v>
      </c>
      <c r="Q3187" s="9">
        <f t="shared" si="147"/>
        <v>100</v>
      </c>
      <c r="R3187" s="9">
        <f t="shared" si="148"/>
        <v>41.666699999999999</v>
      </c>
      <c r="S3187" s="9" t="str">
        <f>VLOOKUP(MONTH(P3187),Hoja2!$A$1:$B$12,2,0)</f>
        <v>Jul</v>
      </c>
      <c r="T3187" s="4" t="s">
        <v>8357</v>
      </c>
      <c r="U3187" t="s">
        <v>8358</v>
      </c>
      <c r="V3187" s="4">
        <f t="shared" si="149"/>
        <v>2014</v>
      </c>
    </row>
    <row r="3188" spans="1:22" x14ac:dyDescent="0.3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8">
        <v>41898.875</v>
      </c>
      <c r="P3188" s="8">
        <v>41868.924050925925</v>
      </c>
      <c r="Q3188" s="9">
        <f t="shared" si="147"/>
        <v>102.19</v>
      </c>
      <c r="R3188" s="9">
        <f t="shared" si="148"/>
        <v>46.714300000000001</v>
      </c>
      <c r="S3188" s="9" t="str">
        <f>VLOOKUP(MONTH(P3188),Hoja2!$A$1:$B$12,2,0)</f>
        <v>Aug</v>
      </c>
      <c r="T3188" s="4" t="s">
        <v>8357</v>
      </c>
      <c r="U3188" t="s">
        <v>8358</v>
      </c>
      <c r="V3188" s="4">
        <f t="shared" si="149"/>
        <v>2014</v>
      </c>
    </row>
    <row r="3189" spans="1:22" x14ac:dyDescent="0.3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8">
        <v>41855.666354166664</v>
      </c>
      <c r="P3189" s="8">
        <v>41835.666354166664</v>
      </c>
      <c r="Q3189" s="9">
        <f t="shared" si="147"/>
        <v>116.29</v>
      </c>
      <c r="R3189" s="9">
        <f t="shared" si="148"/>
        <v>71.491799999999998</v>
      </c>
      <c r="S3189" s="9" t="str">
        <f>VLOOKUP(MONTH(P3189),Hoja2!$A$1:$B$12,2,0)</f>
        <v>Jul</v>
      </c>
      <c r="T3189" s="4" t="s">
        <v>8357</v>
      </c>
      <c r="U3189" t="s">
        <v>8358</v>
      </c>
      <c r="V3189" s="4">
        <f t="shared" si="149"/>
        <v>2014</v>
      </c>
    </row>
    <row r="3190" spans="1:22" x14ac:dyDescent="0.3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8">
        <v>42165.415532407409</v>
      </c>
      <c r="P3190" s="8">
        <v>42144.415532407409</v>
      </c>
      <c r="Q3190" s="9">
        <f t="shared" si="147"/>
        <v>65</v>
      </c>
      <c r="R3190" s="9">
        <f t="shared" si="148"/>
        <v>14.4444</v>
      </c>
      <c r="S3190" s="9" t="str">
        <f>VLOOKUP(MONTH(P3190),Hoja2!$A$1:$B$12,2,0)</f>
        <v>May</v>
      </c>
      <c r="T3190" s="4" t="s">
        <v>8357</v>
      </c>
      <c r="U3190" t="s">
        <v>8399</v>
      </c>
      <c r="V3190" s="4">
        <f t="shared" si="149"/>
        <v>2015</v>
      </c>
    </row>
    <row r="3191" spans="1:22" x14ac:dyDescent="0.3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8">
        <v>42148.346435185187</v>
      </c>
      <c r="P3191" s="8">
        <v>42118.346435185187</v>
      </c>
      <c r="Q3191" s="9">
        <f t="shared" si="147"/>
        <v>12.33</v>
      </c>
      <c r="R3191" s="9">
        <f t="shared" si="148"/>
        <v>356.84210000000002</v>
      </c>
      <c r="S3191" s="9" t="str">
        <f>VLOOKUP(MONTH(P3191),Hoja2!$A$1:$B$12,2,0)</f>
        <v>Apr</v>
      </c>
      <c r="T3191" s="4" t="s">
        <v>8357</v>
      </c>
      <c r="U3191" t="s">
        <v>8399</v>
      </c>
      <c r="V3191" s="4">
        <f t="shared" si="149"/>
        <v>2015</v>
      </c>
    </row>
    <row r="3192" spans="1:22" x14ac:dyDescent="0.3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8">
        <v>42713.192997685182</v>
      </c>
      <c r="P3192" s="8">
        <v>42683.151331018518</v>
      </c>
      <c r="Q3192" s="9">
        <f t="shared" si="147"/>
        <v>0</v>
      </c>
      <c r="R3192" s="9">
        <f t="shared" si="148"/>
        <v>0</v>
      </c>
      <c r="S3192" s="9" t="str">
        <f>VLOOKUP(MONTH(P3192),Hoja2!$A$1:$B$12,2,0)</f>
        <v>Nov</v>
      </c>
      <c r="T3192" s="4" t="s">
        <v>8357</v>
      </c>
      <c r="U3192" t="s">
        <v>8399</v>
      </c>
      <c r="V3192" s="4">
        <f t="shared" si="149"/>
        <v>2016</v>
      </c>
    </row>
    <row r="3193" spans="1:22" x14ac:dyDescent="0.3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8">
        <v>42598.755428240744</v>
      </c>
      <c r="P3193" s="8">
        <v>42538.755428240744</v>
      </c>
      <c r="Q3193" s="9">
        <f t="shared" si="147"/>
        <v>4.03</v>
      </c>
      <c r="R3193" s="9">
        <f t="shared" si="148"/>
        <v>37.75</v>
      </c>
      <c r="S3193" s="9" t="str">
        <f>VLOOKUP(MONTH(P3193),Hoja2!$A$1:$B$12,2,0)</f>
        <v>Jun</v>
      </c>
      <c r="T3193" s="4" t="s">
        <v>8357</v>
      </c>
      <c r="U3193" t="s">
        <v>8399</v>
      </c>
      <c r="V3193" s="4">
        <f t="shared" si="149"/>
        <v>2016</v>
      </c>
    </row>
    <row r="3194" spans="1:22" x14ac:dyDescent="0.3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8">
        <v>42063.916666666664</v>
      </c>
      <c r="P3194" s="8">
        <v>42018.940497685187</v>
      </c>
      <c r="Q3194" s="9">
        <f t="shared" si="147"/>
        <v>1.02</v>
      </c>
      <c r="R3194" s="9">
        <f t="shared" si="148"/>
        <v>12.75</v>
      </c>
      <c r="S3194" s="9" t="str">
        <f>VLOOKUP(MONTH(P3194),Hoja2!$A$1:$B$12,2,0)</f>
        <v>Jan</v>
      </c>
      <c r="T3194" s="4" t="s">
        <v>8357</v>
      </c>
      <c r="U3194" t="s">
        <v>8399</v>
      </c>
      <c r="V3194" s="4">
        <f t="shared" si="149"/>
        <v>2015</v>
      </c>
    </row>
    <row r="3195" spans="1:22" x14ac:dyDescent="0.3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8">
        <v>42055.968240740738</v>
      </c>
      <c r="P3195" s="8">
        <v>42010.968240740738</v>
      </c>
      <c r="Q3195" s="9">
        <f t="shared" si="147"/>
        <v>11.74</v>
      </c>
      <c r="R3195" s="9">
        <f t="shared" si="148"/>
        <v>24.458300000000001</v>
      </c>
      <c r="S3195" s="9" t="str">
        <f>VLOOKUP(MONTH(P3195),Hoja2!$A$1:$B$12,2,0)</f>
        <v>Jan</v>
      </c>
      <c r="T3195" s="4" t="s">
        <v>8357</v>
      </c>
      <c r="U3195" t="s">
        <v>8399</v>
      </c>
      <c r="V3195" s="4">
        <f t="shared" si="149"/>
        <v>2015</v>
      </c>
    </row>
    <row r="3196" spans="1:22" x14ac:dyDescent="0.3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8">
        <v>42212.062476851854</v>
      </c>
      <c r="P3196" s="8">
        <v>42182.062476851854</v>
      </c>
      <c r="Q3196" s="9">
        <f t="shared" si="147"/>
        <v>0</v>
      </c>
      <c r="R3196" s="9">
        <f t="shared" si="148"/>
        <v>0</v>
      </c>
      <c r="S3196" s="9" t="str">
        <f>VLOOKUP(MONTH(P3196),Hoja2!$A$1:$B$12,2,0)</f>
        <v>Jun</v>
      </c>
      <c r="T3196" s="4" t="s">
        <v>8357</v>
      </c>
      <c r="U3196" t="s">
        <v>8399</v>
      </c>
      <c r="V3196" s="4">
        <f t="shared" si="149"/>
        <v>2015</v>
      </c>
    </row>
    <row r="3197" spans="1:22" x14ac:dyDescent="0.3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8">
        <v>42047.594236111108</v>
      </c>
      <c r="P3197" s="8">
        <v>42017.594236111108</v>
      </c>
      <c r="Q3197" s="9">
        <f t="shared" si="147"/>
        <v>59.14</v>
      </c>
      <c r="R3197" s="9">
        <f t="shared" si="148"/>
        <v>53.076900000000002</v>
      </c>
      <c r="S3197" s="9" t="str">
        <f>VLOOKUP(MONTH(P3197),Hoja2!$A$1:$B$12,2,0)</f>
        <v>Jan</v>
      </c>
      <c r="T3197" s="4" t="s">
        <v>8357</v>
      </c>
      <c r="U3197" t="s">
        <v>8399</v>
      </c>
      <c r="V3197" s="4">
        <f t="shared" si="149"/>
        <v>2015</v>
      </c>
    </row>
    <row r="3198" spans="1:22" x14ac:dyDescent="0.3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8">
        <v>42217.583333333336</v>
      </c>
      <c r="P3198" s="8">
        <v>42157.598090277781</v>
      </c>
      <c r="Q3198" s="9">
        <f t="shared" si="147"/>
        <v>0.06</v>
      </c>
      <c r="R3198" s="9">
        <f t="shared" si="148"/>
        <v>300</v>
      </c>
      <c r="S3198" s="9" t="str">
        <f>VLOOKUP(MONTH(P3198),Hoja2!$A$1:$B$12,2,0)</f>
        <v>Jun</v>
      </c>
      <c r="T3198" s="4" t="s">
        <v>8357</v>
      </c>
      <c r="U3198" t="s">
        <v>8399</v>
      </c>
      <c r="V3198" s="4">
        <f t="shared" si="149"/>
        <v>2015</v>
      </c>
    </row>
    <row r="3199" spans="1:22" x14ac:dyDescent="0.3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8">
        <v>42039.493263888886</v>
      </c>
      <c r="P3199" s="8">
        <v>42009.493263888886</v>
      </c>
      <c r="Q3199" s="9">
        <f t="shared" si="147"/>
        <v>11.45</v>
      </c>
      <c r="R3199" s="9">
        <f t="shared" si="148"/>
        <v>286.25</v>
      </c>
      <c r="S3199" s="9" t="str">
        <f>VLOOKUP(MONTH(P3199),Hoja2!$A$1:$B$12,2,0)</f>
        <v>Jan</v>
      </c>
      <c r="T3199" s="4" t="s">
        <v>8357</v>
      </c>
      <c r="U3199" t="s">
        <v>8399</v>
      </c>
      <c r="V3199" s="4">
        <f t="shared" si="149"/>
        <v>2015</v>
      </c>
    </row>
    <row r="3200" spans="1:22" x14ac:dyDescent="0.3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8">
        <v>42051.424502314818</v>
      </c>
      <c r="P3200" s="8">
        <v>42013.424502314818</v>
      </c>
      <c r="Q3200" s="9">
        <f t="shared" si="147"/>
        <v>0.37</v>
      </c>
      <c r="R3200" s="9">
        <f t="shared" si="148"/>
        <v>36.666699999999999</v>
      </c>
      <c r="S3200" s="9" t="str">
        <f>VLOOKUP(MONTH(P3200),Hoja2!$A$1:$B$12,2,0)</f>
        <v>Jan</v>
      </c>
      <c r="T3200" s="4" t="s">
        <v>8357</v>
      </c>
      <c r="U3200" t="s">
        <v>8399</v>
      </c>
      <c r="V3200" s="4">
        <f t="shared" si="149"/>
        <v>2015</v>
      </c>
    </row>
    <row r="3201" spans="1:22" x14ac:dyDescent="0.3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8">
        <v>41888.875</v>
      </c>
      <c r="P3201" s="8">
        <v>41858.761782407404</v>
      </c>
      <c r="Q3201" s="9">
        <f t="shared" si="147"/>
        <v>52.16</v>
      </c>
      <c r="R3201" s="9">
        <f t="shared" si="148"/>
        <v>49.207500000000003</v>
      </c>
      <c r="S3201" s="9" t="str">
        <f>VLOOKUP(MONTH(P3201),Hoja2!$A$1:$B$12,2,0)</f>
        <v>Aug</v>
      </c>
      <c r="T3201" s="4" t="s">
        <v>8357</v>
      </c>
      <c r="U3201" t="s">
        <v>8399</v>
      </c>
      <c r="V3201" s="4">
        <f t="shared" si="149"/>
        <v>2014</v>
      </c>
    </row>
    <row r="3202" spans="1:22" x14ac:dyDescent="0.3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8">
        <v>42490.231944444444</v>
      </c>
      <c r="P3202" s="8">
        <v>42460.320613425924</v>
      </c>
      <c r="Q3202" s="9">
        <f t="shared" si="147"/>
        <v>0</v>
      </c>
      <c r="R3202" s="9">
        <f t="shared" si="148"/>
        <v>1</v>
      </c>
      <c r="S3202" s="9" t="str">
        <f>VLOOKUP(MONTH(P3202),Hoja2!$A$1:$B$12,2,0)</f>
        <v>Mar</v>
      </c>
      <c r="T3202" s="4" t="s">
        <v>8357</v>
      </c>
      <c r="U3202" t="s">
        <v>8399</v>
      </c>
      <c r="V3202" s="4">
        <f t="shared" si="149"/>
        <v>2016</v>
      </c>
    </row>
    <row r="3203" spans="1:22" x14ac:dyDescent="0.3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8">
        <v>41882.767094907409</v>
      </c>
      <c r="P3203" s="8">
        <v>41861.767094907409</v>
      </c>
      <c r="Q3203" s="9">
        <f t="shared" ref="Q3203:Q3266" si="150">ROUND(E3203/D3203*100,2)</f>
        <v>1.25</v>
      </c>
      <c r="R3203" s="9">
        <f t="shared" ref="R3203:R3266" si="151">IFERROR(ROUND(E3203/L3203,4),0)</f>
        <v>12.5</v>
      </c>
      <c r="S3203" s="9" t="str">
        <f>VLOOKUP(MONTH(P3203),Hoja2!$A$1:$B$12,2,0)</f>
        <v>Aug</v>
      </c>
      <c r="T3203" s="4" t="s">
        <v>8357</v>
      </c>
      <c r="U3203" t="s">
        <v>8399</v>
      </c>
      <c r="V3203" s="4">
        <f t="shared" ref="V3203:V3266" si="152">YEAR(P3203)</f>
        <v>2014</v>
      </c>
    </row>
    <row r="3204" spans="1:22" x14ac:dyDescent="0.3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8">
        <v>42352.249305555553</v>
      </c>
      <c r="P3204" s="8">
        <v>42293.853541666664</v>
      </c>
      <c r="Q3204" s="9">
        <f t="shared" si="150"/>
        <v>54.52</v>
      </c>
      <c r="R3204" s="9">
        <f t="shared" si="151"/>
        <v>109.04</v>
      </c>
      <c r="S3204" s="9" t="str">
        <f>VLOOKUP(MONTH(P3204),Hoja2!$A$1:$B$12,2,0)</f>
        <v>Oct</v>
      </c>
      <c r="T3204" s="4" t="s">
        <v>8357</v>
      </c>
      <c r="U3204" t="s">
        <v>8399</v>
      </c>
      <c r="V3204" s="4">
        <f t="shared" si="152"/>
        <v>2015</v>
      </c>
    </row>
    <row r="3205" spans="1:22" x14ac:dyDescent="0.3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8">
        <v>42272.988680555558</v>
      </c>
      <c r="P3205" s="8">
        <v>42242.988680555558</v>
      </c>
      <c r="Q3205" s="9">
        <f t="shared" si="150"/>
        <v>25</v>
      </c>
      <c r="R3205" s="9">
        <f t="shared" si="151"/>
        <v>41.666699999999999</v>
      </c>
      <c r="S3205" s="9" t="str">
        <f>VLOOKUP(MONTH(P3205),Hoja2!$A$1:$B$12,2,0)</f>
        <v>Aug</v>
      </c>
      <c r="T3205" s="4" t="s">
        <v>8357</v>
      </c>
      <c r="U3205" t="s">
        <v>8399</v>
      </c>
      <c r="V3205" s="4">
        <f t="shared" si="152"/>
        <v>2015</v>
      </c>
    </row>
    <row r="3206" spans="1:22" x14ac:dyDescent="0.3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8">
        <v>42202.676388888889</v>
      </c>
      <c r="P3206" s="8">
        <v>42172.686099537037</v>
      </c>
      <c r="Q3206" s="9">
        <f t="shared" si="150"/>
        <v>0</v>
      </c>
      <c r="R3206" s="9">
        <f t="shared" si="151"/>
        <v>0</v>
      </c>
      <c r="S3206" s="9" t="str">
        <f>VLOOKUP(MONTH(P3206),Hoja2!$A$1:$B$12,2,0)</f>
        <v>Jun</v>
      </c>
      <c r="T3206" s="4" t="s">
        <v>8357</v>
      </c>
      <c r="U3206" t="s">
        <v>8399</v>
      </c>
      <c r="V3206" s="4">
        <f t="shared" si="152"/>
        <v>2015</v>
      </c>
    </row>
    <row r="3207" spans="1:22" x14ac:dyDescent="0.3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8">
        <v>42125.374675925923</v>
      </c>
      <c r="P3207" s="8">
        <v>42095.374675925923</v>
      </c>
      <c r="Q3207" s="9">
        <f t="shared" si="150"/>
        <v>3.41</v>
      </c>
      <c r="R3207" s="9">
        <f t="shared" si="151"/>
        <v>22.75</v>
      </c>
      <c r="S3207" s="9" t="str">
        <f>VLOOKUP(MONTH(P3207),Hoja2!$A$1:$B$12,2,0)</f>
        <v>Apr</v>
      </c>
      <c r="T3207" s="4" t="s">
        <v>8357</v>
      </c>
      <c r="U3207" t="s">
        <v>8399</v>
      </c>
      <c r="V3207" s="4">
        <f t="shared" si="152"/>
        <v>2015</v>
      </c>
    </row>
    <row r="3208" spans="1:22" x14ac:dyDescent="0.3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8">
        <v>42266.276053240741</v>
      </c>
      <c r="P3208" s="8">
        <v>42236.276053240741</v>
      </c>
      <c r="Q3208" s="9">
        <f t="shared" si="150"/>
        <v>0</v>
      </c>
      <c r="R3208" s="9">
        <f t="shared" si="151"/>
        <v>0</v>
      </c>
      <c r="S3208" s="9" t="str">
        <f>VLOOKUP(MONTH(P3208),Hoja2!$A$1:$B$12,2,0)</f>
        <v>Aug</v>
      </c>
      <c r="T3208" s="4" t="s">
        <v>8357</v>
      </c>
      <c r="U3208" t="s">
        <v>8399</v>
      </c>
      <c r="V3208" s="4">
        <f t="shared" si="152"/>
        <v>2015</v>
      </c>
    </row>
    <row r="3209" spans="1:22" x14ac:dyDescent="0.3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8">
        <v>42117.236192129632</v>
      </c>
      <c r="P3209" s="8">
        <v>42057.277858796297</v>
      </c>
      <c r="Q3209" s="9">
        <f t="shared" si="150"/>
        <v>46.36</v>
      </c>
      <c r="R3209" s="9">
        <f t="shared" si="151"/>
        <v>70.833299999999994</v>
      </c>
      <c r="S3209" s="9" t="str">
        <f>VLOOKUP(MONTH(P3209),Hoja2!$A$1:$B$12,2,0)</f>
        <v>Feb</v>
      </c>
      <c r="T3209" s="4" t="s">
        <v>8357</v>
      </c>
      <c r="U3209" t="s">
        <v>8399</v>
      </c>
      <c r="V3209" s="4">
        <f t="shared" si="152"/>
        <v>2015</v>
      </c>
    </row>
    <row r="3210" spans="1:22" x14ac:dyDescent="0.3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8">
        <v>41848.605057870373</v>
      </c>
      <c r="P3210" s="8">
        <v>41827.605057870373</v>
      </c>
      <c r="Q3210" s="9">
        <f t="shared" si="150"/>
        <v>103.5</v>
      </c>
      <c r="R3210" s="9">
        <f t="shared" si="151"/>
        <v>63.1098</v>
      </c>
      <c r="S3210" s="9" t="str">
        <f>VLOOKUP(MONTH(P3210),Hoja2!$A$1:$B$12,2,0)</f>
        <v>Jul</v>
      </c>
      <c r="T3210" s="4" t="s">
        <v>8357</v>
      </c>
      <c r="U3210" t="s">
        <v>8358</v>
      </c>
      <c r="V3210" s="4">
        <f t="shared" si="152"/>
        <v>2014</v>
      </c>
    </row>
    <row r="3211" spans="1:22" x14ac:dyDescent="0.3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8">
        <v>41810.958333333336</v>
      </c>
      <c r="P3211" s="8">
        <v>41778.637245370373</v>
      </c>
      <c r="Q3211" s="9">
        <f t="shared" si="150"/>
        <v>119.32</v>
      </c>
      <c r="R3211" s="9">
        <f t="shared" si="151"/>
        <v>50.158000000000001</v>
      </c>
      <c r="S3211" s="9" t="str">
        <f>VLOOKUP(MONTH(P3211),Hoja2!$A$1:$B$12,2,0)</f>
        <v>May</v>
      </c>
      <c r="T3211" s="4" t="s">
        <v>8357</v>
      </c>
      <c r="U3211" t="s">
        <v>8358</v>
      </c>
      <c r="V3211" s="4">
        <f t="shared" si="152"/>
        <v>2014</v>
      </c>
    </row>
    <row r="3212" spans="1:22" x14ac:dyDescent="0.3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8">
        <v>41061.165972222225</v>
      </c>
      <c r="P3212" s="8">
        <v>41013.936562499999</v>
      </c>
      <c r="Q3212" s="9">
        <f t="shared" si="150"/>
        <v>125.77</v>
      </c>
      <c r="R3212" s="9">
        <f t="shared" si="151"/>
        <v>62.883299999999998</v>
      </c>
      <c r="S3212" s="9" t="str">
        <f>VLOOKUP(MONTH(P3212),Hoja2!$A$1:$B$12,2,0)</f>
        <v>Apr</v>
      </c>
      <c r="T3212" s="4" t="s">
        <v>8357</v>
      </c>
      <c r="U3212" t="s">
        <v>8358</v>
      </c>
      <c r="V3212" s="4">
        <f t="shared" si="152"/>
        <v>2012</v>
      </c>
    </row>
    <row r="3213" spans="1:22" x14ac:dyDescent="0.3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8">
        <v>41866.083333333336</v>
      </c>
      <c r="P3213" s="8">
        <v>41834.586574074077</v>
      </c>
      <c r="Q3213" s="9">
        <f t="shared" si="150"/>
        <v>119.74</v>
      </c>
      <c r="R3213" s="9">
        <f t="shared" si="151"/>
        <v>85.531099999999995</v>
      </c>
      <c r="S3213" s="9" t="str">
        <f>VLOOKUP(MONTH(P3213),Hoja2!$A$1:$B$12,2,0)</f>
        <v>Jul</v>
      </c>
      <c r="T3213" s="4" t="s">
        <v>8357</v>
      </c>
      <c r="U3213" t="s">
        <v>8358</v>
      </c>
      <c r="V3213" s="4">
        <f t="shared" si="152"/>
        <v>2014</v>
      </c>
    </row>
    <row r="3214" spans="1:22" x14ac:dyDescent="0.3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8">
        <v>41859.795729166668</v>
      </c>
      <c r="P3214" s="8">
        <v>41829.795729166668</v>
      </c>
      <c r="Q3214" s="9">
        <f t="shared" si="150"/>
        <v>126.25</v>
      </c>
      <c r="R3214" s="9">
        <f t="shared" si="151"/>
        <v>53.723399999999998</v>
      </c>
      <c r="S3214" s="9" t="str">
        <f>VLOOKUP(MONTH(P3214),Hoja2!$A$1:$B$12,2,0)</f>
        <v>Jul</v>
      </c>
      <c r="T3214" s="4" t="s">
        <v>8357</v>
      </c>
      <c r="U3214" t="s">
        <v>8358</v>
      </c>
      <c r="V3214" s="4">
        <f t="shared" si="152"/>
        <v>2014</v>
      </c>
    </row>
    <row r="3215" spans="1:22" x14ac:dyDescent="0.3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8">
        <v>42211.763414351852</v>
      </c>
      <c r="P3215" s="8">
        <v>42171.763414351852</v>
      </c>
      <c r="Q3215" s="9">
        <f t="shared" si="150"/>
        <v>100.12</v>
      </c>
      <c r="R3215" s="9">
        <f t="shared" si="151"/>
        <v>127.8085</v>
      </c>
      <c r="S3215" s="9" t="str">
        <f>VLOOKUP(MONTH(P3215),Hoja2!$A$1:$B$12,2,0)</f>
        <v>Jun</v>
      </c>
      <c r="T3215" s="4" t="s">
        <v>8357</v>
      </c>
      <c r="U3215" t="s">
        <v>8358</v>
      </c>
      <c r="V3215" s="4">
        <f t="shared" si="152"/>
        <v>2015</v>
      </c>
    </row>
    <row r="3216" spans="1:22" x14ac:dyDescent="0.3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8">
        <v>42374.996527777781</v>
      </c>
      <c r="P3216" s="8">
        <v>42337.792511574073</v>
      </c>
      <c r="Q3216" s="9">
        <f t="shared" si="150"/>
        <v>102.13</v>
      </c>
      <c r="R3216" s="9">
        <f t="shared" si="151"/>
        <v>106.57389999999999</v>
      </c>
      <c r="S3216" s="9" t="str">
        <f>VLOOKUP(MONTH(P3216),Hoja2!$A$1:$B$12,2,0)</f>
        <v>Nov</v>
      </c>
      <c r="T3216" s="4" t="s">
        <v>8357</v>
      </c>
      <c r="U3216" t="s">
        <v>8358</v>
      </c>
      <c r="V3216" s="4">
        <f t="shared" si="152"/>
        <v>2015</v>
      </c>
    </row>
    <row r="3217" spans="1:22" x14ac:dyDescent="0.3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8">
        <v>42257.165972222225</v>
      </c>
      <c r="P3217" s="8">
        <v>42219.665173611109</v>
      </c>
      <c r="Q3217" s="9">
        <f t="shared" si="150"/>
        <v>100.35</v>
      </c>
      <c r="R3217" s="9">
        <f t="shared" si="151"/>
        <v>262.11189999999999</v>
      </c>
      <c r="S3217" s="9" t="str">
        <f>VLOOKUP(MONTH(P3217),Hoja2!$A$1:$B$12,2,0)</f>
        <v>Aug</v>
      </c>
      <c r="T3217" s="4" t="s">
        <v>8357</v>
      </c>
      <c r="U3217" t="s">
        <v>8358</v>
      </c>
      <c r="V3217" s="4">
        <f t="shared" si="152"/>
        <v>2015</v>
      </c>
    </row>
    <row r="3218" spans="1:22" x14ac:dyDescent="0.3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8">
        <v>42196.604166666664</v>
      </c>
      <c r="P3218" s="8">
        <v>42165.462627314817</v>
      </c>
      <c r="Q3218" s="9">
        <f t="shared" si="150"/>
        <v>100.05</v>
      </c>
      <c r="R3218" s="9">
        <f t="shared" si="151"/>
        <v>57.171399999999998</v>
      </c>
      <c r="S3218" s="9" t="str">
        <f>VLOOKUP(MONTH(P3218),Hoja2!$A$1:$B$12,2,0)</f>
        <v>Jun</v>
      </c>
      <c r="T3218" s="4" t="s">
        <v>8357</v>
      </c>
      <c r="U3218" t="s">
        <v>8358</v>
      </c>
      <c r="V3218" s="4">
        <f t="shared" si="152"/>
        <v>2015</v>
      </c>
    </row>
    <row r="3219" spans="1:22" x14ac:dyDescent="0.3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8">
        <v>42678.546111111114</v>
      </c>
      <c r="P3219" s="8">
        <v>42648.546111111114</v>
      </c>
      <c r="Q3219" s="9">
        <f t="shared" si="150"/>
        <v>116.02</v>
      </c>
      <c r="R3219" s="9">
        <f t="shared" si="151"/>
        <v>50.201900000000002</v>
      </c>
      <c r="S3219" s="9" t="str">
        <f>VLOOKUP(MONTH(P3219),Hoja2!$A$1:$B$12,2,0)</f>
        <v>Oct</v>
      </c>
      <c r="T3219" s="4" t="s">
        <v>8357</v>
      </c>
      <c r="U3219" t="s">
        <v>8358</v>
      </c>
      <c r="V3219" s="4">
        <f t="shared" si="152"/>
        <v>2016</v>
      </c>
    </row>
    <row r="3220" spans="1:22" x14ac:dyDescent="0.3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8">
        <v>42004</v>
      </c>
      <c r="P3220" s="8">
        <v>41971.002152777779</v>
      </c>
      <c r="Q3220" s="9">
        <f t="shared" si="150"/>
        <v>102.1</v>
      </c>
      <c r="R3220" s="9">
        <f t="shared" si="151"/>
        <v>66.587000000000003</v>
      </c>
      <c r="S3220" s="9" t="str">
        <f>VLOOKUP(MONTH(P3220),Hoja2!$A$1:$B$12,2,0)</f>
        <v>Nov</v>
      </c>
      <c r="T3220" s="4" t="s">
        <v>8357</v>
      </c>
      <c r="U3220" t="s">
        <v>8358</v>
      </c>
      <c r="V3220" s="4">
        <f t="shared" si="152"/>
        <v>2014</v>
      </c>
    </row>
    <row r="3221" spans="1:22" x14ac:dyDescent="0.3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8">
        <v>42085.941516203704</v>
      </c>
      <c r="P3221" s="8">
        <v>42050.983182870368</v>
      </c>
      <c r="Q3221" s="9">
        <f t="shared" si="150"/>
        <v>100.11</v>
      </c>
      <c r="R3221" s="9">
        <f t="shared" si="151"/>
        <v>168.25210000000001</v>
      </c>
      <c r="S3221" s="9" t="str">
        <f>VLOOKUP(MONTH(P3221),Hoja2!$A$1:$B$12,2,0)</f>
        <v>Feb</v>
      </c>
      <c r="T3221" s="4" t="s">
        <v>8357</v>
      </c>
      <c r="U3221" t="s">
        <v>8358</v>
      </c>
      <c r="V3221" s="4">
        <f t="shared" si="152"/>
        <v>2015</v>
      </c>
    </row>
    <row r="3222" spans="1:22" x14ac:dyDescent="0.3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8">
        <v>42806.875</v>
      </c>
      <c r="P3222" s="8">
        <v>42772.833379629628</v>
      </c>
      <c r="Q3222" s="9">
        <f t="shared" si="150"/>
        <v>100.84</v>
      </c>
      <c r="R3222" s="9">
        <f t="shared" si="151"/>
        <v>256.37290000000002</v>
      </c>
      <c r="S3222" s="9" t="str">
        <f>VLOOKUP(MONTH(P3222),Hoja2!$A$1:$B$12,2,0)</f>
        <v>Feb</v>
      </c>
      <c r="T3222" s="4" t="s">
        <v>8357</v>
      </c>
      <c r="U3222" t="s">
        <v>8358</v>
      </c>
      <c r="V3222" s="4">
        <f t="shared" si="152"/>
        <v>2017</v>
      </c>
    </row>
    <row r="3223" spans="1:22" x14ac:dyDescent="0.3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8">
        <v>42190.696793981479</v>
      </c>
      <c r="P3223" s="8">
        <v>42155.696793981479</v>
      </c>
      <c r="Q3223" s="9">
        <f t="shared" si="150"/>
        <v>103.43</v>
      </c>
      <c r="R3223" s="9">
        <f t="shared" si="151"/>
        <v>36.610599999999998</v>
      </c>
      <c r="S3223" s="9" t="str">
        <f>VLOOKUP(MONTH(P3223),Hoja2!$A$1:$B$12,2,0)</f>
        <v>May</v>
      </c>
      <c r="T3223" s="4" t="s">
        <v>8357</v>
      </c>
      <c r="U3223" t="s">
        <v>8358</v>
      </c>
      <c r="V3223" s="4">
        <f t="shared" si="152"/>
        <v>2015</v>
      </c>
    </row>
    <row r="3224" spans="1:22" x14ac:dyDescent="0.3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8">
        <v>42301.895138888889</v>
      </c>
      <c r="P3224" s="8">
        <v>42270.582141203704</v>
      </c>
      <c r="Q3224" s="9">
        <f t="shared" si="150"/>
        <v>124.8</v>
      </c>
      <c r="R3224" s="9">
        <f t="shared" si="151"/>
        <v>37.142899999999997</v>
      </c>
      <c r="S3224" s="9" t="str">
        <f>VLOOKUP(MONTH(P3224),Hoja2!$A$1:$B$12,2,0)</f>
        <v>Sep</v>
      </c>
      <c r="T3224" s="4" t="s">
        <v>8357</v>
      </c>
      <c r="U3224" t="s">
        <v>8358</v>
      </c>
      <c r="V3224" s="4">
        <f t="shared" si="152"/>
        <v>2015</v>
      </c>
    </row>
    <row r="3225" spans="1:22" x14ac:dyDescent="0.3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8">
        <v>42236.835370370369</v>
      </c>
      <c r="P3225" s="8">
        <v>42206.835370370369</v>
      </c>
      <c r="Q3225" s="9">
        <f t="shared" si="150"/>
        <v>109.52</v>
      </c>
      <c r="R3225" s="9">
        <f t="shared" si="151"/>
        <v>45.878399999999999</v>
      </c>
      <c r="S3225" s="9" t="str">
        <f>VLOOKUP(MONTH(P3225),Hoja2!$A$1:$B$12,2,0)</f>
        <v>Jul</v>
      </c>
      <c r="T3225" s="4" t="s">
        <v>8357</v>
      </c>
      <c r="U3225" t="s">
        <v>8358</v>
      </c>
      <c r="V3225" s="4">
        <f t="shared" si="152"/>
        <v>2015</v>
      </c>
    </row>
    <row r="3226" spans="1:22" x14ac:dyDescent="0.3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8">
        <v>42745.208333333336</v>
      </c>
      <c r="P3226" s="8">
        <v>42697.850844907407</v>
      </c>
      <c r="Q3226" s="9">
        <f t="shared" si="150"/>
        <v>102.03</v>
      </c>
      <c r="R3226" s="9">
        <f t="shared" si="151"/>
        <v>141.71299999999999</v>
      </c>
      <c r="S3226" s="9" t="str">
        <f>VLOOKUP(MONTH(P3226),Hoja2!$A$1:$B$12,2,0)</f>
        <v>Nov</v>
      </c>
      <c r="T3226" s="4" t="s">
        <v>8357</v>
      </c>
      <c r="U3226" t="s">
        <v>8358</v>
      </c>
      <c r="V3226" s="4">
        <f t="shared" si="152"/>
        <v>2016</v>
      </c>
    </row>
    <row r="3227" spans="1:22" x14ac:dyDescent="0.3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8">
        <v>42524.875</v>
      </c>
      <c r="P3227" s="8">
        <v>42503.559467592589</v>
      </c>
      <c r="Q3227" s="9">
        <f t="shared" si="150"/>
        <v>102.35</v>
      </c>
      <c r="R3227" s="9">
        <f t="shared" si="151"/>
        <v>52.487200000000001</v>
      </c>
      <c r="S3227" s="9" t="str">
        <f>VLOOKUP(MONTH(P3227),Hoja2!$A$1:$B$12,2,0)</f>
        <v>May</v>
      </c>
      <c r="T3227" s="4" t="s">
        <v>8357</v>
      </c>
      <c r="U3227" t="s">
        <v>8358</v>
      </c>
      <c r="V3227" s="4">
        <f t="shared" si="152"/>
        <v>2016</v>
      </c>
    </row>
    <row r="3228" spans="1:22" x14ac:dyDescent="0.3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8">
        <v>42307.583472222221</v>
      </c>
      <c r="P3228" s="8">
        <v>42277.583472222221</v>
      </c>
      <c r="Q3228" s="9">
        <f t="shared" si="150"/>
        <v>104.17</v>
      </c>
      <c r="R3228" s="9">
        <f t="shared" si="151"/>
        <v>59.523800000000001</v>
      </c>
      <c r="S3228" s="9" t="str">
        <f>VLOOKUP(MONTH(P3228),Hoja2!$A$1:$B$12,2,0)</f>
        <v>Sep</v>
      </c>
      <c r="T3228" s="4" t="s">
        <v>8357</v>
      </c>
      <c r="U3228" t="s">
        <v>8358</v>
      </c>
      <c r="V3228" s="4">
        <f t="shared" si="152"/>
        <v>2015</v>
      </c>
    </row>
    <row r="3229" spans="1:22" x14ac:dyDescent="0.3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8">
        <v>42752.882361111115</v>
      </c>
      <c r="P3229" s="8">
        <v>42722.882361111115</v>
      </c>
      <c r="Q3229" s="9">
        <f t="shared" si="150"/>
        <v>125</v>
      </c>
      <c r="R3229" s="9">
        <f t="shared" si="151"/>
        <v>50</v>
      </c>
      <c r="S3229" s="9" t="str">
        <f>VLOOKUP(MONTH(P3229),Hoja2!$A$1:$B$12,2,0)</f>
        <v>Dec</v>
      </c>
      <c r="T3229" s="4" t="s">
        <v>8357</v>
      </c>
      <c r="U3229" t="s">
        <v>8358</v>
      </c>
      <c r="V3229" s="4">
        <f t="shared" si="152"/>
        <v>2016</v>
      </c>
    </row>
    <row r="3230" spans="1:22" x14ac:dyDescent="0.3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8">
        <v>42355.207638888889</v>
      </c>
      <c r="P3230" s="8">
        <v>42323.709305555552</v>
      </c>
      <c r="Q3230" s="9">
        <f t="shared" si="150"/>
        <v>102.34</v>
      </c>
      <c r="R3230" s="9">
        <f t="shared" si="151"/>
        <v>193.6216</v>
      </c>
      <c r="S3230" s="9" t="str">
        <f>VLOOKUP(MONTH(P3230),Hoja2!$A$1:$B$12,2,0)</f>
        <v>Nov</v>
      </c>
      <c r="T3230" s="4" t="s">
        <v>8357</v>
      </c>
      <c r="U3230" t="s">
        <v>8358</v>
      </c>
      <c r="V3230" s="4">
        <f t="shared" si="152"/>
        <v>2015</v>
      </c>
    </row>
    <row r="3231" spans="1:22" x14ac:dyDescent="0.3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8">
        <v>41963.333310185182</v>
      </c>
      <c r="P3231" s="8">
        <v>41933.291643518518</v>
      </c>
      <c r="Q3231" s="9">
        <f t="shared" si="150"/>
        <v>107.87</v>
      </c>
      <c r="R3231" s="9">
        <f t="shared" si="151"/>
        <v>106.797</v>
      </c>
      <c r="S3231" s="9" t="str">
        <f>VLOOKUP(MONTH(P3231),Hoja2!$A$1:$B$12,2,0)</f>
        <v>Oct</v>
      </c>
      <c r="T3231" s="4" t="s">
        <v>8357</v>
      </c>
      <c r="U3231" t="s">
        <v>8358</v>
      </c>
      <c r="V3231" s="4">
        <f t="shared" si="152"/>
        <v>2014</v>
      </c>
    </row>
    <row r="3232" spans="1:22" x14ac:dyDescent="0.3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8">
        <v>41913.165972222225</v>
      </c>
      <c r="P3232" s="8">
        <v>41898.168124999997</v>
      </c>
      <c r="Q3232" s="9">
        <f t="shared" si="150"/>
        <v>109.88</v>
      </c>
      <c r="R3232" s="9">
        <f t="shared" si="151"/>
        <v>77.216200000000001</v>
      </c>
      <c r="S3232" s="9" t="str">
        <f>VLOOKUP(MONTH(P3232),Hoja2!$A$1:$B$12,2,0)</f>
        <v>Sep</v>
      </c>
      <c r="T3232" s="4" t="s">
        <v>8357</v>
      </c>
      <c r="U3232" t="s">
        <v>8358</v>
      </c>
      <c r="V3232" s="4">
        <f t="shared" si="152"/>
        <v>2014</v>
      </c>
    </row>
    <row r="3233" spans="1:22" x14ac:dyDescent="0.3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8">
        <v>42476.943831018521</v>
      </c>
      <c r="P3233" s="8">
        <v>42446.943831018521</v>
      </c>
      <c r="Q3233" s="9">
        <f t="shared" si="150"/>
        <v>161</v>
      </c>
      <c r="R3233" s="9">
        <f t="shared" si="151"/>
        <v>57.5</v>
      </c>
      <c r="S3233" s="9" t="str">
        <f>VLOOKUP(MONTH(P3233),Hoja2!$A$1:$B$12,2,0)</f>
        <v>Mar</v>
      </c>
      <c r="T3233" s="4" t="s">
        <v>8357</v>
      </c>
      <c r="U3233" t="s">
        <v>8358</v>
      </c>
      <c r="V3233" s="4">
        <f t="shared" si="152"/>
        <v>2016</v>
      </c>
    </row>
    <row r="3234" spans="1:22" x14ac:dyDescent="0.3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8">
        <v>42494.165972222225</v>
      </c>
      <c r="P3234" s="8">
        <v>42463.813854166663</v>
      </c>
      <c r="Q3234" s="9">
        <f t="shared" si="150"/>
        <v>131.19999999999999</v>
      </c>
      <c r="R3234" s="9">
        <f t="shared" si="151"/>
        <v>50.461500000000001</v>
      </c>
      <c r="S3234" s="9" t="str">
        <f>VLOOKUP(MONTH(P3234),Hoja2!$A$1:$B$12,2,0)</f>
        <v>Apr</v>
      </c>
      <c r="T3234" s="4" t="s">
        <v>8357</v>
      </c>
      <c r="U3234" t="s">
        <v>8358</v>
      </c>
      <c r="V3234" s="4">
        <f t="shared" si="152"/>
        <v>2016</v>
      </c>
    </row>
    <row r="3235" spans="1:22" x14ac:dyDescent="0.3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8">
        <v>42796.805034722223</v>
      </c>
      <c r="P3235" s="8">
        <v>42766.805034722223</v>
      </c>
      <c r="Q3235" s="9">
        <f t="shared" si="150"/>
        <v>118.8</v>
      </c>
      <c r="R3235" s="9">
        <f t="shared" si="151"/>
        <v>97.376999999999995</v>
      </c>
      <c r="S3235" s="9" t="str">
        <f>VLOOKUP(MONTH(P3235),Hoja2!$A$1:$B$12,2,0)</f>
        <v>Jan</v>
      </c>
      <c r="T3235" s="4" t="s">
        <v>8357</v>
      </c>
      <c r="U3235" t="s">
        <v>8358</v>
      </c>
      <c r="V3235" s="4">
        <f t="shared" si="152"/>
        <v>2017</v>
      </c>
    </row>
    <row r="3236" spans="1:22" x14ac:dyDescent="0.3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8">
        <v>42767.979861111111</v>
      </c>
      <c r="P3236" s="8">
        <v>42734.789444444446</v>
      </c>
      <c r="Q3236" s="9">
        <f t="shared" si="150"/>
        <v>100.39</v>
      </c>
      <c r="R3236" s="9">
        <f t="shared" si="151"/>
        <v>34.919199999999996</v>
      </c>
      <c r="S3236" s="9" t="str">
        <f>VLOOKUP(MONTH(P3236),Hoja2!$A$1:$B$12,2,0)</f>
        <v>Dec</v>
      </c>
      <c r="T3236" s="4" t="s">
        <v>8357</v>
      </c>
      <c r="U3236" t="s">
        <v>8358</v>
      </c>
      <c r="V3236" s="4">
        <f t="shared" si="152"/>
        <v>2016</v>
      </c>
    </row>
    <row r="3237" spans="1:22" x14ac:dyDescent="0.3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8">
        <v>42552.347812499997</v>
      </c>
      <c r="P3237" s="8">
        <v>42522.347812499997</v>
      </c>
      <c r="Q3237" s="9">
        <f t="shared" si="150"/>
        <v>103.21</v>
      </c>
      <c r="R3237" s="9">
        <f t="shared" si="151"/>
        <v>85.5304</v>
      </c>
      <c r="S3237" s="9" t="str">
        <f>VLOOKUP(MONTH(P3237),Hoja2!$A$1:$B$12,2,0)</f>
        <v>Jun</v>
      </c>
      <c r="T3237" s="4" t="s">
        <v>8357</v>
      </c>
      <c r="U3237" t="s">
        <v>8358</v>
      </c>
      <c r="V3237" s="4">
        <f t="shared" si="152"/>
        <v>2016</v>
      </c>
    </row>
    <row r="3238" spans="1:22" x14ac:dyDescent="0.3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8">
        <v>42732.917048611111</v>
      </c>
      <c r="P3238" s="8">
        <v>42702.917048611111</v>
      </c>
      <c r="Q3238" s="9">
        <f t="shared" si="150"/>
        <v>100.6</v>
      </c>
      <c r="R3238" s="9">
        <f t="shared" si="151"/>
        <v>182.9091</v>
      </c>
      <c r="S3238" s="9" t="str">
        <f>VLOOKUP(MONTH(P3238),Hoja2!$A$1:$B$12,2,0)</f>
        <v>Nov</v>
      </c>
      <c r="T3238" s="4" t="s">
        <v>8357</v>
      </c>
      <c r="U3238" t="s">
        <v>8358</v>
      </c>
      <c r="V3238" s="4">
        <f t="shared" si="152"/>
        <v>2016</v>
      </c>
    </row>
    <row r="3239" spans="1:22" x14ac:dyDescent="0.3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8">
        <v>42276.165972222225</v>
      </c>
      <c r="P3239" s="8">
        <v>42252.474351851852</v>
      </c>
      <c r="Q3239" s="9">
        <f t="shared" si="150"/>
        <v>100.79</v>
      </c>
      <c r="R3239" s="9">
        <f t="shared" si="151"/>
        <v>131.1362</v>
      </c>
      <c r="S3239" s="9" t="str">
        <f>VLOOKUP(MONTH(P3239),Hoja2!$A$1:$B$12,2,0)</f>
        <v>Sep</v>
      </c>
      <c r="T3239" s="4" t="s">
        <v>8357</v>
      </c>
      <c r="U3239" t="s">
        <v>8358</v>
      </c>
      <c r="V3239" s="4">
        <f t="shared" si="152"/>
        <v>2015</v>
      </c>
    </row>
    <row r="3240" spans="1:22" x14ac:dyDescent="0.3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8">
        <v>42186.510393518518</v>
      </c>
      <c r="P3240" s="8">
        <v>42156.510393518518</v>
      </c>
      <c r="Q3240" s="9">
        <f t="shared" si="150"/>
        <v>112.32</v>
      </c>
      <c r="R3240" s="9">
        <f t="shared" si="151"/>
        <v>39.810099999999998</v>
      </c>
      <c r="S3240" s="9" t="str">
        <f>VLOOKUP(MONTH(P3240),Hoja2!$A$1:$B$12,2,0)</f>
        <v>Jun</v>
      </c>
      <c r="T3240" s="4" t="s">
        <v>8357</v>
      </c>
      <c r="U3240" t="s">
        <v>8358</v>
      </c>
      <c r="V3240" s="4">
        <f t="shared" si="152"/>
        <v>2015</v>
      </c>
    </row>
    <row r="3241" spans="1:22" x14ac:dyDescent="0.3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8">
        <v>42302.999305555553</v>
      </c>
      <c r="P3241" s="8">
        <v>42278.089039351849</v>
      </c>
      <c r="Q3241" s="9">
        <f t="shared" si="150"/>
        <v>105.92</v>
      </c>
      <c r="R3241" s="9">
        <f t="shared" si="151"/>
        <v>59.701700000000002</v>
      </c>
      <c r="S3241" s="9" t="str">
        <f>VLOOKUP(MONTH(P3241),Hoja2!$A$1:$B$12,2,0)</f>
        <v>Oct</v>
      </c>
      <c r="T3241" s="4" t="s">
        <v>8357</v>
      </c>
      <c r="U3241" t="s">
        <v>8358</v>
      </c>
      <c r="V3241" s="4">
        <f t="shared" si="152"/>
        <v>2015</v>
      </c>
    </row>
    <row r="3242" spans="1:22" x14ac:dyDescent="0.3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8">
        <v>42782.958333333336</v>
      </c>
      <c r="P3242" s="8">
        <v>42754.693842592591</v>
      </c>
      <c r="Q3242" s="9">
        <f t="shared" si="150"/>
        <v>100.57</v>
      </c>
      <c r="R3242" s="9">
        <f t="shared" si="151"/>
        <v>88.735299999999995</v>
      </c>
      <c r="S3242" s="9" t="str">
        <f>VLOOKUP(MONTH(P3242),Hoja2!$A$1:$B$12,2,0)</f>
        <v>Jan</v>
      </c>
      <c r="T3242" s="4" t="s">
        <v>8357</v>
      </c>
      <c r="U3242" t="s">
        <v>8358</v>
      </c>
      <c r="V3242" s="4">
        <f t="shared" si="152"/>
        <v>2017</v>
      </c>
    </row>
    <row r="3243" spans="1:22" x14ac:dyDescent="0.3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8">
        <v>41926.290972222225</v>
      </c>
      <c r="P3243" s="8">
        <v>41893.324884259258</v>
      </c>
      <c r="Q3243" s="9">
        <f t="shared" si="150"/>
        <v>115.31</v>
      </c>
      <c r="R3243" s="9">
        <f t="shared" si="151"/>
        <v>58.688600000000001</v>
      </c>
      <c r="S3243" s="9" t="str">
        <f>VLOOKUP(MONTH(P3243),Hoja2!$A$1:$B$12,2,0)</f>
        <v>Sep</v>
      </c>
      <c r="T3243" s="4" t="s">
        <v>8357</v>
      </c>
      <c r="U3243" t="s">
        <v>8358</v>
      </c>
      <c r="V3243" s="4">
        <f t="shared" si="152"/>
        <v>2014</v>
      </c>
    </row>
    <row r="3244" spans="1:22" x14ac:dyDescent="0.3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8">
        <v>41901.755694444444</v>
      </c>
      <c r="P3244" s="8">
        <v>41871.755694444444</v>
      </c>
      <c r="Q3244" s="9">
        <f t="shared" si="150"/>
        <v>127.3</v>
      </c>
      <c r="R3244" s="9">
        <f t="shared" si="151"/>
        <v>69.565100000000001</v>
      </c>
      <c r="S3244" s="9" t="str">
        <f>VLOOKUP(MONTH(P3244),Hoja2!$A$1:$B$12,2,0)</f>
        <v>Aug</v>
      </c>
      <c r="T3244" s="4" t="s">
        <v>8357</v>
      </c>
      <c r="U3244" t="s">
        <v>8358</v>
      </c>
      <c r="V3244" s="4">
        <f t="shared" si="152"/>
        <v>2014</v>
      </c>
    </row>
    <row r="3245" spans="1:22" x14ac:dyDescent="0.3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8">
        <v>42286</v>
      </c>
      <c r="P3245" s="8">
        <v>42262.096782407411</v>
      </c>
      <c r="Q3245" s="9">
        <f t="shared" si="150"/>
        <v>102.84</v>
      </c>
      <c r="R3245" s="9">
        <f t="shared" si="151"/>
        <v>115.8732</v>
      </c>
      <c r="S3245" s="9" t="str">
        <f>VLOOKUP(MONTH(P3245),Hoja2!$A$1:$B$12,2,0)</f>
        <v>Sep</v>
      </c>
      <c r="T3245" s="4" t="s">
        <v>8357</v>
      </c>
      <c r="U3245" t="s">
        <v>8358</v>
      </c>
      <c r="V3245" s="4">
        <f t="shared" si="152"/>
        <v>2015</v>
      </c>
    </row>
    <row r="3246" spans="1:22" x14ac:dyDescent="0.3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8">
        <v>42705.735902777778</v>
      </c>
      <c r="P3246" s="8">
        <v>42675.694236111114</v>
      </c>
      <c r="Q3246" s="9">
        <f t="shared" si="150"/>
        <v>102.94</v>
      </c>
      <c r="R3246" s="9">
        <f t="shared" si="151"/>
        <v>23.869599999999998</v>
      </c>
      <c r="S3246" s="9" t="str">
        <f>VLOOKUP(MONTH(P3246),Hoja2!$A$1:$B$12,2,0)</f>
        <v>Nov</v>
      </c>
      <c r="T3246" s="4" t="s">
        <v>8357</v>
      </c>
      <c r="U3246" t="s">
        <v>8358</v>
      </c>
      <c r="V3246" s="4">
        <f t="shared" si="152"/>
        <v>2016</v>
      </c>
    </row>
    <row r="3247" spans="1:22" x14ac:dyDescent="0.3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8">
        <v>42167.083333333336</v>
      </c>
      <c r="P3247" s="8">
        <v>42135.600208333337</v>
      </c>
      <c r="Q3247" s="9">
        <f t="shared" si="150"/>
        <v>104.3</v>
      </c>
      <c r="R3247" s="9">
        <f t="shared" si="151"/>
        <v>81.125900000000001</v>
      </c>
      <c r="S3247" s="9" t="str">
        <f>VLOOKUP(MONTH(P3247),Hoja2!$A$1:$B$12,2,0)</f>
        <v>May</v>
      </c>
      <c r="T3247" s="4" t="s">
        <v>8357</v>
      </c>
      <c r="U3247" t="s">
        <v>8358</v>
      </c>
      <c r="V3247" s="4">
        <f t="shared" si="152"/>
        <v>2015</v>
      </c>
    </row>
    <row r="3248" spans="1:22" x14ac:dyDescent="0.3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8">
        <v>42259.165972222225</v>
      </c>
      <c r="P3248" s="8">
        <v>42230.472222222219</v>
      </c>
      <c r="Q3248" s="9">
        <f t="shared" si="150"/>
        <v>111.22</v>
      </c>
      <c r="R3248" s="9">
        <f t="shared" si="151"/>
        <v>57.626899999999999</v>
      </c>
      <c r="S3248" s="9" t="str">
        <f>VLOOKUP(MONTH(P3248),Hoja2!$A$1:$B$12,2,0)</f>
        <v>Aug</v>
      </c>
      <c r="T3248" s="4" t="s">
        <v>8357</v>
      </c>
      <c r="U3248" t="s">
        <v>8358</v>
      </c>
      <c r="V3248" s="4">
        <f t="shared" si="152"/>
        <v>2015</v>
      </c>
    </row>
    <row r="3249" spans="1:22" x14ac:dyDescent="0.3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8">
        <v>42197.434166666666</v>
      </c>
      <c r="P3249" s="8">
        <v>42167.434166666666</v>
      </c>
      <c r="Q3249" s="9">
        <f t="shared" si="150"/>
        <v>105.86</v>
      </c>
      <c r="R3249" s="9">
        <f t="shared" si="151"/>
        <v>46.4298</v>
      </c>
      <c r="S3249" s="9" t="str">
        <f>VLOOKUP(MONTH(P3249),Hoja2!$A$1:$B$12,2,0)</f>
        <v>Jun</v>
      </c>
      <c r="T3249" s="4" t="s">
        <v>8357</v>
      </c>
      <c r="U3249" t="s">
        <v>8358</v>
      </c>
      <c r="V3249" s="4">
        <f t="shared" si="152"/>
        <v>2015</v>
      </c>
    </row>
    <row r="3250" spans="1:22" x14ac:dyDescent="0.3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8">
        <v>42098.846724537034</v>
      </c>
      <c r="P3250" s="8">
        <v>42068.888391203705</v>
      </c>
      <c r="Q3250" s="9">
        <f t="shared" si="150"/>
        <v>100.79</v>
      </c>
      <c r="R3250" s="9">
        <f t="shared" si="151"/>
        <v>60.475000000000001</v>
      </c>
      <c r="S3250" s="9" t="str">
        <f>VLOOKUP(MONTH(P3250),Hoja2!$A$1:$B$12,2,0)</f>
        <v>Mar</v>
      </c>
      <c r="T3250" s="4" t="s">
        <v>8357</v>
      </c>
      <c r="U3250" t="s">
        <v>8358</v>
      </c>
      <c r="V3250" s="4">
        <f t="shared" si="152"/>
        <v>2015</v>
      </c>
    </row>
    <row r="3251" spans="1:22" x14ac:dyDescent="0.3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8">
        <v>42175.746689814812</v>
      </c>
      <c r="P3251" s="8">
        <v>42145.746689814812</v>
      </c>
      <c r="Q3251" s="9">
        <f t="shared" si="150"/>
        <v>104.93</v>
      </c>
      <c r="R3251" s="9">
        <f t="shared" si="151"/>
        <v>65.579499999999996</v>
      </c>
      <c r="S3251" s="9" t="str">
        <f>VLOOKUP(MONTH(P3251),Hoja2!$A$1:$B$12,2,0)</f>
        <v>May</v>
      </c>
      <c r="T3251" s="4" t="s">
        <v>8357</v>
      </c>
      <c r="U3251" t="s">
        <v>8358</v>
      </c>
      <c r="V3251" s="4">
        <f t="shared" si="152"/>
        <v>2015</v>
      </c>
    </row>
    <row r="3252" spans="1:22" x14ac:dyDescent="0.3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8">
        <v>41948.783842592595</v>
      </c>
      <c r="P3252" s="8">
        <v>41918.742175925923</v>
      </c>
      <c r="Q3252" s="9">
        <f t="shared" si="150"/>
        <v>101.55</v>
      </c>
      <c r="R3252" s="9">
        <f t="shared" si="151"/>
        <v>119.1925</v>
      </c>
      <c r="S3252" s="9" t="str">
        <f>VLOOKUP(MONTH(P3252),Hoja2!$A$1:$B$12,2,0)</f>
        <v>Oct</v>
      </c>
      <c r="T3252" s="4" t="s">
        <v>8357</v>
      </c>
      <c r="U3252" t="s">
        <v>8358</v>
      </c>
      <c r="V3252" s="4">
        <f t="shared" si="152"/>
        <v>2014</v>
      </c>
    </row>
    <row r="3253" spans="1:22" x14ac:dyDescent="0.3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8">
        <v>42176.731087962966</v>
      </c>
      <c r="P3253" s="8">
        <v>42146.731087962966</v>
      </c>
      <c r="Q3253" s="9">
        <f t="shared" si="150"/>
        <v>110.73</v>
      </c>
      <c r="R3253" s="9">
        <f t="shared" si="151"/>
        <v>83.05</v>
      </c>
      <c r="S3253" s="9" t="str">
        <f>VLOOKUP(MONTH(P3253),Hoja2!$A$1:$B$12,2,0)</f>
        <v>May</v>
      </c>
      <c r="T3253" s="4" t="s">
        <v>8357</v>
      </c>
      <c r="U3253" t="s">
        <v>8358</v>
      </c>
      <c r="V3253" s="4">
        <f t="shared" si="152"/>
        <v>2015</v>
      </c>
    </row>
    <row r="3254" spans="1:22" x14ac:dyDescent="0.3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8">
        <v>42620.472685185188</v>
      </c>
      <c r="P3254" s="8">
        <v>42590.472685185188</v>
      </c>
      <c r="Q3254" s="9">
        <f t="shared" si="150"/>
        <v>127.82</v>
      </c>
      <c r="R3254" s="9">
        <f t="shared" si="151"/>
        <v>57.52</v>
      </c>
      <c r="S3254" s="9" t="str">
        <f>VLOOKUP(MONTH(P3254),Hoja2!$A$1:$B$12,2,0)</f>
        <v>Aug</v>
      </c>
      <c r="T3254" s="4" t="s">
        <v>8357</v>
      </c>
      <c r="U3254" t="s">
        <v>8358</v>
      </c>
      <c r="V3254" s="4">
        <f t="shared" si="152"/>
        <v>2016</v>
      </c>
    </row>
    <row r="3255" spans="1:22" x14ac:dyDescent="0.3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8">
        <v>42621.15625</v>
      </c>
      <c r="P3255" s="8">
        <v>42602.57671296296</v>
      </c>
      <c r="Q3255" s="9">
        <f t="shared" si="150"/>
        <v>101.83</v>
      </c>
      <c r="R3255" s="9">
        <f t="shared" si="151"/>
        <v>177.08699999999999</v>
      </c>
      <c r="S3255" s="9" t="str">
        <f>VLOOKUP(MONTH(P3255),Hoja2!$A$1:$B$12,2,0)</f>
        <v>Aug</v>
      </c>
      <c r="T3255" s="4" t="s">
        <v>8357</v>
      </c>
      <c r="U3255" t="s">
        <v>8358</v>
      </c>
      <c r="V3255" s="4">
        <f t="shared" si="152"/>
        <v>2016</v>
      </c>
    </row>
    <row r="3256" spans="1:22" x14ac:dyDescent="0.3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8">
        <v>42089.044085648151</v>
      </c>
      <c r="P3256" s="8">
        <v>42059.085752314815</v>
      </c>
      <c r="Q3256" s="9">
        <f t="shared" si="150"/>
        <v>101.26</v>
      </c>
      <c r="R3256" s="9">
        <f t="shared" si="151"/>
        <v>70.771500000000003</v>
      </c>
      <c r="S3256" s="9" t="str">
        <f>VLOOKUP(MONTH(P3256),Hoja2!$A$1:$B$12,2,0)</f>
        <v>Feb</v>
      </c>
      <c r="T3256" s="4" t="s">
        <v>8357</v>
      </c>
      <c r="U3256" t="s">
        <v>8358</v>
      </c>
      <c r="V3256" s="4">
        <f t="shared" si="152"/>
        <v>2015</v>
      </c>
    </row>
    <row r="3257" spans="1:22" x14ac:dyDescent="0.3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8">
        <v>41919.768229166664</v>
      </c>
      <c r="P3257" s="8">
        <v>41889.768229166664</v>
      </c>
      <c r="Q3257" s="9">
        <f t="shared" si="150"/>
        <v>175</v>
      </c>
      <c r="R3257" s="9">
        <f t="shared" si="151"/>
        <v>29.166699999999999</v>
      </c>
      <c r="S3257" s="9" t="str">
        <f>VLOOKUP(MONTH(P3257),Hoja2!$A$1:$B$12,2,0)</f>
        <v>Sep</v>
      </c>
      <c r="T3257" s="4" t="s">
        <v>8357</v>
      </c>
      <c r="U3257" t="s">
        <v>8358</v>
      </c>
      <c r="V3257" s="4">
        <f t="shared" si="152"/>
        <v>2014</v>
      </c>
    </row>
    <row r="3258" spans="1:22" x14ac:dyDescent="0.3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8">
        <v>42166.165972222225</v>
      </c>
      <c r="P3258" s="8">
        <v>42144.573807870373</v>
      </c>
      <c r="Q3258" s="9">
        <f t="shared" si="150"/>
        <v>128.06</v>
      </c>
      <c r="R3258" s="9">
        <f t="shared" si="151"/>
        <v>72.761399999999995</v>
      </c>
      <c r="S3258" s="9" t="str">
        <f>VLOOKUP(MONTH(P3258),Hoja2!$A$1:$B$12,2,0)</f>
        <v>May</v>
      </c>
      <c r="T3258" s="4" t="s">
        <v>8357</v>
      </c>
      <c r="U3258" t="s">
        <v>8358</v>
      </c>
      <c r="V3258" s="4">
        <f t="shared" si="152"/>
        <v>2015</v>
      </c>
    </row>
    <row r="3259" spans="1:22" x14ac:dyDescent="0.3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8">
        <v>42788.559629629628</v>
      </c>
      <c r="P3259" s="8">
        <v>42758.559629629628</v>
      </c>
      <c r="Q3259" s="9">
        <f t="shared" si="150"/>
        <v>106.3</v>
      </c>
      <c r="R3259" s="9">
        <f t="shared" si="151"/>
        <v>51.853400000000001</v>
      </c>
      <c r="S3259" s="9" t="str">
        <f>VLOOKUP(MONTH(P3259),Hoja2!$A$1:$B$12,2,0)</f>
        <v>Jan</v>
      </c>
      <c r="T3259" s="4" t="s">
        <v>8357</v>
      </c>
      <c r="U3259" t="s">
        <v>8358</v>
      </c>
      <c r="V3259" s="4">
        <f t="shared" si="152"/>
        <v>2017</v>
      </c>
    </row>
    <row r="3260" spans="1:22" x14ac:dyDescent="0.3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8">
        <v>42012.887280092589</v>
      </c>
      <c r="P3260" s="8">
        <v>41982.887280092589</v>
      </c>
      <c r="Q3260" s="9">
        <f t="shared" si="150"/>
        <v>105.21</v>
      </c>
      <c r="R3260" s="9">
        <f t="shared" si="151"/>
        <v>98.2</v>
      </c>
      <c r="S3260" s="9" t="str">
        <f>VLOOKUP(MONTH(P3260),Hoja2!$A$1:$B$12,2,0)</f>
        <v>Dec</v>
      </c>
      <c r="T3260" s="4" t="s">
        <v>8357</v>
      </c>
      <c r="U3260" t="s">
        <v>8358</v>
      </c>
      <c r="V3260" s="4">
        <f t="shared" si="152"/>
        <v>2014</v>
      </c>
    </row>
    <row r="3261" spans="1:22" x14ac:dyDescent="0.3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8">
        <v>42644.165972222225</v>
      </c>
      <c r="P3261" s="8">
        <v>42614.760937500003</v>
      </c>
      <c r="Q3261" s="9">
        <f t="shared" si="150"/>
        <v>106.17</v>
      </c>
      <c r="R3261" s="9">
        <f t="shared" si="151"/>
        <v>251.7381</v>
      </c>
      <c r="S3261" s="9" t="str">
        <f>VLOOKUP(MONTH(P3261),Hoja2!$A$1:$B$12,2,0)</f>
        <v>Sep</v>
      </c>
      <c r="T3261" s="4" t="s">
        <v>8357</v>
      </c>
      <c r="U3261" t="s">
        <v>8358</v>
      </c>
      <c r="V3261" s="4">
        <f t="shared" si="152"/>
        <v>2016</v>
      </c>
    </row>
    <row r="3262" spans="1:22" x14ac:dyDescent="0.3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8">
        <v>42338.714328703703</v>
      </c>
      <c r="P3262" s="8">
        <v>42303.672662037039</v>
      </c>
      <c r="Q3262" s="9">
        <f t="shared" si="150"/>
        <v>109.24</v>
      </c>
      <c r="R3262" s="9">
        <f t="shared" si="151"/>
        <v>74.821899999999999</v>
      </c>
      <c r="S3262" s="9" t="str">
        <f>VLOOKUP(MONTH(P3262),Hoja2!$A$1:$B$12,2,0)</f>
        <v>Oct</v>
      </c>
      <c r="T3262" s="4" t="s">
        <v>8357</v>
      </c>
      <c r="U3262" t="s">
        <v>8358</v>
      </c>
      <c r="V3262" s="4">
        <f t="shared" si="152"/>
        <v>2015</v>
      </c>
    </row>
    <row r="3263" spans="1:22" x14ac:dyDescent="0.3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8">
        <v>42201.725416666668</v>
      </c>
      <c r="P3263" s="8">
        <v>42171.725416666668</v>
      </c>
      <c r="Q3263" s="9">
        <f t="shared" si="150"/>
        <v>100.45</v>
      </c>
      <c r="R3263" s="9">
        <f t="shared" si="151"/>
        <v>67.653099999999995</v>
      </c>
      <c r="S3263" s="9" t="str">
        <f>VLOOKUP(MONTH(P3263),Hoja2!$A$1:$B$12,2,0)</f>
        <v>Jun</v>
      </c>
      <c r="T3263" s="4" t="s">
        <v>8357</v>
      </c>
      <c r="U3263" t="s">
        <v>8358</v>
      </c>
      <c r="V3263" s="4">
        <f t="shared" si="152"/>
        <v>2015</v>
      </c>
    </row>
    <row r="3264" spans="1:22" x14ac:dyDescent="0.3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8">
        <v>41995.166666666664</v>
      </c>
      <c r="P3264" s="8">
        <v>41964.315532407411</v>
      </c>
      <c r="Q3264" s="9">
        <f t="shared" si="150"/>
        <v>103.04</v>
      </c>
      <c r="R3264" s="9">
        <f t="shared" si="151"/>
        <v>93.813400000000001</v>
      </c>
      <c r="S3264" s="9" t="str">
        <f>VLOOKUP(MONTH(P3264),Hoja2!$A$1:$B$12,2,0)</f>
        <v>Nov</v>
      </c>
      <c r="T3264" s="4" t="s">
        <v>8357</v>
      </c>
      <c r="U3264" t="s">
        <v>8358</v>
      </c>
      <c r="V3264" s="4">
        <f t="shared" si="152"/>
        <v>2014</v>
      </c>
    </row>
    <row r="3265" spans="1:22" x14ac:dyDescent="0.3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8">
        <v>42307.875</v>
      </c>
      <c r="P3265" s="8">
        <v>42284.516064814816</v>
      </c>
      <c r="Q3265" s="9">
        <f t="shared" si="150"/>
        <v>112.17</v>
      </c>
      <c r="R3265" s="9">
        <f t="shared" si="151"/>
        <v>41.2376</v>
      </c>
      <c r="S3265" s="9" t="str">
        <f>VLOOKUP(MONTH(P3265),Hoja2!$A$1:$B$12,2,0)</f>
        <v>Oct</v>
      </c>
      <c r="T3265" s="4" t="s">
        <v>8357</v>
      </c>
      <c r="U3265" t="s">
        <v>8358</v>
      </c>
      <c r="V3265" s="4">
        <f t="shared" si="152"/>
        <v>2015</v>
      </c>
    </row>
    <row r="3266" spans="1:22" x14ac:dyDescent="0.3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8">
        <v>42032.916666666664</v>
      </c>
      <c r="P3266" s="8">
        <v>42016.800208333334</v>
      </c>
      <c r="Q3266" s="9">
        <f t="shared" si="150"/>
        <v>103</v>
      </c>
      <c r="R3266" s="9">
        <f t="shared" si="151"/>
        <v>52.551000000000002</v>
      </c>
      <c r="S3266" s="9" t="str">
        <f>VLOOKUP(MONTH(P3266),Hoja2!$A$1:$B$12,2,0)</f>
        <v>Jan</v>
      </c>
      <c r="T3266" s="4" t="s">
        <v>8357</v>
      </c>
      <c r="U3266" t="s">
        <v>8358</v>
      </c>
      <c r="V3266" s="4">
        <f t="shared" si="152"/>
        <v>2015</v>
      </c>
    </row>
    <row r="3267" spans="1:22" x14ac:dyDescent="0.3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8">
        <v>42341.708333333336</v>
      </c>
      <c r="P3267" s="8">
        <v>42311.71197916667</v>
      </c>
      <c r="Q3267" s="9">
        <f t="shared" ref="Q3267:Q3330" si="153">ROUND(E3267/D3267*100,2)</f>
        <v>164</v>
      </c>
      <c r="R3267" s="9">
        <f t="shared" ref="R3267:R3330" si="154">IFERROR(ROUND(E3267/L3267,4),0)</f>
        <v>70.285700000000006</v>
      </c>
      <c r="S3267" s="9" t="str">
        <f>VLOOKUP(MONTH(P3267),Hoja2!$A$1:$B$12,2,0)</f>
        <v>Nov</v>
      </c>
      <c r="T3267" s="4" t="s">
        <v>8357</v>
      </c>
      <c r="U3267" t="s">
        <v>8358</v>
      </c>
      <c r="V3267" s="4">
        <f t="shared" ref="V3267:V3330" si="155">YEAR(P3267)</f>
        <v>2015</v>
      </c>
    </row>
    <row r="3268" spans="1:22" x14ac:dyDescent="0.3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8">
        <v>42167.875</v>
      </c>
      <c r="P3268" s="8">
        <v>42136.536134259259</v>
      </c>
      <c r="Q3268" s="9">
        <f t="shared" si="153"/>
        <v>131.28</v>
      </c>
      <c r="R3268" s="9">
        <f t="shared" si="154"/>
        <v>48.325200000000002</v>
      </c>
      <c r="S3268" s="9" t="str">
        <f>VLOOKUP(MONTH(P3268),Hoja2!$A$1:$B$12,2,0)</f>
        <v>May</v>
      </c>
      <c r="T3268" s="4" t="s">
        <v>8357</v>
      </c>
      <c r="U3268" t="s">
        <v>8358</v>
      </c>
      <c r="V3268" s="4">
        <f t="shared" si="155"/>
        <v>2015</v>
      </c>
    </row>
    <row r="3269" spans="1:22" x14ac:dyDescent="0.3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8">
        <v>42202.757638888892</v>
      </c>
      <c r="P3269" s="8">
        <v>42172.757638888892</v>
      </c>
      <c r="Q3269" s="9">
        <f t="shared" si="153"/>
        <v>102.1</v>
      </c>
      <c r="R3269" s="9">
        <f t="shared" si="154"/>
        <v>53.177100000000003</v>
      </c>
      <c r="S3269" s="9" t="str">
        <f>VLOOKUP(MONTH(P3269),Hoja2!$A$1:$B$12,2,0)</f>
        <v>Jun</v>
      </c>
      <c r="T3269" s="4" t="s">
        <v>8357</v>
      </c>
      <c r="U3269" t="s">
        <v>8358</v>
      </c>
      <c r="V3269" s="4">
        <f t="shared" si="155"/>
        <v>2015</v>
      </c>
    </row>
    <row r="3270" spans="1:22" x14ac:dyDescent="0.3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8">
        <v>42606.90425925926</v>
      </c>
      <c r="P3270" s="8">
        <v>42590.90425925926</v>
      </c>
      <c r="Q3270" s="9">
        <f t="shared" si="153"/>
        <v>128</v>
      </c>
      <c r="R3270" s="9">
        <f t="shared" si="154"/>
        <v>60.952399999999997</v>
      </c>
      <c r="S3270" s="9" t="str">
        <f>VLOOKUP(MONTH(P3270),Hoja2!$A$1:$B$12,2,0)</f>
        <v>Aug</v>
      </c>
      <c r="T3270" s="4" t="s">
        <v>8357</v>
      </c>
      <c r="U3270" t="s">
        <v>8358</v>
      </c>
      <c r="V3270" s="4">
        <f t="shared" si="155"/>
        <v>2016</v>
      </c>
    </row>
    <row r="3271" spans="1:22" x14ac:dyDescent="0.3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8">
        <v>42171.458333333336</v>
      </c>
      <c r="P3271" s="8">
        <v>42137.395798611113</v>
      </c>
      <c r="Q3271" s="9">
        <f t="shared" si="153"/>
        <v>101.5</v>
      </c>
      <c r="R3271" s="9">
        <f t="shared" si="154"/>
        <v>116</v>
      </c>
      <c r="S3271" s="9" t="str">
        <f>VLOOKUP(MONTH(P3271),Hoja2!$A$1:$B$12,2,0)</f>
        <v>May</v>
      </c>
      <c r="T3271" s="4" t="s">
        <v>8357</v>
      </c>
      <c r="U3271" t="s">
        <v>8358</v>
      </c>
      <c r="V3271" s="4">
        <f t="shared" si="155"/>
        <v>2015</v>
      </c>
    </row>
    <row r="3272" spans="1:22" x14ac:dyDescent="0.3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8">
        <v>42197.533159722225</v>
      </c>
      <c r="P3272" s="8">
        <v>42167.533159722225</v>
      </c>
      <c r="Q3272" s="9">
        <f t="shared" si="153"/>
        <v>101.67</v>
      </c>
      <c r="R3272" s="9">
        <f t="shared" si="154"/>
        <v>61</v>
      </c>
      <c r="S3272" s="9" t="str">
        <f>VLOOKUP(MONTH(P3272),Hoja2!$A$1:$B$12,2,0)</f>
        <v>Jun</v>
      </c>
      <c r="T3272" s="4" t="s">
        <v>8357</v>
      </c>
      <c r="U3272" t="s">
        <v>8358</v>
      </c>
      <c r="V3272" s="4">
        <f t="shared" si="155"/>
        <v>2015</v>
      </c>
    </row>
    <row r="3273" spans="1:22" x14ac:dyDescent="0.3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8">
        <v>41945.478877314818</v>
      </c>
      <c r="P3273" s="8">
        <v>41915.437210648146</v>
      </c>
      <c r="Q3273" s="9">
        <f t="shared" si="153"/>
        <v>130</v>
      </c>
      <c r="R3273" s="9">
        <f t="shared" si="154"/>
        <v>38.235300000000002</v>
      </c>
      <c r="S3273" s="9" t="str">
        <f>VLOOKUP(MONTH(P3273),Hoja2!$A$1:$B$12,2,0)</f>
        <v>Oct</v>
      </c>
      <c r="T3273" s="4" t="s">
        <v>8357</v>
      </c>
      <c r="U3273" t="s">
        <v>8358</v>
      </c>
      <c r="V3273" s="4">
        <f t="shared" si="155"/>
        <v>2014</v>
      </c>
    </row>
    <row r="3274" spans="1:22" x14ac:dyDescent="0.3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8">
        <v>42314.541770833333</v>
      </c>
      <c r="P3274" s="8">
        <v>42284.500104166669</v>
      </c>
      <c r="Q3274" s="9">
        <f t="shared" si="153"/>
        <v>154.43</v>
      </c>
      <c r="R3274" s="9">
        <f t="shared" si="154"/>
        <v>106.5034</v>
      </c>
      <c r="S3274" s="9" t="str">
        <f>VLOOKUP(MONTH(P3274),Hoja2!$A$1:$B$12,2,0)</f>
        <v>Oct</v>
      </c>
      <c r="T3274" s="4" t="s">
        <v>8357</v>
      </c>
      <c r="U3274" t="s">
        <v>8358</v>
      </c>
      <c r="V3274" s="4">
        <f t="shared" si="155"/>
        <v>2015</v>
      </c>
    </row>
    <row r="3275" spans="1:22" x14ac:dyDescent="0.3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8">
        <v>42627.791666666664</v>
      </c>
      <c r="P3275" s="8">
        <v>42611.801412037035</v>
      </c>
      <c r="Q3275" s="9">
        <f t="shared" si="153"/>
        <v>107.4</v>
      </c>
      <c r="R3275" s="9">
        <f t="shared" si="154"/>
        <v>204.57140000000001</v>
      </c>
      <c r="S3275" s="9" t="str">
        <f>VLOOKUP(MONTH(P3275),Hoja2!$A$1:$B$12,2,0)</f>
        <v>Aug</v>
      </c>
      <c r="T3275" s="4" t="s">
        <v>8357</v>
      </c>
      <c r="U3275" t="s">
        <v>8358</v>
      </c>
      <c r="V3275" s="4">
        <f t="shared" si="155"/>
        <v>2016</v>
      </c>
    </row>
    <row r="3276" spans="1:22" x14ac:dyDescent="0.3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8">
        <v>42444.875</v>
      </c>
      <c r="P3276" s="8">
        <v>42400.70453703704</v>
      </c>
      <c r="Q3276" s="9">
        <f t="shared" si="153"/>
        <v>101.32</v>
      </c>
      <c r="R3276" s="9">
        <f t="shared" si="154"/>
        <v>54.912599999999998</v>
      </c>
      <c r="S3276" s="9" t="str">
        <f>VLOOKUP(MONTH(P3276),Hoja2!$A$1:$B$12,2,0)</f>
        <v>Jan</v>
      </c>
      <c r="T3276" s="4" t="s">
        <v>8357</v>
      </c>
      <c r="U3276" t="s">
        <v>8358</v>
      </c>
      <c r="V3276" s="4">
        <f t="shared" si="155"/>
        <v>2016</v>
      </c>
    </row>
    <row r="3277" spans="1:22" x14ac:dyDescent="0.3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8">
        <v>42044.1875</v>
      </c>
      <c r="P3277" s="8">
        <v>42017.88045138889</v>
      </c>
      <c r="Q3277" s="9">
        <f t="shared" si="153"/>
        <v>100.28</v>
      </c>
      <c r="R3277" s="9">
        <f t="shared" si="154"/>
        <v>150.41669999999999</v>
      </c>
      <c r="S3277" s="9" t="str">
        <f>VLOOKUP(MONTH(P3277),Hoja2!$A$1:$B$12,2,0)</f>
        <v>Jan</v>
      </c>
      <c r="T3277" s="4" t="s">
        <v>8357</v>
      </c>
      <c r="U3277" t="s">
        <v>8358</v>
      </c>
      <c r="V3277" s="4">
        <f t="shared" si="155"/>
        <v>2015</v>
      </c>
    </row>
    <row r="3278" spans="1:22" x14ac:dyDescent="0.3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8">
        <v>42461.165972222225</v>
      </c>
      <c r="P3278" s="8">
        <v>42426.949988425928</v>
      </c>
      <c r="Q3278" s="9">
        <f t="shared" si="153"/>
        <v>116.84</v>
      </c>
      <c r="R3278" s="9">
        <f t="shared" si="154"/>
        <v>52.58</v>
      </c>
      <c r="S3278" s="9" t="str">
        <f>VLOOKUP(MONTH(P3278),Hoja2!$A$1:$B$12,2,0)</f>
        <v>Feb</v>
      </c>
      <c r="T3278" s="4" t="s">
        <v>8357</v>
      </c>
      <c r="U3278" t="s">
        <v>8358</v>
      </c>
      <c r="V3278" s="4">
        <f t="shared" si="155"/>
        <v>2016</v>
      </c>
    </row>
    <row r="3279" spans="1:22" x14ac:dyDescent="0.3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8">
        <v>41961.724606481483</v>
      </c>
      <c r="P3279" s="8">
        <v>41931.682939814818</v>
      </c>
      <c r="Q3279" s="9">
        <f t="shared" si="153"/>
        <v>108.6</v>
      </c>
      <c r="R3279" s="9">
        <f t="shared" si="154"/>
        <v>54.3</v>
      </c>
      <c r="S3279" s="9" t="str">
        <f>VLOOKUP(MONTH(P3279),Hoja2!$A$1:$B$12,2,0)</f>
        <v>Oct</v>
      </c>
      <c r="T3279" s="4" t="s">
        <v>8357</v>
      </c>
      <c r="U3279" t="s">
        <v>8358</v>
      </c>
      <c r="V3279" s="4">
        <f t="shared" si="155"/>
        <v>2014</v>
      </c>
    </row>
    <row r="3280" spans="1:22" x14ac:dyDescent="0.3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8">
        <v>42154.848414351851</v>
      </c>
      <c r="P3280" s="8">
        <v>42124.848414351851</v>
      </c>
      <c r="Q3280" s="9">
        <f t="shared" si="153"/>
        <v>103.4</v>
      </c>
      <c r="R3280" s="9">
        <f t="shared" si="154"/>
        <v>76.029399999999995</v>
      </c>
      <c r="S3280" s="9" t="str">
        <f>VLOOKUP(MONTH(P3280),Hoja2!$A$1:$B$12,2,0)</f>
        <v>Apr</v>
      </c>
      <c r="T3280" s="4" t="s">
        <v>8357</v>
      </c>
      <c r="U3280" t="s">
        <v>8358</v>
      </c>
      <c r="V3280" s="4">
        <f t="shared" si="155"/>
        <v>2015</v>
      </c>
    </row>
    <row r="3281" spans="1:22" x14ac:dyDescent="0.3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8">
        <v>42461.060868055552</v>
      </c>
      <c r="P3281" s="8">
        <v>42431.102534722224</v>
      </c>
      <c r="Q3281" s="9">
        <f t="shared" si="153"/>
        <v>114.28</v>
      </c>
      <c r="R3281" s="9">
        <f t="shared" si="154"/>
        <v>105.2063</v>
      </c>
      <c r="S3281" s="9" t="str">
        <f>VLOOKUP(MONTH(P3281),Hoja2!$A$1:$B$12,2,0)</f>
        <v>Mar</v>
      </c>
      <c r="T3281" s="4" t="s">
        <v>8357</v>
      </c>
      <c r="U3281" t="s">
        <v>8358</v>
      </c>
      <c r="V3281" s="4">
        <f t="shared" si="155"/>
        <v>2016</v>
      </c>
    </row>
    <row r="3282" spans="1:22" x14ac:dyDescent="0.3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8">
        <v>42156.208333333336</v>
      </c>
      <c r="P3282" s="8">
        <v>42121.756921296299</v>
      </c>
      <c r="Q3282" s="9">
        <f t="shared" si="153"/>
        <v>103</v>
      </c>
      <c r="R3282" s="9">
        <f t="shared" si="154"/>
        <v>68.666700000000006</v>
      </c>
      <c r="S3282" s="9" t="str">
        <f>VLOOKUP(MONTH(P3282),Hoja2!$A$1:$B$12,2,0)</f>
        <v>Apr</v>
      </c>
      <c r="T3282" s="4" t="s">
        <v>8357</v>
      </c>
      <c r="U3282" t="s">
        <v>8358</v>
      </c>
      <c r="V3282" s="4">
        <f t="shared" si="155"/>
        <v>2015</v>
      </c>
    </row>
    <row r="3283" spans="1:22" x14ac:dyDescent="0.3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8">
        <v>42249.019733796296</v>
      </c>
      <c r="P3283" s="8">
        <v>42219.019733796296</v>
      </c>
      <c r="Q3283" s="9">
        <f t="shared" si="153"/>
        <v>121.6</v>
      </c>
      <c r="R3283" s="9">
        <f t="shared" si="154"/>
        <v>129.36170000000001</v>
      </c>
      <c r="S3283" s="9" t="str">
        <f>VLOOKUP(MONTH(P3283),Hoja2!$A$1:$B$12,2,0)</f>
        <v>Aug</v>
      </c>
      <c r="T3283" s="4" t="s">
        <v>8357</v>
      </c>
      <c r="U3283" t="s">
        <v>8358</v>
      </c>
      <c r="V3283" s="4">
        <f t="shared" si="155"/>
        <v>2015</v>
      </c>
    </row>
    <row r="3284" spans="1:22" x14ac:dyDescent="0.3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8">
        <v>42489.194305555553</v>
      </c>
      <c r="P3284" s="8">
        <v>42445.194305555553</v>
      </c>
      <c r="Q3284" s="9">
        <f t="shared" si="153"/>
        <v>102.65</v>
      </c>
      <c r="R3284" s="9">
        <f t="shared" si="154"/>
        <v>134.2637</v>
      </c>
      <c r="S3284" s="9" t="str">
        <f>VLOOKUP(MONTH(P3284),Hoja2!$A$1:$B$12,2,0)</f>
        <v>Mar</v>
      </c>
      <c r="T3284" s="4" t="s">
        <v>8357</v>
      </c>
      <c r="U3284" t="s">
        <v>8358</v>
      </c>
      <c r="V3284" s="4">
        <f t="shared" si="155"/>
        <v>2016</v>
      </c>
    </row>
    <row r="3285" spans="1:22" x14ac:dyDescent="0.3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8">
        <v>42410.875</v>
      </c>
      <c r="P3285" s="8">
        <v>42379.744189814817</v>
      </c>
      <c r="Q3285" s="9">
        <f t="shared" si="153"/>
        <v>104.75</v>
      </c>
      <c r="R3285" s="9">
        <f t="shared" si="154"/>
        <v>17.829799999999999</v>
      </c>
      <c r="S3285" s="9" t="str">
        <f>VLOOKUP(MONTH(P3285),Hoja2!$A$1:$B$12,2,0)</f>
        <v>Jan</v>
      </c>
      <c r="T3285" s="4" t="s">
        <v>8357</v>
      </c>
      <c r="U3285" t="s">
        <v>8358</v>
      </c>
      <c r="V3285" s="4">
        <f t="shared" si="155"/>
        <v>2016</v>
      </c>
    </row>
    <row r="3286" spans="1:22" x14ac:dyDescent="0.3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8">
        <v>42398.249305555553</v>
      </c>
      <c r="P3286" s="8">
        <v>42380.884872685187</v>
      </c>
      <c r="Q3286" s="9">
        <f t="shared" si="153"/>
        <v>101.6</v>
      </c>
      <c r="R3286" s="9">
        <f t="shared" si="154"/>
        <v>203.2</v>
      </c>
      <c r="S3286" s="9" t="str">
        <f>VLOOKUP(MONTH(P3286),Hoja2!$A$1:$B$12,2,0)</f>
        <v>Jan</v>
      </c>
      <c r="T3286" s="4" t="s">
        <v>8357</v>
      </c>
      <c r="U3286" t="s">
        <v>8358</v>
      </c>
      <c r="V3286" s="4">
        <f t="shared" si="155"/>
        <v>2016</v>
      </c>
    </row>
    <row r="3287" spans="1:22" x14ac:dyDescent="0.3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8">
        <v>42794.208333333336</v>
      </c>
      <c r="P3287" s="8">
        <v>42762.942430555559</v>
      </c>
      <c r="Q3287" s="9">
        <f t="shared" si="153"/>
        <v>112.1</v>
      </c>
      <c r="R3287" s="9">
        <f t="shared" si="154"/>
        <v>69.185199999999995</v>
      </c>
      <c r="S3287" s="9" t="str">
        <f>VLOOKUP(MONTH(P3287),Hoja2!$A$1:$B$12,2,0)</f>
        <v>Jan</v>
      </c>
      <c r="T3287" s="4" t="s">
        <v>8357</v>
      </c>
      <c r="U3287" t="s">
        <v>8358</v>
      </c>
      <c r="V3287" s="4">
        <f t="shared" si="155"/>
        <v>2017</v>
      </c>
    </row>
    <row r="3288" spans="1:22" x14ac:dyDescent="0.3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8">
        <v>42597.840069444443</v>
      </c>
      <c r="P3288" s="8">
        <v>42567.840069444443</v>
      </c>
      <c r="Q3288" s="9">
        <f t="shared" si="153"/>
        <v>101.77</v>
      </c>
      <c r="R3288" s="9">
        <f t="shared" si="154"/>
        <v>125.123</v>
      </c>
      <c r="S3288" s="9" t="str">
        <f>VLOOKUP(MONTH(P3288),Hoja2!$A$1:$B$12,2,0)</f>
        <v>Jul</v>
      </c>
      <c r="T3288" s="4" t="s">
        <v>8357</v>
      </c>
      <c r="U3288" t="s">
        <v>8358</v>
      </c>
      <c r="V3288" s="4">
        <f t="shared" si="155"/>
        <v>2016</v>
      </c>
    </row>
    <row r="3289" spans="1:22" x14ac:dyDescent="0.3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8">
        <v>42336.750324074077</v>
      </c>
      <c r="P3289" s="8">
        <v>42311.750324074077</v>
      </c>
      <c r="Q3289" s="9">
        <f t="shared" si="153"/>
        <v>100</v>
      </c>
      <c r="R3289" s="9">
        <f t="shared" si="154"/>
        <v>73.529399999999995</v>
      </c>
      <c r="S3289" s="9" t="str">
        <f>VLOOKUP(MONTH(P3289),Hoja2!$A$1:$B$12,2,0)</f>
        <v>Nov</v>
      </c>
      <c r="T3289" s="4" t="s">
        <v>8357</v>
      </c>
      <c r="U3289" t="s">
        <v>8358</v>
      </c>
      <c r="V3289" s="4">
        <f t="shared" si="155"/>
        <v>2015</v>
      </c>
    </row>
    <row r="3290" spans="1:22" x14ac:dyDescent="0.3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8">
        <v>42541.958333333336</v>
      </c>
      <c r="P3290" s="8">
        <v>42505.77447916667</v>
      </c>
      <c r="Q3290" s="9">
        <f t="shared" si="153"/>
        <v>100.26</v>
      </c>
      <c r="R3290" s="9">
        <f t="shared" si="154"/>
        <v>48.437100000000001</v>
      </c>
      <c r="S3290" s="9" t="str">
        <f>VLOOKUP(MONTH(P3290),Hoja2!$A$1:$B$12,2,0)</f>
        <v>May</v>
      </c>
      <c r="T3290" s="4" t="s">
        <v>8357</v>
      </c>
      <c r="U3290" t="s">
        <v>8358</v>
      </c>
      <c r="V3290" s="4">
        <f t="shared" si="155"/>
        <v>2016</v>
      </c>
    </row>
    <row r="3291" spans="1:22" x14ac:dyDescent="0.3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8">
        <v>42786.368078703701</v>
      </c>
      <c r="P3291" s="8">
        <v>42758.368078703701</v>
      </c>
      <c r="Q3291" s="9">
        <f t="shared" si="153"/>
        <v>133.04</v>
      </c>
      <c r="R3291" s="9">
        <f t="shared" si="154"/>
        <v>26.6084</v>
      </c>
      <c r="S3291" s="9" t="str">
        <f>VLOOKUP(MONTH(P3291),Hoja2!$A$1:$B$12,2,0)</f>
        <v>Jan</v>
      </c>
      <c r="T3291" s="4" t="s">
        <v>8357</v>
      </c>
      <c r="U3291" t="s">
        <v>8358</v>
      </c>
      <c r="V3291" s="4">
        <f t="shared" si="155"/>
        <v>2017</v>
      </c>
    </row>
    <row r="3292" spans="1:22" x14ac:dyDescent="0.3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8">
        <v>42805.51494212963</v>
      </c>
      <c r="P3292" s="8">
        <v>42775.51494212963</v>
      </c>
      <c r="Q3292" s="9">
        <f t="shared" si="153"/>
        <v>121.2</v>
      </c>
      <c r="R3292" s="9">
        <f t="shared" si="154"/>
        <v>33.666699999999999</v>
      </c>
      <c r="S3292" s="9" t="str">
        <f>VLOOKUP(MONTH(P3292),Hoja2!$A$1:$B$12,2,0)</f>
        <v>Feb</v>
      </c>
      <c r="T3292" s="4" t="s">
        <v>8357</v>
      </c>
      <c r="U3292" t="s">
        <v>8358</v>
      </c>
      <c r="V3292" s="4">
        <f t="shared" si="155"/>
        <v>2017</v>
      </c>
    </row>
    <row r="3293" spans="1:22" x14ac:dyDescent="0.3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8">
        <v>42264.165972222225</v>
      </c>
      <c r="P3293" s="8">
        <v>42232.702546296299</v>
      </c>
      <c r="Q3293" s="9">
        <f t="shared" si="153"/>
        <v>114</v>
      </c>
      <c r="R3293" s="9">
        <f t="shared" si="154"/>
        <v>40.714300000000001</v>
      </c>
      <c r="S3293" s="9" t="str">
        <f>VLOOKUP(MONTH(P3293),Hoja2!$A$1:$B$12,2,0)</f>
        <v>Aug</v>
      </c>
      <c r="T3293" s="4" t="s">
        <v>8357</v>
      </c>
      <c r="U3293" t="s">
        <v>8358</v>
      </c>
      <c r="V3293" s="4">
        <f t="shared" si="155"/>
        <v>2015</v>
      </c>
    </row>
    <row r="3294" spans="1:22" x14ac:dyDescent="0.3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8">
        <v>42342.811898148146</v>
      </c>
      <c r="P3294" s="8">
        <v>42282.770231481481</v>
      </c>
      <c r="Q3294" s="9">
        <f t="shared" si="153"/>
        <v>286.14</v>
      </c>
      <c r="R3294" s="9">
        <f t="shared" si="154"/>
        <v>19.2667</v>
      </c>
      <c r="S3294" s="9" t="str">
        <f>VLOOKUP(MONTH(P3294),Hoja2!$A$1:$B$12,2,0)</f>
        <v>Oct</v>
      </c>
      <c r="T3294" s="4" t="s">
        <v>8357</v>
      </c>
      <c r="U3294" t="s">
        <v>8358</v>
      </c>
      <c r="V3294" s="4">
        <f t="shared" si="155"/>
        <v>2015</v>
      </c>
    </row>
    <row r="3295" spans="1:22" x14ac:dyDescent="0.3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8">
        <v>42798.425370370373</v>
      </c>
      <c r="P3295" s="8">
        <v>42768.425370370373</v>
      </c>
      <c r="Q3295" s="9">
        <f t="shared" si="153"/>
        <v>170.44</v>
      </c>
      <c r="R3295" s="9">
        <f t="shared" si="154"/>
        <v>84.285700000000006</v>
      </c>
      <c r="S3295" s="9" t="str">
        <f>VLOOKUP(MONTH(P3295),Hoja2!$A$1:$B$12,2,0)</f>
        <v>Feb</v>
      </c>
      <c r="T3295" s="4" t="s">
        <v>8357</v>
      </c>
      <c r="U3295" t="s">
        <v>8358</v>
      </c>
      <c r="V3295" s="4">
        <f t="shared" si="155"/>
        <v>2017</v>
      </c>
    </row>
    <row r="3296" spans="1:22" x14ac:dyDescent="0.3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8">
        <v>42171.541134259256</v>
      </c>
      <c r="P3296" s="8">
        <v>42141.541134259256</v>
      </c>
      <c r="Q3296" s="9">
        <f t="shared" si="153"/>
        <v>118.33</v>
      </c>
      <c r="R3296" s="9">
        <f t="shared" si="154"/>
        <v>29.583300000000001</v>
      </c>
      <c r="S3296" s="9" t="str">
        <f>VLOOKUP(MONTH(P3296),Hoja2!$A$1:$B$12,2,0)</f>
        <v>May</v>
      </c>
      <c r="T3296" s="4" t="s">
        <v>8357</v>
      </c>
      <c r="U3296" t="s">
        <v>8358</v>
      </c>
      <c r="V3296" s="4">
        <f t="shared" si="155"/>
        <v>2015</v>
      </c>
    </row>
    <row r="3297" spans="1:22" x14ac:dyDescent="0.3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8">
        <v>42639.442465277774</v>
      </c>
      <c r="P3297" s="8">
        <v>42609.442465277774</v>
      </c>
      <c r="Q3297" s="9">
        <f t="shared" si="153"/>
        <v>102.86</v>
      </c>
      <c r="R3297" s="9">
        <f t="shared" si="154"/>
        <v>26.667000000000002</v>
      </c>
      <c r="S3297" s="9" t="str">
        <f>VLOOKUP(MONTH(P3297),Hoja2!$A$1:$B$12,2,0)</f>
        <v>Aug</v>
      </c>
      <c r="T3297" s="4" t="s">
        <v>8357</v>
      </c>
      <c r="U3297" t="s">
        <v>8358</v>
      </c>
      <c r="V3297" s="4">
        <f t="shared" si="155"/>
        <v>2016</v>
      </c>
    </row>
    <row r="3298" spans="1:22" x14ac:dyDescent="0.3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8">
        <v>42330.916666666664</v>
      </c>
      <c r="P3298" s="8">
        <v>42309.756620370368</v>
      </c>
      <c r="Q3298" s="9">
        <f t="shared" si="153"/>
        <v>144.07</v>
      </c>
      <c r="R3298" s="9">
        <f t="shared" si="154"/>
        <v>45.978700000000003</v>
      </c>
      <c r="S3298" s="9" t="str">
        <f>VLOOKUP(MONTH(P3298),Hoja2!$A$1:$B$12,2,0)</f>
        <v>Nov</v>
      </c>
      <c r="T3298" s="4" t="s">
        <v>8357</v>
      </c>
      <c r="U3298" t="s">
        <v>8358</v>
      </c>
      <c r="V3298" s="4">
        <f t="shared" si="155"/>
        <v>2015</v>
      </c>
    </row>
    <row r="3299" spans="1:22" x14ac:dyDescent="0.3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8">
        <v>42212.957638888889</v>
      </c>
      <c r="P3299" s="8">
        <v>42193.771481481483</v>
      </c>
      <c r="Q3299" s="9">
        <f t="shared" si="153"/>
        <v>100.07</v>
      </c>
      <c r="R3299" s="9">
        <f t="shared" si="154"/>
        <v>125.0909</v>
      </c>
      <c r="S3299" s="9" t="str">
        <f>VLOOKUP(MONTH(P3299),Hoja2!$A$1:$B$12,2,0)</f>
        <v>Jul</v>
      </c>
      <c r="T3299" s="4" t="s">
        <v>8357</v>
      </c>
      <c r="U3299" t="s">
        <v>8358</v>
      </c>
      <c r="V3299" s="4">
        <f t="shared" si="155"/>
        <v>2015</v>
      </c>
    </row>
    <row r="3300" spans="1:22" x14ac:dyDescent="0.3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8">
        <v>42260</v>
      </c>
      <c r="P3300" s="8">
        <v>42239.957962962966</v>
      </c>
      <c r="Q3300" s="9">
        <f t="shared" si="153"/>
        <v>101.73</v>
      </c>
      <c r="R3300" s="9">
        <f t="shared" si="154"/>
        <v>141.29169999999999</v>
      </c>
      <c r="S3300" s="9" t="str">
        <f>VLOOKUP(MONTH(P3300),Hoja2!$A$1:$B$12,2,0)</f>
        <v>Aug</v>
      </c>
      <c r="T3300" s="4" t="s">
        <v>8357</v>
      </c>
      <c r="U3300" t="s">
        <v>8358</v>
      </c>
      <c r="V3300" s="4">
        <f t="shared" si="155"/>
        <v>2015</v>
      </c>
    </row>
    <row r="3301" spans="1:22" x14ac:dyDescent="0.3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8">
        <v>42291.917395833334</v>
      </c>
      <c r="P3301" s="8">
        <v>42261.917395833334</v>
      </c>
      <c r="Q3301" s="9">
        <f t="shared" si="153"/>
        <v>116.2</v>
      </c>
      <c r="R3301" s="9">
        <f t="shared" si="154"/>
        <v>55.333300000000001</v>
      </c>
      <c r="S3301" s="9" t="str">
        <f>VLOOKUP(MONTH(P3301),Hoja2!$A$1:$B$12,2,0)</f>
        <v>Sep</v>
      </c>
      <c r="T3301" s="4" t="s">
        <v>8357</v>
      </c>
      <c r="U3301" t="s">
        <v>8358</v>
      </c>
      <c r="V3301" s="4">
        <f t="shared" si="155"/>
        <v>2015</v>
      </c>
    </row>
    <row r="3302" spans="1:22" x14ac:dyDescent="0.3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8">
        <v>42123.743773148148</v>
      </c>
      <c r="P3302" s="8">
        <v>42102.743773148148</v>
      </c>
      <c r="Q3302" s="9">
        <f t="shared" si="153"/>
        <v>136.16999999999999</v>
      </c>
      <c r="R3302" s="9">
        <f t="shared" si="154"/>
        <v>46.420499999999997</v>
      </c>
      <c r="S3302" s="9" t="str">
        <f>VLOOKUP(MONTH(P3302),Hoja2!$A$1:$B$12,2,0)</f>
        <v>Apr</v>
      </c>
      <c r="T3302" s="4" t="s">
        <v>8357</v>
      </c>
      <c r="U3302" t="s">
        <v>8358</v>
      </c>
      <c r="V3302" s="4">
        <f t="shared" si="155"/>
        <v>2015</v>
      </c>
    </row>
    <row r="3303" spans="1:22" x14ac:dyDescent="0.3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8">
        <v>42583.290972222225</v>
      </c>
      <c r="P3303" s="8">
        <v>42538.735833333332</v>
      </c>
      <c r="Q3303" s="9">
        <f t="shared" si="153"/>
        <v>133.47</v>
      </c>
      <c r="R3303" s="9">
        <f t="shared" si="154"/>
        <v>57.2</v>
      </c>
      <c r="S3303" s="9" t="str">
        <f>VLOOKUP(MONTH(P3303),Hoja2!$A$1:$B$12,2,0)</f>
        <v>Jun</v>
      </c>
      <c r="T3303" s="4" t="s">
        <v>8357</v>
      </c>
      <c r="U3303" t="s">
        <v>8358</v>
      </c>
      <c r="V3303" s="4">
        <f t="shared" si="155"/>
        <v>2016</v>
      </c>
    </row>
    <row r="3304" spans="1:22" x14ac:dyDescent="0.3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8">
        <v>42711.351574074077</v>
      </c>
      <c r="P3304" s="8">
        <v>42681.351574074077</v>
      </c>
      <c r="Q3304" s="9">
        <f t="shared" si="153"/>
        <v>103.39</v>
      </c>
      <c r="R3304" s="9">
        <f t="shared" si="154"/>
        <v>173.7</v>
      </c>
      <c r="S3304" s="9" t="str">
        <f>VLOOKUP(MONTH(P3304),Hoja2!$A$1:$B$12,2,0)</f>
        <v>Nov</v>
      </c>
      <c r="T3304" s="4" t="s">
        <v>8357</v>
      </c>
      <c r="U3304" t="s">
        <v>8358</v>
      </c>
      <c r="V3304" s="4">
        <f t="shared" si="155"/>
        <v>2016</v>
      </c>
    </row>
    <row r="3305" spans="1:22" x14ac:dyDescent="0.3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8">
        <v>42091.609768518516</v>
      </c>
      <c r="P3305" s="8">
        <v>42056.651435185187</v>
      </c>
      <c r="Q3305" s="9">
        <f t="shared" si="153"/>
        <v>115.89</v>
      </c>
      <c r="R3305" s="9">
        <f t="shared" si="154"/>
        <v>59.6</v>
      </c>
      <c r="S3305" s="9" t="str">
        <f>VLOOKUP(MONTH(P3305),Hoja2!$A$1:$B$12,2,0)</f>
        <v>Feb</v>
      </c>
      <c r="T3305" s="4" t="s">
        <v>8357</v>
      </c>
      <c r="U3305" t="s">
        <v>8358</v>
      </c>
      <c r="V3305" s="4">
        <f t="shared" si="155"/>
        <v>2015</v>
      </c>
    </row>
    <row r="3306" spans="1:22" x14ac:dyDescent="0.3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8">
        <v>42726.624444444446</v>
      </c>
      <c r="P3306" s="8">
        <v>42696.624444444446</v>
      </c>
      <c r="Q3306" s="9">
        <f t="shared" si="153"/>
        <v>104.52</v>
      </c>
      <c r="R3306" s="9">
        <f t="shared" si="154"/>
        <v>89.585700000000003</v>
      </c>
      <c r="S3306" s="9" t="str">
        <f>VLOOKUP(MONTH(P3306),Hoja2!$A$1:$B$12,2,0)</f>
        <v>Nov</v>
      </c>
      <c r="T3306" s="4" t="s">
        <v>8357</v>
      </c>
      <c r="U3306" t="s">
        <v>8358</v>
      </c>
      <c r="V3306" s="4">
        <f t="shared" si="155"/>
        <v>2016</v>
      </c>
    </row>
    <row r="3307" spans="1:22" x14ac:dyDescent="0.3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8">
        <v>42216.855879629627</v>
      </c>
      <c r="P3307" s="8">
        <v>42186.855879629627</v>
      </c>
      <c r="Q3307" s="9">
        <f t="shared" si="153"/>
        <v>102.03</v>
      </c>
      <c r="R3307" s="9">
        <f t="shared" si="154"/>
        <v>204.05</v>
      </c>
      <c r="S3307" s="9" t="str">
        <f>VLOOKUP(MONTH(P3307),Hoja2!$A$1:$B$12,2,0)</f>
        <v>Jul</v>
      </c>
      <c r="T3307" s="4" t="s">
        <v>8357</v>
      </c>
      <c r="U3307" t="s">
        <v>8358</v>
      </c>
      <c r="V3307" s="4">
        <f t="shared" si="155"/>
        <v>2015</v>
      </c>
    </row>
    <row r="3308" spans="1:22" x14ac:dyDescent="0.3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8">
        <v>42531.125</v>
      </c>
      <c r="P3308" s="8">
        <v>42493.219236111108</v>
      </c>
      <c r="Q3308" s="9">
        <f t="shared" si="153"/>
        <v>175.33</v>
      </c>
      <c r="R3308" s="9">
        <f t="shared" si="154"/>
        <v>48.703699999999998</v>
      </c>
      <c r="S3308" s="9" t="str">
        <f>VLOOKUP(MONTH(P3308),Hoja2!$A$1:$B$12,2,0)</f>
        <v>May</v>
      </c>
      <c r="T3308" s="4" t="s">
        <v>8357</v>
      </c>
      <c r="U3308" t="s">
        <v>8358</v>
      </c>
      <c r="V3308" s="4">
        <f t="shared" si="155"/>
        <v>2016</v>
      </c>
    </row>
    <row r="3309" spans="1:22" x14ac:dyDescent="0.3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8">
        <v>42505.057164351849</v>
      </c>
      <c r="P3309" s="8">
        <v>42475.057164351849</v>
      </c>
      <c r="Q3309" s="9">
        <f t="shared" si="153"/>
        <v>106.68</v>
      </c>
      <c r="R3309" s="9">
        <f t="shared" si="154"/>
        <v>53.34</v>
      </c>
      <c r="S3309" s="9" t="str">
        <f>VLOOKUP(MONTH(P3309),Hoja2!$A$1:$B$12,2,0)</f>
        <v>Apr</v>
      </c>
      <c r="T3309" s="4" t="s">
        <v>8357</v>
      </c>
      <c r="U3309" t="s">
        <v>8358</v>
      </c>
      <c r="V3309" s="4">
        <f t="shared" si="155"/>
        <v>2016</v>
      </c>
    </row>
    <row r="3310" spans="1:22" x14ac:dyDescent="0.3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8">
        <v>42473.876909722225</v>
      </c>
      <c r="P3310" s="8">
        <v>42452.876909722225</v>
      </c>
      <c r="Q3310" s="9">
        <f t="shared" si="153"/>
        <v>122.29</v>
      </c>
      <c r="R3310" s="9">
        <f t="shared" si="154"/>
        <v>75.087699999999998</v>
      </c>
      <c r="S3310" s="9" t="str">
        <f>VLOOKUP(MONTH(P3310),Hoja2!$A$1:$B$12,2,0)</f>
        <v>Mar</v>
      </c>
      <c r="T3310" s="4" t="s">
        <v>8357</v>
      </c>
      <c r="U3310" t="s">
        <v>8358</v>
      </c>
      <c r="V3310" s="4">
        <f t="shared" si="155"/>
        <v>2016</v>
      </c>
    </row>
    <row r="3311" spans="1:22" x14ac:dyDescent="0.3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8">
        <v>42659.650208333333</v>
      </c>
      <c r="P3311" s="8">
        <v>42628.650208333333</v>
      </c>
      <c r="Q3311" s="9">
        <f t="shared" si="153"/>
        <v>159.43</v>
      </c>
      <c r="R3311" s="9">
        <f t="shared" si="154"/>
        <v>18</v>
      </c>
      <c r="S3311" s="9" t="str">
        <f>VLOOKUP(MONTH(P3311),Hoja2!$A$1:$B$12,2,0)</f>
        <v>Sep</v>
      </c>
      <c r="T3311" s="4" t="s">
        <v>8357</v>
      </c>
      <c r="U3311" t="s">
        <v>8358</v>
      </c>
      <c r="V3311" s="4">
        <f t="shared" si="155"/>
        <v>2016</v>
      </c>
    </row>
    <row r="3312" spans="1:22" x14ac:dyDescent="0.3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8">
        <v>42283.928530092591</v>
      </c>
      <c r="P3312" s="8">
        <v>42253.928530092591</v>
      </c>
      <c r="Q3312" s="9">
        <f t="shared" si="153"/>
        <v>100.08</v>
      </c>
      <c r="R3312" s="9">
        <f t="shared" si="154"/>
        <v>209.83869999999999</v>
      </c>
      <c r="S3312" s="9" t="str">
        <f>VLOOKUP(MONTH(P3312),Hoja2!$A$1:$B$12,2,0)</f>
        <v>Sep</v>
      </c>
      <c r="T3312" s="4" t="s">
        <v>8357</v>
      </c>
      <c r="U3312" t="s">
        <v>8358</v>
      </c>
      <c r="V3312" s="4">
        <f t="shared" si="155"/>
        <v>2015</v>
      </c>
    </row>
    <row r="3313" spans="1:22" x14ac:dyDescent="0.3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8">
        <v>42294.29178240741</v>
      </c>
      <c r="P3313" s="8">
        <v>42264.29178240741</v>
      </c>
      <c r="Q3313" s="9">
        <f t="shared" si="153"/>
        <v>109.84</v>
      </c>
      <c r="R3313" s="9">
        <f t="shared" si="154"/>
        <v>61.022199999999998</v>
      </c>
      <c r="S3313" s="9" t="str">
        <f>VLOOKUP(MONTH(P3313),Hoja2!$A$1:$B$12,2,0)</f>
        <v>Sep</v>
      </c>
      <c r="T3313" s="4" t="s">
        <v>8357</v>
      </c>
      <c r="U3313" t="s">
        <v>8358</v>
      </c>
      <c r="V3313" s="4">
        <f t="shared" si="155"/>
        <v>2015</v>
      </c>
    </row>
    <row r="3314" spans="1:22" x14ac:dyDescent="0.3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8">
        <v>42685.916666666664</v>
      </c>
      <c r="P3314" s="8">
        <v>42664.809560185182</v>
      </c>
      <c r="Q3314" s="9">
        <f t="shared" si="153"/>
        <v>100.04</v>
      </c>
      <c r="R3314" s="9">
        <f t="shared" si="154"/>
        <v>61</v>
      </c>
      <c r="S3314" s="9" t="str">
        <f>VLOOKUP(MONTH(P3314),Hoja2!$A$1:$B$12,2,0)</f>
        <v>Oct</v>
      </c>
      <c r="T3314" s="4" t="s">
        <v>8357</v>
      </c>
      <c r="U3314" t="s">
        <v>8358</v>
      </c>
      <c r="V3314" s="4">
        <f t="shared" si="155"/>
        <v>2016</v>
      </c>
    </row>
    <row r="3315" spans="1:22" x14ac:dyDescent="0.3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8">
        <v>42396.041666666664</v>
      </c>
      <c r="P3315" s="8">
        <v>42382.244409722225</v>
      </c>
      <c r="Q3315" s="9">
        <f t="shared" si="153"/>
        <v>116.05</v>
      </c>
      <c r="R3315" s="9">
        <f t="shared" si="154"/>
        <v>80.034499999999994</v>
      </c>
      <c r="S3315" s="9" t="str">
        <f>VLOOKUP(MONTH(P3315),Hoja2!$A$1:$B$12,2,0)</f>
        <v>Jan</v>
      </c>
      <c r="T3315" s="4" t="s">
        <v>8357</v>
      </c>
      <c r="U3315" t="s">
        <v>8358</v>
      </c>
      <c r="V3315" s="4">
        <f t="shared" si="155"/>
        <v>2016</v>
      </c>
    </row>
    <row r="3316" spans="1:22" x14ac:dyDescent="0.3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8">
        <v>42132.836805555555</v>
      </c>
      <c r="P3316" s="8">
        <v>42105.267488425925</v>
      </c>
      <c r="Q3316" s="9">
        <f t="shared" si="153"/>
        <v>210.75</v>
      </c>
      <c r="R3316" s="9">
        <f t="shared" si="154"/>
        <v>29.068999999999999</v>
      </c>
      <c r="S3316" s="9" t="str">
        <f>VLOOKUP(MONTH(P3316),Hoja2!$A$1:$B$12,2,0)</f>
        <v>Apr</v>
      </c>
      <c r="T3316" s="4" t="s">
        <v>8357</v>
      </c>
      <c r="U3316" t="s">
        <v>8358</v>
      </c>
      <c r="V3316" s="4">
        <f t="shared" si="155"/>
        <v>2015</v>
      </c>
    </row>
    <row r="3317" spans="1:22" x14ac:dyDescent="0.3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8">
        <v>42496.303715277776</v>
      </c>
      <c r="P3317" s="8">
        <v>42466.303715277776</v>
      </c>
      <c r="Q3317" s="9">
        <f t="shared" si="153"/>
        <v>110</v>
      </c>
      <c r="R3317" s="9">
        <f t="shared" si="154"/>
        <v>49.438200000000002</v>
      </c>
      <c r="S3317" s="9" t="str">
        <f>VLOOKUP(MONTH(P3317),Hoja2!$A$1:$B$12,2,0)</f>
        <v>Apr</v>
      </c>
      <c r="T3317" s="4" t="s">
        <v>8357</v>
      </c>
      <c r="U3317" t="s">
        <v>8358</v>
      </c>
      <c r="V3317" s="4">
        <f t="shared" si="155"/>
        <v>2016</v>
      </c>
    </row>
    <row r="3318" spans="1:22" x14ac:dyDescent="0.3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8">
        <v>41859.57916666667</v>
      </c>
      <c r="P3318" s="8">
        <v>41826.871238425927</v>
      </c>
      <c r="Q3318" s="9">
        <f t="shared" si="153"/>
        <v>100.09</v>
      </c>
      <c r="R3318" s="9">
        <f t="shared" si="154"/>
        <v>93.977400000000003</v>
      </c>
      <c r="S3318" s="9" t="str">
        <f>VLOOKUP(MONTH(P3318),Hoja2!$A$1:$B$12,2,0)</f>
        <v>Jul</v>
      </c>
      <c r="T3318" s="4" t="s">
        <v>8357</v>
      </c>
      <c r="U3318" t="s">
        <v>8358</v>
      </c>
      <c r="V3318" s="4">
        <f t="shared" si="155"/>
        <v>2014</v>
      </c>
    </row>
    <row r="3319" spans="1:22" x14ac:dyDescent="0.3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8">
        <v>42529.039629629631</v>
      </c>
      <c r="P3319" s="8">
        <v>42499.039629629631</v>
      </c>
      <c r="Q3319" s="9">
        <f t="shared" si="153"/>
        <v>106.19</v>
      </c>
      <c r="R3319" s="9">
        <f t="shared" si="154"/>
        <v>61.944400000000002</v>
      </c>
      <c r="S3319" s="9" t="str">
        <f>VLOOKUP(MONTH(P3319),Hoja2!$A$1:$B$12,2,0)</f>
        <v>May</v>
      </c>
      <c r="T3319" s="4" t="s">
        <v>8357</v>
      </c>
      <c r="U3319" t="s">
        <v>8358</v>
      </c>
      <c r="V3319" s="4">
        <f t="shared" si="155"/>
        <v>2016</v>
      </c>
    </row>
    <row r="3320" spans="1:22" x14ac:dyDescent="0.3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8">
        <v>42471.104166666664</v>
      </c>
      <c r="P3320" s="8">
        <v>42431.302002314813</v>
      </c>
      <c r="Q3320" s="9">
        <f t="shared" si="153"/>
        <v>125.6</v>
      </c>
      <c r="R3320" s="9">
        <f t="shared" si="154"/>
        <v>78.5</v>
      </c>
      <c r="S3320" s="9" t="str">
        <f>VLOOKUP(MONTH(P3320),Hoja2!$A$1:$B$12,2,0)</f>
        <v>Mar</v>
      </c>
      <c r="T3320" s="4" t="s">
        <v>8357</v>
      </c>
      <c r="U3320" t="s">
        <v>8358</v>
      </c>
      <c r="V3320" s="4">
        <f t="shared" si="155"/>
        <v>2016</v>
      </c>
    </row>
    <row r="3321" spans="1:22" x14ac:dyDescent="0.3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8">
        <v>42035.585486111115</v>
      </c>
      <c r="P3321" s="8">
        <v>41990.585486111115</v>
      </c>
      <c r="Q3321" s="9">
        <f t="shared" si="153"/>
        <v>108</v>
      </c>
      <c r="R3321" s="9">
        <f t="shared" si="154"/>
        <v>33.75</v>
      </c>
      <c r="S3321" s="9" t="str">
        <f>VLOOKUP(MONTH(P3321),Hoja2!$A$1:$B$12,2,0)</f>
        <v>Dec</v>
      </c>
      <c r="T3321" s="4" t="s">
        <v>8357</v>
      </c>
      <c r="U3321" t="s">
        <v>8358</v>
      </c>
      <c r="V3321" s="4">
        <f t="shared" si="155"/>
        <v>2014</v>
      </c>
    </row>
    <row r="3322" spans="1:22" x14ac:dyDescent="0.3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8">
        <v>42543.045798611114</v>
      </c>
      <c r="P3322" s="8">
        <v>42513.045798611114</v>
      </c>
      <c r="Q3322" s="9">
        <f t="shared" si="153"/>
        <v>101</v>
      </c>
      <c r="R3322" s="9">
        <f t="shared" si="154"/>
        <v>66.447400000000002</v>
      </c>
      <c r="S3322" s="9" t="str">
        <f>VLOOKUP(MONTH(P3322),Hoja2!$A$1:$B$12,2,0)</f>
        <v>May</v>
      </c>
      <c r="T3322" s="4" t="s">
        <v>8357</v>
      </c>
      <c r="U3322" t="s">
        <v>8358</v>
      </c>
      <c r="V3322" s="4">
        <f t="shared" si="155"/>
        <v>2016</v>
      </c>
    </row>
    <row r="3323" spans="1:22" x14ac:dyDescent="0.3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8">
        <v>41928.165972222225</v>
      </c>
      <c r="P3323" s="8">
        <v>41914.100289351853</v>
      </c>
      <c r="Q3323" s="9">
        <f t="shared" si="153"/>
        <v>107.4</v>
      </c>
      <c r="R3323" s="9">
        <f t="shared" si="154"/>
        <v>35.799999999999997</v>
      </c>
      <c r="S3323" s="9" t="str">
        <f>VLOOKUP(MONTH(P3323),Hoja2!$A$1:$B$12,2,0)</f>
        <v>Oct</v>
      </c>
      <c r="T3323" s="4" t="s">
        <v>8357</v>
      </c>
      <c r="U3323" t="s">
        <v>8358</v>
      </c>
      <c r="V3323" s="4">
        <f t="shared" si="155"/>
        <v>2014</v>
      </c>
    </row>
    <row r="3324" spans="1:22" x14ac:dyDescent="0.3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8">
        <v>42543.163194444445</v>
      </c>
      <c r="P3324" s="8">
        <v>42521.010370370372</v>
      </c>
      <c r="Q3324" s="9">
        <f t="shared" si="153"/>
        <v>101.52</v>
      </c>
      <c r="R3324" s="9">
        <f t="shared" si="154"/>
        <v>145.65219999999999</v>
      </c>
      <c r="S3324" s="9" t="str">
        <f>VLOOKUP(MONTH(P3324),Hoja2!$A$1:$B$12,2,0)</f>
        <v>May</v>
      </c>
      <c r="T3324" s="4" t="s">
        <v>8357</v>
      </c>
      <c r="U3324" t="s">
        <v>8358</v>
      </c>
      <c r="V3324" s="4">
        <f t="shared" si="155"/>
        <v>2016</v>
      </c>
    </row>
    <row r="3325" spans="1:22" x14ac:dyDescent="0.3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8">
        <v>42638.365833333337</v>
      </c>
      <c r="P3325" s="8">
        <v>42608.365833333337</v>
      </c>
      <c r="Q3325" s="9">
        <f t="shared" si="153"/>
        <v>125.9</v>
      </c>
      <c r="R3325" s="9">
        <f t="shared" si="154"/>
        <v>25.693899999999999</v>
      </c>
      <c r="S3325" s="9" t="str">
        <f>VLOOKUP(MONTH(P3325),Hoja2!$A$1:$B$12,2,0)</f>
        <v>Aug</v>
      </c>
      <c r="T3325" s="4" t="s">
        <v>8357</v>
      </c>
      <c r="U3325" t="s">
        <v>8358</v>
      </c>
      <c r="V3325" s="4">
        <f t="shared" si="155"/>
        <v>2016</v>
      </c>
    </row>
    <row r="3326" spans="1:22" x14ac:dyDescent="0.3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8">
        <v>42526.58321759259</v>
      </c>
      <c r="P3326" s="8">
        <v>42512.58321759259</v>
      </c>
      <c r="Q3326" s="9">
        <f t="shared" si="153"/>
        <v>101.67</v>
      </c>
      <c r="R3326" s="9">
        <f t="shared" si="154"/>
        <v>152.5</v>
      </c>
      <c r="S3326" s="9" t="str">
        <f>VLOOKUP(MONTH(P3326),Hoja2!$A$1:$B$12,2,0)</f>
        <v>May</v>
      </c>
      <c r="T3326" s="4" t="s">
        <v>8357</v>
      </c>
      <c r="U3326" t="s">
        <v>8358</v>
      </c>
      <c r="V3326" s="4">
        <f t="shared" si="155"/>
        <v>2016</v>
      </c>
    </row>
    <row r="3327" spans="1:22" x14ac:dyDescent="0.3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8">
        <v>42099.743946759256</v>
      </c>
      <c r="P3327" s="8">
        <v>42064.785613425927</v>
      </c>
      <c r="Q3327" s="9">
        <f t="shared" si="153"/>
        <v>112.5</v>
      </c>
      <c r="R3327" s="9">
        <f t="shared" si="154"/>
        <v>30</v>
      </c>
      <c r="S3327" s="9" t="str">
        <f>VLOOKUP(MONTH(P3327),Hoja2!$A$1:$B$12,2,0)</f>
        <v>Mar</v>
      </c>
      <c r="T3327" s="4" t="s">
        <v>8357</v>
      </c>
      <c r="U3327" t="s">
        <v>8358</v>
      </c>
      <c r="V3327" s="4">
        <f t="shared" si="155"/>
        <v>2015</v>
      </c>
    </row>
    <row r="3328" spans="1:22" x14ac:dyDescent="0.3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8">
        <v>42071.672511574077</v>
      </c>
      <c r="P3328" s="8">
        <v>42041.714178240742</v>
      </c>
      <c r="Q3328" s="9">
        <f t="shared" si="153"/>
        <v>101.38</v>
      </c>
      <c r="R3328" s="9">
        <f t="shared" si="154"/>
        <v>142.2807</v>
      </c>
      <c r="S3328" s="9" t="str">
        <f>VLOOKUP(MONTH(P3328),Hoja2!$A$1:$B$12,2,0)</f>
        <v>Feb</v>
      </c>
      <c r="T3328" s="4" t="s">
        <v>8357</v>
      </c>
      <c r="U3328" t="s">
        <v>8358</v>
      </c>
      <c r="V3328" s="4">
        <f t="shared" si="155"/>
        <v>2015</v>
      </c>
    </row>
    <row r="3329" spans="1:22" x14ac:dyDescent="0.3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8">
        <v>42498.374606481484</v>
      </c>
      <c r="P3329" s="8">
        <v>42468.374606481484</v>
      </c>
      <c r="Q3329" s="9">
        <f t="shared" si="153"/>
        <v>101.25</v>
      </c>
      <c r="R3329" s="9">
        <f t="shared" si="154"/>
        <v>24.545500000000001</v>
      </c>
      <c r="S3329" s="9" t="str">
        <f>VLOOKUP(MONTH(P3329),Hoja2!$A$1:$B$12,2,0)</f>
        <v>Apr</v>
      </c>
      <c r="T3329" s="4" t="s">
        <v>8357</v>
      </c>
      <c r="U3329" t="s">
        <v>8358</v>
      </c>
      <c r="V3329" s="4">
        <f t="shared" si="155"/>
        <v>2016</v>
      </c>
    </row>
    <row r="3330" spans="1:22" x14ac:dyDescent="0.3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8">
        <v>41825.041666666664</v>
      </c>
      <c r="P3330" s="8">
        <v>41822.57503472222</v>
      </c>
      <c r="Q3330" s="9">
        <f t="shared" si="153"/>
        <v>146.38999999999999</v>
      </c>
      <c r="R3330" s="9">
        <f t="shared" si="154"/>
        <v>292.77780000000001</v>
      </c>
      <c r="S3330" s="9" t="str">
        <f>VLOOKUP(MONTH(P3330),Hoja2!$A$1:$B$12,2,0)</f>
        <v>Jul</v>
      </c>
      <c r="T3330" s="4" t="s">
        <v>8357</v>
      </c>
      <c r="U3330" t="s">
        <v>8358</v>
      </c>
      <c r="V3330" s="4">
        <f t="shared" si="155"/>
        <v>2014</v>
      </c>
    </row>
    <row r="3331" spans="1:22" x14ac:dyDescent="0.3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8">
        <v>41847.958333333336</v>
      </c>
      <c r="P3331" s="8">
        <v>41837.323009259257</v>
      </c>
      <c r="Q3331" s="9">
        <f t="shared" ref="Q3331:Q3394" si="156">ROUND(E3331/D3331*100,2)</f>
        <v>116.8</v>
      </c>
      <c r="R3331" s="9">
        <f t="shared" ref="R3331:R3394" si="157">IFERROR(ROUND(E3331/L3331,4),0)</f>
        <v>44.923099999999998</v>
      </c>
      <c r="S3331" s="9" t="str">
        <f>VLOOKUP(MONTH(P3331),Hoja2!$A$1:$B$12,2,0)</f>
        <v>Jul</v>
      </c>
      <c r="T3331" s="4" t="s">
        <v>8357</v>
      </c>
      <c r="U3331" t="s">
        <v>8358</v>
      </c>
      <c r="V3331" s="4">
        <f t="shared" ref="V3331:V3394" si="158">YEAR(P3331)</f>
        <v>2014</v>
      </c>
    </row>
    <row r="3332" spans="1:22" x14ac:dyDescent="0.3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8">
        <v>42095.845694444448</v>
      </c>
      <c r="P3332" s="8">
        <v>42065.887361111112</v>
      </c>
      <c r="Q3332" s="9">
        <f t="shared" si="156"/>
        <v>106.27</v>
      </c>
      <c r="R3332" s="9">
        <f t="shared" si="157"/>
        <v>23.101400000000002</v>
      </c>
      <c r="S3332" s="9" t="str">
        <f>VLOOKUP(MONTH(P3332),Hoja2!$A$1:$B$12,2,0)</f>
        <v>Mar</v>
      </c>
      <c r="T3332" s="4" t="s">
        <v>8357</v>
      </c>
      <c r="U3332" t="s">
        <v>8358</v>
      </c>
      <c r="V3332" s="4">
        <f t="shared" si="158"/>
        <v>2015</v>
      </c>
    </row>
    <row r="3333" spans="1:22" x14ac:dyDescent="0.3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8">
        <v>42283.697754629633</v>
      </c>
      <c r="P3333" s="8">
        <v>42248.697754629633</v>
      </c>
      <c r="Q3333" s="9">
        <f t="shared" si="156"/>
        <v>104.52</v>
      </c>
      <c r="R3333" s="9">
        <f t="shared" si="157"/>
        <v>80.400000000000006</v>
      </c>
      <c r="S3333" s="9" t="str">
        <f>VLOOKUP(MONTH(P3333),Hoja2!$A$1:$B$12,2,0)</f>
        <v>Sep</v>
      </c>
      <c r="T3333" s="4" t="s">
        <v>8357</v>
      </c>
      <c r="U3333" t="s">
        <v>8358</v>
      </c>
      <c r="V3333" s="4">
        <f t="shared" si="158"/>
        <v>2015</v>
      </c>
    </row>
    <row r="3334" spans="1:22" x14ac:dyDescent="0.3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8">
        <v>41839.860300925924</v>
      </c>
      <c r="P3334" s="8">
        <v>41809.860300925924</v>
      </c>
      <c r="Q3334" s="9">
        <f t="shared" si="156"/>
        <v>100</v>
      </c>
      <c r="R3334" s="9">
        <f t="shared" si="157"/>
        <v>72.289199999999994</v>
      </c>
      <c r="S3334" s="9" t="str">
        <f>VLOOKUP(MONTH(P3334),Hoja2!$A$1:$B$12,2,0)</f>
        <v>Jun</v>
      </c>
      <c r="T3334" s="4" t="s">
        <v>8357</v>
      </c>
      <c r="U3334" t="s">
        <v>8358</v>
      </c>
      <c r="V3334" s="4">
        <f t="shared" si="158"/>
        <v>2014</v>
      </c>
    </row>
    <row r="3335" spans="1:22" x14ac:dyDescent="0.3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8">
        <v>42170.676851851851</v>
      </c>
      <c r="P3335" s="8">
        <v>42148.676851851851</v>
      </c>
      <c r="Q3335" s="9">
        <f t="shared" si="156"/>
        <v>104.57</v>
      </c>
      <c r="R3335" s="9">
        <f t="shared" si="157"/>
        <v>32.972999999999999</v>
      </c>
      <c r="S3335" s="9" t="str">
        <f>VLOOKUP(MONTH(P3335),Hoja2!$A$1:$B$12,2,0)</f>
        <v>May</v>
      </c>
      <c r="T3335" s="4" t="s">
        <v>8357</v>
      </c>
      <c r="U3335" t="s">
        <v>8358</v>
      </c>
      <c r="V3335" s="4">
        <f t="shared" si="158"/>
        <v>2015</v>
      </c>
    </row>
    <row r="3336" spans="1:22" x14ac:dyDescent="0.3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8">
        <v>42215.521087962959</v>
      </c>
      <c r="P3336" s="8">
        <v>42185.521087962959</v>
      </c>
      <c r="Q3336" s="9">
        <f t="shared" si="156"/>
        <v>138.62</v>
      </c>
      <c r="R3336" s="9">
        <f t="shared" si="157"/>
        <v>116.65219999999999</v>
      </c>
      <c r="S3336" s="9" t="str">
        <f>VLOOKUP(MONTH(P3336),Hoja2!$A$1:$B$12,2,0)</f>
        <v>Jun</v>
      </c>
      <c r="T3336" s="4" t="s">
        <v>8357</v>
      </c>
      <c r="U3336" t="s">
        <v>8358</v>
      </c>
      <c r="V3336" s="4">
        <f t="shared" si="158"/>
        <v>2015</v>
      </c>
    </row>
    <row r="3337" spans="1:22" x14ac:dyDescent="0.3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8">
        <v>41854.958333333336</v>
      </c>
      <c r="P3337" s="8">
        <v>41827.674143518518</v>
      </c>
      <c r="Q3337" s="9">
        <f t="shared" si="156"/>
        <v>100.32</v>
      </c>
      <c r="R3337" s="9">
        <f t="shared" si="157"/>
        <v>79.619</v>
      </c>
      <c r="S3337" s="9" t="str">
        <f>VLOOKUP(MONTH(P3337),Hoja2!$A$1:$B$12,2,0)</f>
        <v>Jul</v>
      </c>
      <c r="T3337" s="4" t="s">
        <v>8357</v>
      </c>
      <c r="U3337" t="s">
        <v>8358</v>
      </c>
      <c r="V3337" s="4">
        <f t="shared" si="158"/>
        <v>2014</v>
      </c>
    </row>
    <row r="3338" spans="1:22" x14ac:dyDescent="0.3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8">
        <v>42465.35701388889</v>
      </c>
      <c r="P3338" s="8">
        <v>42437.398680555554</v>
      </c>
      <c r="Q3338" s="9">
        <f t="shared" si="156"/>
        <v>100</v>
      </c>
      <c r="R3338" s="9">
        <f t="shared" si="157"/>
        <v>27.777799999999999</v>
      </c>
      <c r="S3338" s="9" t="str">
        <f>VLOOKUP(MONTH(P3338),Hoja2!$A$1:$B$12,2,0)</f>
        <v>Mar</v>
      </c>
      <c r="T3338" s="4" t="s">
        <v>8357</v>
      </c>
      <c r="U3338" t="s">
        <v>8358</v>
      </c>
      <c r="V3338" s="4">
        <f t="shared" si="158"/>
        <v>2016</v>
      </c>
    </row>
    <row r="3339" spans="1:22" x14ac:dyDescent="0.3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8">
        <v>41922.875</v>
      </c>
      <c r="P3339" s="8">
        <v>41901.282025462962</v>
      </c>
      <c r="Q3339" s="9">
        <f t="shared" si="156"/>
        <v>110.2</v>
      </c>
      <c r="R3339" s="9">
        <f t="shared" si="157"/>
        <v>81.029399999999995</v>
      </c>
      <c r="S3339" s="9" t="str">
        <f>VLOOKUP(MONTH(P3339),Hoja2!$A$1:$B$12,2,0)</f>
        <v>Sep</v>
      </c>
      <c r="T3339" s="4" t="s">
        <v>8357</v>
      </c>
      <c r="U3339" t="s">
        <v>8358</v>
      </c>
      <c r="V3339" s="4">
        <f t="shared" si="158"/>
        <v>2014</v>
      </c>
    </row>
    <row r="3340" spans="1:22" x14ac:dyDescent="0.3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8">
        <v>42790.574999999997</v>
      </c>
      <c r="P3340" s="8">
        <v>42769.574999999997</v>
      </c>
      <c r="Q3340" s="9">
        <f t="shared" si="156"/>
        <v>102.18</v>
      </c>
      <c r="R3340" s="9">
        <f t="shared" si="157"/>
        <v>136.84819999999999</v>
      </c>
      <c r="S3340" s="9" t="str">
        <f>VLOOKUP(MONTH(P3340),Hoja2!$A$1:$B$12,2,0)</f>
        <v>Feb</v>
      </c>
      <c r="T3340" s="4" t="s">
        <v>8357</v>
      </c>
      <c r="U3340" t="s">
        <v>8358</v>
      </c>
      <c r="V3340" s="4">
        <f t="shared" si="158"/>
        <v>2017</v>
      </c>
    </row>
    <row r="3341" spans="1:22" x14ac:dyDescent="0.3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8">
        <v>42579.665717592594</v>
      </c>
      <c r="P3341" s="8">
        <v>42549.665717592594</v>
      </c>
      <c r="Q3341" s="9">
        <f t="shared" si="156"/>
        <v>104.35</v>
      </c>
      <c r="R3341" s="9">
        <f t="shared" si="157"/>
        <v>177.61699999999999</v>
      </c>
      <c r="S3341" s="9" t="str">
        <f>VLOOKUP(MONTH(P3341),Hoja2!$A$1:$B$12,2,0)</f>
        <v>Jun</v>
      </c>
      <c r="T3341" s="4" t="s">
        <v>8357</v>
      </c>
      <c r="U3341" t="s">
        <v>8358</v>
      </c>
      <c r="V3341" s="4">
        <f t="shared" si="158"/>
        <v>2016</v>
      </c>
    </row>
    <row r="3342" spans="1:22" x14ac:dyDescent="0.3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8">
        <v>42710.974004629628</v>
      </c>
      <c r="P3342" s="8">
        <v>42685.974004629628</v>
      </c>
      <c r="Q3342" s="9">
        <f t="shared" si="156"/>
        <v>138.16999999999999</v>
      </c>
      <c r="R3342" s="9">
        <f t="shared" si="157"/>
        <v>109.0789</v>
      </c>
      <c r="S3342" s="9" t="str">
        <f>VLOOKUP(MONTH(P3342),Hoja2!$A$1:$B$12,2,0)</f>
        <v>Nov</v>
      </c>
      <c r="T3342" s="4" t="s">
        <v>8357</v>
      </c>
      <c r="U3342" t="s">
        <v>8358</v>
      </c>
      <c r="V3342" s="4">
        <f t="shared" si="158"/>
        <v>2016</v>
      </c>
    </row>
    <row r="3343" spans="1:22" x14ac:dyDescent="0.3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8">
        <v>42533.708333333336</v>
      </c>
      <c r="P3343" s="8">
        <v>42510.798854166664</v>
      </c>
      <c r="Q3343" s="9">
        <f t="shared" si="156"/>
        <v>100</v>
      </c>
      <c r="R3343" s="9">
        <f t="shared" si="157"/>
        <v>119.6429</v>
      </c>
      <c r="S3343" s="9" t="str">
        <f>VLOOKUP(MONTH(P3343),Hoja2!$A$1:$B$12,2,0)</f>
        <v>May</v>
      </c>
      <c r="T3343" s="4" t="s">
        <v>8357</v>
      </c>
      <c r="U3343" t="s">
        <v>8358</v>
      </c>
      <c r="V3343" s="4">
        <f t="shared" si="158"/>
        <v>2016</v>
      </c>
    </row>
    <row r="3344" spans="1:22" x14ac:dyDescent="0.3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8">
        <v>42095.207638888889</v>
      </c>
      <c r="P3344" s="8">
        <v>42062.296412037038</v>
      </c>
      <c r="Q3344" s="9">
        <f t="shared" si="156"/>
        <v>101.67</v>
      </c>
      <c r="R3344" s="9">
        <f t="shared" si="157"/>
        <v>78.205100000000002</v>
      </c>
      <c r="S3344" s="9" t="str">
        <f>VLOOKUP(MONTH(P3344),Hoja2!$A$1:$B$12,2,0)</f>
        <v>Feb</v>
      </c>
      <c r="T3344" s="4" t="s">
        <v>8357</v>
      </c>
      <c r="U3344" t="s">
        <v>8358</v>
      </c>
      <c r="V3344" s="4">
        <f t="shared" si="158"/>
        <v>2015</v>
      </c>
    </row>
    <row r="3345" spans="1:22" x14ac:dyDescent="0.3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8">
        <v>42473.554166666669</v>
      </c>
      <c r="P3345" s="8">
        <v>42452.916481481479</v>
      </c>
      <c r="Q3345" s="9">
        <f t="shared" si="156"/>
        <v>171.43</v>
      </c>
      <c r="R3345" s="9">
        <f t="shared" si="157"/>
        <v>52.173900000000003</v>
      </c>
      <c r="S3345" s="9" t="str">
        <f>VLOOKUP(MONTH(P3345),Hoja2!$A$1:$B$12,2,0)</f>
        <v>Mar</v>
      </c>
      <c r="T3345" s="4" t="s">
        <v>8357</v>
      </c>
      <c r="U3345" t="s">
        <v>8358</v>
      </c>
      <c r="V3345" s="4">
        <f t="shared" si="158"/>
        <v>2016</v>
      </c>
    </row>
    <row r="3346" spans="1:22" x14ac:dyDescent="0.3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8">
        <v>41881.200150462966</v>
      </c>
      <c r="P3346" s="8">
        <v>41851.200150462966</v>
      </c>
      <c r="Q3346" s="9">
        <f t="shared" si="156"/>
        <v>101.44</v>
      </c>
      <c r="R3346" s="9">
        <f t="shared" si="157"/>
        <v>114.125</v>
      </c>
      <c r="S3346" s="9" t="str">
        <f>VLOOKUP(MONTH(P3346),Hoja2!$A$1:$B$12,2,0)</f>
        <v>Jul</v>
      </c>
      <c r="T3346" s="4" t="s">
        <v>8357</v>
      </c>
      <c r="U3346" t="s">
        <v>8358</v>
      </c>
      <c r="V3346" s="4">
        <f t="shared" si="158"/>
        <v>2014</v>
      </c>
    </row>
    <row r="3347" spans="1:22" x14ac:dyDescent="0.3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8">
        <v>42112.025694444441</v>
      </c>
      <c r="P3347" s="8">
        <v>42053.106111111112</v>
      </c>
      <c r="Q3347" s="9">
        <f t="shared" si="156"/>
        <v>130</v>
      </c>
      <c r="R3347" s="9">
        <f t="shared" si="157"/>
        <v>50</v>
      </c>
      <c r="S3347" s="9" t="str">
        <f>VLOOKUP(MONTH(P3347),Hoja2!$A$1:$B$12,2,0)</f>
        <v>Feb</v>
      </c>
      <c r="T3347" s="4" t="s">
        <v>8357</v>
      </c>
      <c r="U3347" t="s">
        <v>8358</v>
      </c>
      <c r="V3347" s="4">
        <f t="shared" si="158"/>
        <v>2015</v>
      </c>
    </row>
    <row r="3348" spans="1:22" x14ac:dyDescent="0.3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8">
        <v>42061.024421296293</v>
      </c>
      <c r="P3348" s="8">
        <v>42054.024421296293</v>
      </c>
      <c r="Q3348" s="9">
        <f t="shared" si="156"/>
        <v>110</v>
      </c>
      <c r="R3348" s="9">
        <f t="shared" si="157"/>
        <v>91.666700000000006</v>
      </c>
      <c r="S3348" s="9" t="str">
        <f>VLOOKUP(MONTH(P3348),Hoja2!$A$1:$B$12,2,0)</f>
        <v>Feb</v>
      </c>
      <c r="T3348" s="4" t="s">
        <v>8357</v>
      </c>
      <c r="U3348" t="s">
        <v>8358</v>
      </c>
      <c r="V3348" s="4">
        <f t="shared" si="158"/>
        <v>2015</v>
      </c>
    </row>
    <row r="3349" spans="1:22" x14ac:dyDescent="0.3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8">
        <v>42498.875</v>
      </c>
      <c r="P3349" s="8">
        <v>42484.551550925928</v>
      </c>
      <c r="Q3349" s="9">
        <f t="shared" si="156"/>
        <v>119.45</v>
      </c>
      <c r="R3349" s="9">
        <f t="shared" si="157"/>
        <v>108.5909</v>
      </c>
      <c r="S3349" s="9" t="str">
        <f>VLOOKUP(MONTH(P3349),Hoja2!$A$1:$B$12,2,0)</f>
        <v>Apr</v>
      </c>
      <c r="T3349" s="4" t="s">
        <v>8357</v>
      </c>
      <c r="U3349" t="s">
        <v>8358</v>
      </c>
      <c r="V3349" s="4">
        <f t="shared" si="158"/>
        <v>2016</v>
      </c>
    </row>
    <row r="3350" spans="1:22" x14ac:dyDescent="0.3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8">
        <v>42490.165972222225</v>
      </c>
      <c r="P3350" s="8">
        <v>42466.558796296296</v>
      </c>
      <c r="Q3350" s="9">
        <f t="shared" si="156"/>
        <v>100.29</v>
      </c>
      <c r="R3350" s="9">
        <f t="shared" si="157"/>
        <v>69.822800000000001</v>
      </c>
      <c r="S3350" s="9" t="str">
        <f>VLOOKUP(MONTH(P3350),Hoja2!$A$1:$B$12,2,0)</f>
        <v>Apr</v>
      </c>
      <c r="T3350" s="4" t="s">
        <v>8357</v>
      </c>
      <c r="U3350" t="s">
        <v>8358</v>
      </c>
      <c r="V3350" s="4">
        <f t="shared" si="158"/>
        <v>2016</v>
      </c>
    </row>
    <row r="3351" spans="1:22" x14ac:dyDescent="0.3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8">
        <v>42534.708333333336</v>
      </c>
      <c r="P3351" s="8">
        <v>42513.11078703704</v>
      </c>
      <c r="Q3351" s="9">
        <f t="shared" si="156"/>
        <v>153.4</v>
      </c>
      <c r="R3351" s="9">
        <f t="shared" si="157"/>
        <v>109.5714</v>
      </c>
      <c r="S3351" s="9" t="str">
        <f>VLOOKUP(MONTH(P3351),Hoja2!$A$1:$B$12,2,0)</f>
        <v>May</v>
      </c>
      <c r="T3351" s="4" t="s">
        <v>8357</v>
      </c>
      <c r="U3351" t="s">
        <v>8358</v>
      </c>
      <c r="V3351" s="4">
        <f t="shared" si="158"/>
        <v>2016</v>
      </c>
    </row>
    <row r="3352" spans="1:22" x14ac:dyDescent="0.3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8">
        <v>42337.958333333336</v>
      </c>
      <c r="P3352" s="8">
        <v>42302.701516203706</v>
      </c>
      <c r="Q3352" s="9">
        <f t="shared" si="156"/>
        <v>104.43</v>
      </c>
      <c r="R3352" s="9">
        <f t="shared" si="157"/>
        <v>71.666700000000006</v>
      </c>
      <c r="S3352" s="9" t="str">
        <f>VLOOKUP(MONTH(P3352),Hoja2!$A$1:$B$12,2,0)</f>
        <v>Oct</v>
      </c>
      <c r="T3352" s="4" t="s">
        <v>8357</v>
      </c>
      <c r="U3352" t="s">
        <v>8358</v>
      </c>
      <c r="V3352" s="4">
        <f t="shared" si="158"/>
        <v>2015</v>
      </c>
    </row>
    <row r="3353" spans="1:22" x14ac:dyDescent="0.3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8">
        <v>41843.458333333336</v>
      </c>
      <c r="P3353" s="8">
        <v>41806.395428240743</v>
      </c>
      <c r="Q3353" s="9">
        <f t="shared" si="156"/>
        <v>101.1</v>
      </c>
      <c r="R3353" s="9">
        <f t="shared" si="157"/>
        <v>93.611099999999993</v>
      </c>
      <c r="S3353" s="9" t="str">
        <f>VLOOKUP(MONTH(P3353),Hoja2!$A$1:$B$12,2,0)</f>
        <v>Jun</v>
      </c>
      <c r="T3353" s="4" t="s">
        <v>8357</v>
      </c>
      <c r="U3353" t="s">
        <v>8358</v>
      </c>
      <c r="V3353" s="4">
        <f t="shared" si="158"/>
        <v>2014</v>
      </c>
    </row>
    <row r="3354" spans="1:22" x14ac:dyDescent="0.3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8">
        <v>42552.958333333336</v>
      </c>
      <c r="P3354" s="8">
        <v>42495.992800925924</v>
      </c>
      <c r="Q3354" s="9">
        <f t="shared" si="156"/>
        <v>107.52</v>
      </c>
      <c r="R3354" s="9">
        <f t="shared" si="157"/>
        <v>76.8</v>
      </c>
      <c r="S3354" s="9" t="str">
        <f>VLOOKUP(MONTH(P3354),Hoja2!$A$1:$B$12,2,0)</f>
        <v>May</v>
      </c>
      <c r="T3354" s="4" t="s">
        <v>8357</v>
      </c>
      <c r="U3354" t="s">
        <v>8358</v>
      </c>
      <c r="V3354" s="4">
        <f t="shared" si="158"/>
        <v>2016</v>
      </c>
    </row>
    <row r="3355" spans="1:22" x14ac:dyDescent="0.3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8">
        <v>42492.958333333336</v>
      </c>
      <c r="P3355" s="8">
        <v>42479.432291666664</v>
      </c>
      <c r="Q3355" s="9">
        <f t="shared" si="156"/>
        <v>315</v>
      </c>
      <c r="R3355" s="9">
        <f t="shared" si="157"/>
        <v>35.795499999999997</v>
      </c>
      <c r="S3355" s="9" t="str">
        <f>VLOOKUP(MONTH(P3355),Hoja2!$A$1:$B$12,2,0)</f>
        <v>Apr</v>
      </c>
      <c r="T3355" s="4" t="s">
        <v>8357</v>
      </c>
      <c r="U3355" t="s">
        <v>8358</v>
      </c>
      <c r="V3355" s="4">
        <f t="shared" si="158"/>
        <v>2016</v>
      </c>
    </row>
    <row r="3356" spans="1:22" x14ac:dyDescent="0.3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8">
        <v>42306.167361111111</v>
      </c>
      <c r="P3356" s="8">
        <v>42270.726921296293</v>
      </c>
      <c r="Q3356" s="9">
        <f t="shared" si="156"/>
        <v>101.93</v>
      </c>
      <c r="R3356" s="9">
        <f t="shared" si="157"/>
        <v>55.6</v>
      </c>
      <c r="S3356" s="9" t="str">
        <f>VLOOKUP(MONTH(P3356),Hoja2!$A$1:$B$12,2,0)</f>
        <v>Sep</v>
      </c>
      <c r="T3356" s="4" t="s">
        <v>8357</v>
      </c>
      <c r="U3356" t="s">
        <v>8358</v>
      </c>
      <c r="V3356" s="4">
        <f t="shared" si="158"/>
        <v>2015</v>
      </c>
    </row>
    <row r="3357" spans="1:22" x14ac:dyDescent="0.3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8">
        <v>42500.470138888886</v>
      </c>
      <c r="P3357" s="8">
        <v>42489.619525462964</v>
      </c>
      <c r="Q3357" s="9">
        <f t="shared" si="156"/>
        <v>126.29</v>
      </c>
      <c r="R3357" s="9">
        <f t="shared" si="157"/>
        <v>147.33330000000001</v>
      </c>
      <c r="S3357" s="9" t="str">
        <f>VLOOKUP(MONTH(P3357),Hoja2!$A$1:$B$12,2,0)</f>
        <v>Apr</v>
      </c>
      <c r="T3357" s="4" t="s">
        <v>8357</v>
      </c>
      <c r="U3357" t="s">
        <v>8358</v>
      </c>
      <c r="V3357" s="4">
        <f t="shared" si="158"/>
        <v>2016</v>
      </c>
    </row>
    <row r="3358" spans="1:22" x14ac:dyDescent="0.3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8">
        <v>42566.815648148149</v>
      </c>
      <c r="P3358" s="8">
        <v>42536.815648148149</v>
      </c>
      <c r="Q3358" s="9">
        <f t="shared" si="156"/>
        <v>101.4</v>
      </c>
      <c r="R3358" s="9">
        <f t="shared" si="157"/>
        <v>56.333300000000001</v>
      </c>
      <c r="S3358" s="9" t="str">
        <f>VLOOKUP(MONTH(P3358),Hoja2!$A$1:$B$12,2,0)</f>
        <v>Jun</v>
      </c>
      <c r="T3358" s="4" t="s">
        <v>8357</v>
      </c>
      <c r="U3358" t="s">
        <v>8358</v>
      </c>
      <c r="V3358" s="4">
        <f t="shared" si="158"/>
        <v>2016</v>
      </c>
    </row>
    <row r="3359" spans="1:22" x14ac:dyDescent="0.3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8">
        <v>41852.417939814812</v>
      </c>
      <c r="P3359" s="8">
        <v>41822.417939814812</v>
      </c>
      <c r="Q3359" s="9">
        <f t="shared" si="156"/>
        <v>101</v>
      </c>
      <c r="R3359" s="9">
        <f t="shared" si="157"/>
        <v>96.1905</v>
      </c>
      <c r="S3359" s="9" t="str">
        <f>VLOOKUP(MONTH(P3359),Hoja2!$A$1:$B$12,2,0)</f>
        <v>Jul</v>
      </c>
      <c r="T3359" s="4" t="s">
        <v>8357</v>
      </c>
      <c r="U3359" t="s">
        <v>8358</v>
      </c>
      <c r="V3359" s="4">
        <f t="shared" si="158"/>
        <v>2014</v>
      </c>
    </row>
    <row r="3360" spans="1:22" x14ac:dyDescent="0.3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8">
        <v>41962.352766203701</v>
      </c>
      <c r="P3360" s="8">
        <v>41932.311099537037</v>
      </c>
      <c r="Q3360" s="9">
        <f t="shared" si="156"/>
        <v>102.99</v>
      </c>
      <c r="R3360" s="9">
        <f t="shared" si="157"/>
        <v>63.574100000000001</v>
      </c>
      <c r="S3360" s="9" t="str">
        <f>VLOOKUP(MONTH(P3360),Hoja2!$A$1:$B$12,2,0)</f>
        <v>Oct</v>
      </c>
      <c r="T3360" s="4" t="s">
        <v>8357</v>
      </c>
      <c r="U3360" t="s">
        <v>8358</v>
      </c>
      <c r="V3360" s="4">
        <f t="shared" si="158"/>
        <v>2014</v>
      </c>
    </row>
    <row r="3361" spans="1:22" x14ac:dyDescent="0.3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8">
        <v>42791.057106481479</v>
      </c>
      <c r="P3361" s="8">
        <v>42746.057106481479</v>
      </c>
      <c r="Q3361" s="9">
        <f t="shared" si="156"/>
        <v>106.25</v>
      </c>
      <c r="R3361" s="9">
        <f t="shared" si="157"/>
        <v>184.7826</v>
      </c>
      <c r="S3361" s="9" t="str">
        <f>VLOOKUP(MONTH(P3361),Hoja2!$A$1:$B$12,2,0)</f>
        <v>Jan</v>
      </c>
      <c r="T3361" s="4" t="s">
        <v>8357</v>
      </c>
      <c r="U3361" t="s">
        <v>8358</v>
      </c>
      <c r="V3361" s="4">
        <f t="shared" si="158"/>
        <v>2017</v>
      </c>
    </row>
    <row r="3362" spans="1:22" x14ac:dyDescent="0.3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8">
        <v>42718.665972222225</v>
      </c>
      <c r="P3362" s="8">
        <v>42697.082673611112</v>
      </c>
      <c r="Q3362" s="9">
        <f t="shared" si="156"/>
        <v>101.38</v>
      </c>
      <c r="R3362" s="9">
        <f t="shared" si="157"/>
        <v>126.7222</v>
      </c>
      <c r="S3362" s="9" t="str">
        <f>VLOOKUP(MONTH(P3362),Hoja2!$A$1:$B$12,2,0)</f>
        <v>Nov</v>
      </c>
      <c r="T3362" s="4" t="s">
        <v>8357</v>
      </c>
      <c r="U3362" t="s">
        <v>8358</v>
      </c>
      <c r="V3362" s="4">
        <f t="shared" si="158"/>
        <v>2016</v>
      </c>
    </row>
    <row r="3363" spans="1:22" x14ac:dyDescent="0.3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8">
        <v>41883.665972222225</v>
      </c>
      <c r="P3363" s="8">
        <v>41866.025347222225</v>
      </c>
      <c r="Q3363" s="9">
        <f t="shared" si="156"/>
        <v>113.46</v>
      </c>
      <c r="R3363" s="9">
        <f t="shared" si="157"/>
        <v>83.426500000000004</v>
      </c>
      <c r="S3363" s="9" t="str">
        <f>VLOOKUP(MONTH(P3363),Hoja2!$A$1:$B$12,2,0)</f>
        <v>Aug</v>
      </c>
      <c r="T3363" s="4" t="s">
        <v>8357</v>
      </c>
      <c r="U3363" t="s">
        <v>8358</v>
      </c>
      <c r="V3363" s="4">
        <f t="shared" si="158"/>
        <v>2014</v>
      </c>
    </row>
    <row r="3364" spans="1:22" x14ac:dyDescent="0.3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8">
        <v>42070.204861111109</v>
      </c>
      <c r="P3364" s="8">
        <v>42056.091631944444</v>
      </c>
      <c r="Q3364" s="9">
        <f t="shared" si="156"/>
        <v>218</v>
      </c>
      <c r="R3364" s="9">
        <f t="shared" si="157"/>
        <v>54.5</v>
      </c>
      <c r="S3364" s="9" t="str">
        <f>VLOOKUP(MONTH(P3364),Hoja2!$A$1:$B$12,2,0)</f>
        <v>Feb</v>
      </c>
      <c r="T3364" s="4" t="s">
        <v>8357</v>
      </c>
      <c r="U3364" t="s">
        <v>8358</v>
      </c>
      <c r="V3364" s="4">
        <f t="shared" si="158"/>
        <v>2015</v>
      </c>
    </row>
    <row r="3365" spans="1:22" x14ac:dyDescent="0.3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8">
        <v>41870.666666666664</v>
      </c>
      <c r="P3365" s="8">
        <v>41851.771354166667</v>
      </c>
      <c r="Q3365" s="9">
        <f t="shared" si="156"/>
        <v>101.42</v>
      </c>
      <c r="R3365" s="9">
        <f t="shared" si="157"/>
        <v>302.30770000000001</v>
      </c>
      <c r="S3365" s="9" t="str">
        <f>VLOOKUP(MONTH(P3365),Hoja2!$A$1:$B$12,2,0)</f>
        <v>Jul</v>
      </c>
      <c r="T3365" s="4" t="s">
        <v>8357</v>
      </c>
      <c r="U3365" t="s">
        <v>8358</v>
      </c>
      <c r="V3365" s="4">
        <f t="shared" si="158"/>
        <v>2014</v>
      </c>
    </row>
    <row r="3366" spans="1:22" x14ac:dyDescent="0.3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8">
        <v>42444.875</v>
      </c>
      <c r="P3366" s="8">
        <v>42422.977418981478</v>
      </c>
      <c r="Q3366" s="9">
        <f t="shared" si="156"/>
        <v>105.93</v>
      </c>
      <c r="R3366" s="9">
        <f t="shared" si="157"/>
        <v>44.1389</v>
      </c>
      <c r="S3366" s="9" t="str">
        <f>VLOOKUP(MONTH(P3366),Hoja2!$A$1:$B$12,2,0)</f>
        <v>Feb</v>
      </c>
      <c r="T3366" s="4" t="s">
        <v>8357</v>
      </c>
      <c r="U3366" t="s">
        <v>8358</v>
      </c>
      <c r="V3366" s="4">
        <f t="shared" si="158"/>
        <v>2016</v>
      </c>
    </row>
    <row r="3367" spans="1:22" x14ac:dyDescent="0.3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8">
        <v>42351.101759259262</v>
      </c>
      <c r="P3367" s="8">
        <v>42321.101759259262</v>
      </c>
      <c r="Q3367" s="9">
        <f t="shared" si="156"/>
        <v>104</v>
      </c>
      <c r="R3367" s="9">
        <f t="shared" si="157"/>
        <v>866.66669999999999</v>
      </c>
      <c r="S3367" s="9" t="str">
        <f>VLOOKUP(MONTH(P3367),Hoja2!$A$1:$B$12,2,0)</f>
        <v>Nov</v>
      </c>
      <c r="T3367" s="4" t="s">
        <v>8357</v>
      </c>
      <c r="U3367" t="s">
        <v>8358</v>
      </c>
      <c r="V3367" s="4">
        <f t="shared" si="158"/>
        <v>2015</v>
      </c>
    </row>
    <row r="3368" spans="1:22" x14ac:dyDescent="0.3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8">
        <v>42137.067557870374</v>
      </c>
      <c r="P3368" s="8">
        <v>42107.067557870374</v>
      </c>
      <c r="Q3368" s="9">
        <f t="shared" si="156"/>
        <v>221</v>
      </c>
      <c r="R3368" s="9">
        <f t="shared" si="157"/>
        <v>61.3889</v>
      </c>
      <c r="S3368" s="9" t="str">
        <f>VLOOKUP(MONTH(P3368),Hoja2!$A$1:$B$12,2,0)</f>
        <v>Apr</v>
      </c>
      <c r="T3368" s="4" t="s">
        <v>8357</v>
      </c>
      <c r="U3368" t="s">
        <v>8358</v>
      </c>
      <c r="V3368" s="4">
        <f t="shared" si="158"/>
        <v>2015</v>
      </c>
    </row>
    <row r="3369" spans="1:22" x14ac:dyDescent="0.3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8">
        <v>42217.933958333335</v>
      </c>
      <c r="P3369" s="8">
        <v>42192.933958333335</v>
      </c>
      <c r="Q3369" s="9">
        <f t="shared" si="156"/>
        <v>118.67</v>
      </c>
      <c r="R3369" s="9">
        <f t="shared" si="157"/>
        <v>29.666699999999999</v>
      </c>
      <c r="S3369" s="9" t="str">
        <f>VLOOKUP(MONTH(P3369),Hoja2!$A$1:$B$12,2,0)</f>
        <v>Jul</v>
      </c>
      <c r="T3369" s="4" t="s">
        <v>8357</v>
      </c>
      <c r="U3369" t="s">
        <v>8358</v>
      </c>
      <c r="V3369" s="4">
        <f t="shared" si="158"/>
        <v>2015</v>
      </c>
    </row>
    <row r="3370" spans="1:22" x14ac:dyDescent="0.3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8">
        <v>42005.208333333336</v>
      </c>
      <c r="P3370" s="8">
        <v>41969.199756944443</v>
      </c>
      <c r="Q3370" s="9">
        <f t="shared" si="156"/>
        <v>104.6</v>
      </c>
      <c r="R3370" s="9">
        <f t="shared" si="157"/>
        <v>45.478299999999997</v>
      </c>
      <c r="S3370" s="9" t="str">
        <f>VLOOKUP(MONTH(P3370),Hoja2!$A$1:$B$12,2,0)</f>
        <v>Nov</v>
      </c>
      <c r="T3370" s="4" t="s">
        <v>8357</v>
      </c>
      <c r="U3370" t="s">
        <v>8358</v>
      </c>
      <c r="V3370" s="4">
        <f t="shared" si="158"/>
        <v>2014</v>
      </c>
    </row>
    <row r="3371" spans="1:22" x14ac:dyDescent="0.3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8">
        <v>42750.041435185187</v>
      </c>
      <c r="P3371" s="8">
        <v>42690.041435185187</v>
      </c>
      <c r="Q3371" s="9">
        <f t="shared" si="156"/>
        <v>103.9</v>
      </c>
      <c r="R3371" s="9">
        <f t="shared" si="157"/>
        <v>96.203699999999998</v>
      </c>
      <c r="S3371" s="9" t="str">
        <f>VLOOKUP(MONTH(P3371),Hoja2!$A$1:$B$12,2,0)</f>
        <v>Nov</v>
      </c>
      <c r="T3371" s="4" t="s">
        <v>8357</v>
      </c>
      <c r="U3371" t="s">
        <v>8358</v>
      </c>
      <c r="V3371" s="4">
        <f t="shared" si="158"/>
        <v>2016</v>
      </c>
    </row>
    <row r="3372" spans="1:22" x14ac:dyDescent="0.3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8">
        <v>42721.333333333336</v>
      </c>
      <c r="P3372" s="8">
        <v>42690.334317129629</v>
      </c>
      <c r="Q3372" s="9">
        <f t="shared" si="156"/>
        <v>117.73</v>
      </c>
      <c r="R3372" s="9">
        <f t="shared" si="157"/>
        <v>67.923100000000005</v>
      </c>
      <c r="S3372" s="9" t="str">
        <f>VLOOKUP(MONTH(P3372),Hoja2!$A$1:$B$12,2,0)</f>
        <v>Nov</v>
      </c>
      <c r="T3372" s="4" t="s">
        <v>8357</v>
      </c>
      <c r="U3372" t="s">
        <v>8358</v>
      </c>
      <c r="V3372" s="4">
        <f t="shared" si="158"/>
        <v>2016</v>
      </c>
    </row>
    <row r="3373" spans="1:22" x14ac:dyDescent="0.3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8">
        <v>42340.874594907407</v>
      </c>
      <c r="P3373" s="8">
        <v>42312.874594907407</v>
      </c>
      <c r="Q3373" s="9">
        <f t="shared" si="156"/>
        <v>138.5</v>
      </c>
      <c r="R3373" s="9">
        <f t="shared" si="157"/>
        <v>30.777799999999999</v>
      </c>
      <c r="S3373" s="9" t="str">
        <f>VLOOKUP(MONTH(P3373),Hoja2!$A$1:$B$12,2,0)</f>
        <v>Nov</v>
      </c>
      <c r="T3373" s="4" t="s">
        <v>8357</v>
      </c>
      <c r="U3373" t="s">
        <v>8358</v>
      </c>
      <c r="V3373" s="4">
        <f t="shared" si="158"/>
        <v>2015</v>
      </c>
    </row>
    <row r="3374" spans="1:22" x14ac:dyDescent="0.3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8">
        <v>41876.207638888889</v>
      </c>
      <c r="P3374" s="8">
        <v>41855.548101851855</v>
      </c>
      <c r="Q3374" s="9">
        <f t="shared" si="156"/>
        <v>103.5</v>
      </c>
      <c r="R3374" s="9">
        <f t="shared" si="157"/>
        <v>38.333300000000001</v>
      </c>
      <c r="S3374" s="9" t="str">
        <f>VLOOKUP(MONTH(P3374),Hoja2!$A$1:$B$12,2,0)</f>
        <v>Aug</v>
      </c>
      <c r="T3374" s="4" t="s">
        <v>8357</v>
      </c>
      <c r="U3374" t="s">
        <v>8358</v>
      </c>
      <c r="V3374" s="4">
        <f t="shared" si="158"/>
        <v>2014</v>
      </c>
    </row>
    <row r="3375" spans="1:22" x14ac:dyDescent="0.3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8">
        <v>42203.666666666664</v>
      </c>
      <c r="P3375" s="8">
        <v>42179.854629629626</v>
      </c>
      <c r="Q3375" s="9">
        <f t="shared" si="156"/>
        <v>100.25</v>
      </c>
      <c r="R3375" s="9">
        <f t="shared" si="157"/>
        <v>66.833299999999994</v>
      </c>
      <c r="S3375" s="9" t="str">
        <f>VLOOKUP(MONTH(P3375),Hoja2!$A$1:$B$12,2,0)</f>
        <v>Jun</v>
      </c>
      <c r="T3375" s="4" t="s">
        <v>8357</v>
      </c>
      <c r="U3375" t="s">
        <v>8358</v>
      </c>
      <c r="V3375" s="4">
        <f t="shared" si="158"/>
        <v>2015</v>
      </c>
    </row>
    <row r="3376" spans="1:22" x14ac:dyDescent="0.3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8">
        <v>42305.731666666667</v>
      </c>
      <c r="P3376" s="8">
        <v>42275.731666666667</v>
      </c>
      <c r="Q3376" s="9">
        <f t="shared" si="156"/>
        <v>106.57</v>
      </c>
      <c r="R3376" s="9">
        <f t="shared" si="157"/>
        <v>71.730800000000002</v>
      </c>
      <c r="S3376" s="9" t="str">
        <f>VLOOKUP(MONTH(P3376),Hoja2!$A$1:$B$12,2,0)</f>
        <v>Sep</v>
      </c>
      <c r="T3376" s="4" t="s">
        <v>8357</v>
      </c>
      <c r="U3376" t="s">
        <v>8358</v>
      </c>
      <c r="V3376" s="4">
        <f t="shared" si="158"/>
        <v>2015</v>
      </c>
    </row>
    <row r="3377" spans="1:22" x14ac:dyDescent="0.3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8">
        <v>41777.610798611109</v>
      </c>
      <c r="P3377" s="8">
        <v>41765.610798611109</v>
      </c>
      <c r="Q3377" s="9">
        <f t="shared" si="156"/>
        <v>100</v>
      </c>
      <c r="R3377" s="9">
        <f t="shared" si="157"/>
        <v>176.47059999999999</v>
      </c>
      <c r="S3377" s="9" t="str">
        <f>VLOOKUP(MONTH(P3377),Hoja2!$A$1:$B$12,2,0)</f>
        <v>May</v>
      </c>
      <c r="T3377" s="4" t="s">
        <v>8357</v>
      </c>
      <c r="U3377" t="s">
        <v>8358</v>
      </c>
      <c r="V3377" s="4">
        <f t="shared" si="158"/>
        <v>2014</v>
      </c>
    </row>
    <row r="3378" spans="1:22" x14ac:dyDescent="0.3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8">
        <v>42119.65965277778</v>
      </c>
      <c r="P3378" s="8">
        <v>42059.701319444444</v>
      </c>
      <c r="Q3378" s="9">
        <f t="shared" si="156"/>
        <v>100.01</v>
      </c>
      <c r="R3378" s="9">
        <f t="shared" si="157"/>
        <v>421.1053</v>
      </c>
      <c r="S3378" s="9" t="str">
        <f>VLOOKUP(MONTH(P3378),Hoja2!$A$1:$B$12,2,0)</f>
        <v>Feb</v>
      </c>
      <c r="T3378" s="4" t="s">
        <v>8357</v>
      </c>
      <c r="U3378" t="s">
        <v>8358</v>
      </c>
      <c r="V3378" s="4">
        <f t="shared" si="158"/>
        <v>2015</v>
      </c>
    </row>
    <row r="3379" spans="1:22" x14ac:dyDescent="0.3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8">
        <v>42083.705555555556</v>
      </c>
      <c r="P3379" s="8">
        <v>42053.732627314814</v>
      </c>
      <c r="Q3379" s="9">
        <f t="shared" si="156"/>
        <v>101.05</v>
      </c>
      <c r="R3379" s="9">
        <f t="shared" si="157"/>
        <v>104.98699999999999</v>
      </c>
      <c r="S3379" s="9" t="str">
        <f>VLOOKUP(MONTH(P3379),Hoja2!$A$1:$B$12,2,0)</f>
        <v>Feb</v>
      </c>
      <c r="T3379" s="4" t="s">
        <v>8357</v>
      </c>
      <c r="U3379" t="s">
        <v>8358</v>
      </c>
      <c r="V3379" s="4">
        <f t="shared" si="158"/>
        <v>2015</v>
      </c>
    </row>
    <row r="3380" spans="1:22" x14ac:dyDescent="0.3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8">
        <v>41882.547222222223</v>
      </c>
      <c r="P3380" s="8">
        <v>41858.355393518519</v>
      </c>
      <c r="Q3380" s="9">
        <f t="shared" si="156"/>
        <v>107.64</v>
      </c>
      <c r="R3380" s="9">
        <f t="shared" si="157"/>
        <v>28.1905</v>
      </c>
      <c r="S3380" s="9" t="str">
        <f>VLOOKUP(MONTH(P3380),Hoja2!$A$1:$B$12,2,0)</f>
        <v>Aug</v>
      </c>
      <c r="T3380" s="4" t="s">
        <v>8357</v>
      </c>
      <c r="U3380" t="s">
        <v>8358</v>
      </c>
      <c r="V3380" s="4">
        <f t="shared" si="158"/>
        <v>2014</v>
      </c>
    </row>
    <row r="3381" spans="1:22" x14ac:dyDescent="0.3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8">
        <v>42242.958333333336</v>
      </c>
      <c r="P3381" s="8">
        <v>42225.513888888891</v>
      </c>
      <c r="Q3381" s="9">
        <f t="shared" si="156"/>
        <v>103.65</v>
      </c>
      <c r="R3381" s="9">
        <f t="shared" si="157"/>
        <v>54.552599999999998</v>
      </c>
      <c r="S3381" s="9" t="str">
        <f>VLOOKUP(MONTH(P3381),Hoja2!$A$1:$B$12,2,0)</f>
        <v>Aug</v>
      </c>
      <c r="T3381" s="4" t="s">
        <v>8357</v>
      </c>
      <c r="U3381" t="s">
        <v>8358</v>
      </c>
      <c r="V3381" s="4">
        <f t="shared" si="158"/>
        <v>2015</v>
      </c>
    </row>
    <row r="3382" spans="1:22" x14ac:dyDescent="0.3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8">
        <v>41972.995115740741</v>
      </c>
      <c r="P3382" s="8">
        <v>41937.953449074077</v>
      </c>
      <c r="Q3382" s="9">
        <f t="shared" si="156"/>
        <v>104.43</v>
      </c>
      <c r="R3382" s="9">
        <f t="shared" si="157"/>
        <v>111.8929</v>
      </c>
      <c r="S3382" s="9" t="str">
        <f>VLOOKUP(MONTH(P3382),Hoja2!$A$1:$B$12,2,0)</f>
        <v>Oct</v>
      </c>
      <c r="T3382" s="4" t="s">
        <v>8357</v>
      </c>
      <c r="U3382" t="s">
        <v>8358</v>
      </c>
      <c r="V3382" s="4">
        <f t="shared" si="158"/>
        <v>2014</v>
      </c>
    </row>
    <row r="3383" spans="1:22" x14ac:dyDescent="0.3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8">
        <v>42074.143321759257</v>
      </c>
      <c r="P3383" s="8">
        <v>42044.184988425928</v>
      </c>
      <c r="Q3383" s="9">
        <f t="shared" si="156"/>
        <v>102.25</v>
      </c>
      <c r="R3383" s="9">
        <f t="shared" si="157"/>
        <v>85.208299999999994</v>
      </c>
      <c r="S3383" s="9" t="str">
        <f>VLOOKUP(MONTH(P3383),Hoja2!$A$1:$B$12,2,0)</f>
        <v>Feb</v>
      </c>
      <c r="T3383" s="4" t="s">
        <v>8357</v>
      </c>
      <c r="U3383" t="s">
        <v>8358</v>
      </c>
      <c r="V3383" s="4">
        <f t="shared" si="158"/>
        <v>2015</v>
      </c>
    </row>
    <row r="3384" spans="1:22" x14ac:dyDescent="0.3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8">
        <v>42583.957638888889</v>
      </c>
      <c r="P3384" s="8">
        <v>42559.431203703702</v>
      </c>
      <c r="Q3384" s="9">
        <f t="shared" si="156"/>
        <v>100.74</v>
      </c>
      <c r="R3384" s="9">
        <f t="shared" si="157"/>
        <v>76.652199999999993</v>
      </c>
      <c r="S3384" s="9" t="str">
        <f>VLOOKUP(MONTH(P3384),Hoja2!$A$1:$B$12,2,0)</f>
        <v>Jul</v>
      </c>
      <c r="T3384" s="4" t="s">
        <v>8357</v>
      </c>
      <c r="U3384" t="s">
        <v>8358</v>
      </c>
      <c r="V3384" s="4">
        <f t="shared" si="158"/>
        <v>2016</v>
      </c>
    </row>
    <row r="3385" spans="1:22" x14ac:dyDescent="0.3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8">
        <v>42544.782638888886</v>
      </c>
      <c r="P3385" s="8">
        <v>42524.782638888886</v>
      </c>
      <c r="Q3385" s="9">
        <f t="shared" si="156"/>
        <v>111.71</v>
      </c>
      <c r="R3385" s="9">
        <f t="shared" si="157"/>
        <v>65.166700000000006</v>
      </c>
      <c r="S3385" s="9" t="str">
        <f>VLOOKUP(MONTH(P3385),Hoja2!$A$1:$B$12,2,0)</f>
        <v>Jun</v>
      </c>
      <c r="T3385" s="4" t="s">
        <v>8357</v>
      </c>
      <c r="U3385" t="s">
        <v>8358</v>
      </c>
      <c r="V3385" s="4">
        <f t="shared" si="158"/>
        <v>2016</v>
      </c>
    </row>
    <row r="3386" spans="1:22" x14ac:dyDescent="0.3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8">
        <v>42329.125</v>
      </c>
      <c r="P3386" s="8">
        <v>42292.087592592594</v>
      </c>
      <c r="Q3386" s="9">
        <f t="shared" si="156"/>
        <v>100.01</v>
      </c>
      <c r="R3386" s="9">
        <f t="shared" si="157"/>
        <v>93.760300000000001</v>
      </c>
      <c r="S3386" s="9" t="str">
        <f>VLOOKUP(MONTH(P3386),Hoja2!$A$1:$B$12,2,0)</f>
        <v>Oct</v>
      </c>
      <c r="T3386" s="4" t="s">
        <v>8357</v>
      </c>
      <c r="U3386" t="s">
        <v>8358</v>
      </c>
      <c r="V3386" s="4">
        <f t="shared" si="158"/>
        <v>2015</v>
      </c>
    </row>
    <row r="3387" spans="1:22" x14ac:dyDescent="0.3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8">
        <v>41983.8675</v>
      </c>
      <c r="P3387" s="8">
        <v>41953.8675</v>
      </c>
      <c r="Q3387" s="9">
        <f t="shared" si="156"/>
        <v>100</v>
      </c>
      <c r="R3387" s="9">
        <f t="shared" si="157"/>
        <v>133.33330000000001</v>
      </c>
      <c r="S3387" s="9" t="str">
        <f>VLOOKUP(MONTH(P3387),Hoja2!$A$1:$B$12,2,0)</f>
        <v>Nov</v>
      </c>
      <c r="T3387" s="4" t="s">
        <v>8357</v>
      </c>
      <c r="U3387" t="s">
        <v>8358</v>
      </c>
      <c r="V3387" s="4">
        <f t="shared" si="158"/>
        <v>2014</v>
      </c>
    </row>
    <row r="3388" spans="1:22" x14ac:dyDescent="0.3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8">
        <v>41976.644745370373</v>
      </c>
      <c r="P3388" s="8">
        <v>41946.644745370373</v>
      </c>
      <c r="Q3388" s="9">
        <f t="shared" si="156"/>
        <v>105</v>
      </c>
      <c r="R3388" s="9">
        <f t="shared" si="157"/>
        <v>51.219499999999996</v>
      </c>
      <c r="S3388" s="9" t="str">
        <f>VLOOKUP(MONTH(P3388),Hoja2!$A$1:$B$12,2,0)</f>
        <v>Nov</v>
      </c>
      <c r="T3388" s="4" t="s">
        <v>8357</v>
      </c>
      <c r="U3388" t="s">
        <v>8358</v>
      </c>
      <c r="V3388" s="4">
        <f t="shared" si="158"/>
        <v>2014</v>
      </c>
    </row>
    <row r="3389" spans="1:22" x14ac:dyDescent="0.3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8">
        <v>41987.762592592589</v>
      </c>
      <c r="P3389" s="8">
        <v>41947.762592592589</v>
      </c>
      <c r="Q3389" s="9">
        <f t="shared" si="156"/>
        <v>116.87</v>
      </c>
      <c r="R3389" s="9">
        <f t="shared" si="157"/>
        <v>100.17140000000001</v>
      </c>
      <c r="S3389" s="9" t="str">
        <f>VLOOKUP(MONTH(P3389),Hoja2!$A$1:$B$12,2,0)</f>
        <v>Nov</v>
      </c>
      <c r="T3389" s="4" t="s">
        <v>8357</v>
      </c>
      <c r="U3389" t="s">
        <v>8358</v>
      </c>
      <c r="V3389" s="4">
        <f t="shared" si="158"/>
        <v>2014</v>
      </c>
    </row>
    <row r="3390" spans="1:22" x14ac:dyDescent="0.3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8">
        <v>42173.461122685185</v>
      </c>
      <c r="P3390" s="8">
        <v>42143.461122685185</v>
      </c>
      <c r="Q3390" s="9">
        <f t="shared" si="156"/>
        <v>103.8</v>
      </c>
      <c r="R3390" s="9">
        <f t="shared" si="157"/>
        <v>34.6</v>
      </c>
      <c r="S3390" s="9" t="str">
        <f>VLOOKUP(MONTH(P3390),Hoja2!$A$1:$B$12,2,0)</f>
        <v>May</v>
      </c>
      <c r="T3390" s="4" t="s">
        <v>8357</v>
      </c>
      <c r="U3390" t="s">
        <v>8358</v>
      </c>
      <c r="V3390" s="4">
        <f t="shared" si="158"/>
        <v>2015</v>
      </c>
    </row>
    <row r="3391" spans="1:22" x14ac:dyDescent="0.3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8">
        <v>42524.563449074078</v>
      </c>
      <c r="P3391" s="8">
        <v>42494.563449074078</v>
      </c>
      <c r="Q3391" s="9">
        <f t="shared" si="156"/>
        <v>114.5</v>
      </c>
      <c r="R3391" s="9">
        <f t="shared" si="157"/>
        <v>184.67740000000001</v>
      </c>
      <c r="S3391" s="9" t="str">
        <f>VLOOKUP(MONTH(P3391),Hoja2!$A$1:$B$12,2,0)</f>
        <v>May</v>
      </c>
      <c r="T3391" s="4" t="s">
        <v>8357</v>
      </c>
      <c r="U3391" t="s">
        <v>8358</v>
      </c>
      <c r="V3391" s="4">
        <f t="shared" si="158"/>
        <v>2016</v>
      </c>
    </row>
    <row r="3392" spans="1:22" x14ac:dyDescent="0.3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8">
        <v>41830.774826388886</v>
      </c>
      <c r="P3392" s="8">
        <v>41815.774826388886</v>
      </c>
      <c r="Q3392" s="9">
        <f t="shared" si="156"/>
        <v>102.4</v>
      </c>
      <c r="R3392" s="9">
        <f t="shared" si="157"/>
        <v>69.818200000000004</v>
      </c>
      <c r="S3392" s="9" t="str">
        <f>VLOOKUP(MONTH(P3392),Hoja2!$A$1:$B$12,2,0)</f>
        <v>Jun</v>
      </c>
      <c r="T3392" s="4" t="s">
        <v>8357</v>
      </c>
      <c r="U3392" t="s">
        <v>8358</v>
      </c>
      <c r="V3392" s="4">
        <f t="shared" si="158"/>
        <v>2014</v>
      </c>
    </row>
    <row r="3393" spans="1:22" x14ac:dyDescent="0.3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8">
        <v>41859.936111111114</v>
      </c>
      <c r="P3393" s="8">
        <v>41830.545694444445</v>
      </c>
      <c r="Q3393" s="9">
        <f t="shared" si="156"/>
        <v>223</v>
      </c>
      <c r="R3393" s="9">
        <f t="shared" si="157"/>
        <v>61.944400000000002</v>
      </c>
      <c r="S3393" s="9" t="str">
        <f>VLOOKUP(MONTH(P3393),Hoja2!$A$1:$B$12,2,0)</f>
        <v>Jul</v>
      </c>
      <c r="T3393" s="4" t="s">
        <v>8357</v>
      </c>
      <c r="U3393" t="s">
        <v>8358</v>
      </c>
      <c r="V3393" s="4">
        <f t="shared" si="158"/>
        <v>2014</v>
      </c>
    </row>
    <row r="3394" spans="1:22" x14ac:dyDescent="0.3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8">
        <v>42496.845543981479</v>
      </c>
      <c r="P3394" s="8">
        <v>42446.845543981479</v>
      </c>
      <c r="Q3394" s="9">
        <f t="shared" si="156"/>
        <v>100</v>
      </c>
      <c r="R3394" s="9">
        <f t="shared" si="157"/>
        <v>41.666699999999999</v>
      </c>
      <c r="S3394" s="9" t="str">
        <f>VLOOKUP(MONTH(P3394),Hoja2!$A$1:$B$12,2,0)</f>
        <v>Mar</v>
      </c>
      <c r="T3394" s="4" t="s">
        <v>8357</v>
      </c>
      <c r="U3394" t="s">
        <v>8358</v>
      </c>
      <c r="V3394" s="4">
        <f t="shared" si="158"/>
        <v>2016</v>
      </c>
    </row>
    <row r="3395" spans="1:22" x14ac:dyDescent="0.3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8">
        <v>41949.031944444447</v>
      </c>
      <c r="P3395" s="8">
        <v>41923.921643518515</v>
      </c>
      <c r="Q3395" s="9">
        <f t="shared" ref="Q3395:Q3458" si="159">ROUND(E3395/D3395*100,2)</f>
        <v>105.8</v>
      </c>
      <c r="R3395" s="9">
        <f t="shared" ref="R3395:R3458" si="160">IFERROR(ROUND(E3395/L3395,4),0)</f>
        <v>36.068199999999997</v>
      </c>
      <c r="S3395" s="9" t="str">
        <f>VLOOKUP(MONTH(P3395),Hoja2!$A$1:$B$12,2,0)</f>
        <v>Oct</v>
      </c>
      <c r="T3395" s="4" t="s">
        <v>8357</v>
      </c>
      <c r="U3395" t="s">
        <v>8358</v>
      </c>
      <c r="V3395" s="4">
        <f t="shared" ref="V3395:V3458" si="161">YEAR(P3395)</f>
        <v>2014</v>
      </c>
    </row>
    <row r="3396" spans="1:22" x14ac:dyDescent="0.3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8">
        <v>41847.59542824074</v>
      </c>
      <c r="P3396" s="8">
        <v>41817.59542824074</v>
      </c>
      <c r="Q3396" s="9">
        <f t="shared" si="159"/>
        <v>142.36000000000001</v>
      </c>
      <c r="R3396" s="9">
        <f t="shared" si="160"/>
        <v>29</v>
      </c>
      <c r="S3396" s="9" t="str">
        <f>VLOOKUP(MONTH(P3396),Hoja2!$A$1:$B$12,2,0)</f>
        <v>Jun</v>
      </c>
      <c r="T3396" s="4" t="s">
        <v>8357</v>
      </c>
      <c r="U3396" t="s">
        <v>8358</v>
      </c>
      <c r="V3396" s="4">
        <f t="shared" si="161"/>
        <v>2014</v>
      </c>
    </row>
    <row r="3397" spans="1:22" x14ac:dyDescent="0.3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8">
        <v>42154.756944444445</v>
      </c>
      <c r="P3397" s="8">
        <v>42140.712314814817</v>
      </c>
      <c r="Q3397" s="9">
        <f t="shared" si="159"/>
        <v>184</v>
      </c>
      <c r="R3397" s="9">
        <f t="shared" si="160"/>
        <v>24.2105</v>
      </c>
      <c r="S3397" s="9" t="str">
        <f>VLOOKUP(MONTH(P3397),Hoja2!$A$1:$B$12,2,0)</f>
        <v>May</v>
      </c>
      <c r="T3397" s="4" t="s">
        <v>8357</v>
      </c>
      <c r="U3397" t="s">
        <v>8358</v>
      </c>
      <c r="V3397" s="4">
        <f t="shared" si="161"/>
        <v>2015</v>
      </c>
    </row>
    <row r="3398" spans="1:22" x14ac:dyDescent="0.3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8">
        <v>41791.165972222225</v>
      </c>
      <c r="P3398" s="8">
        <v>41764.446631944447</v>
      </c>
      <c r="Q3398" s="9">
        <f t="shared" si="159"/>
        <v>104.33</v>
      </c>
      <c r="R3398" s="9">
        <f t="shared" si="160"/>
        <v>55.892899999999997</v>
      </c>
      <c r="S3398" s="9" t="str">
        <f>VLOOKUP(MONTH(P3398),Hoja2!$A$1:$B$12,2,0)</f>
        <v>May</v>
      </c>
      <c r="T3398" s="4" t="s">
        <v>8357</v>
      </c>
      <c r="U3398" t="s">
        <v>8358</v>
      </c>
      <c r="V3398" s="4">
        <f t="shared" si="161"/>
        <v>2014</v>
      </c>
    </row>
    <row r="3399" spans="1:22" x14ac:dyDescent="0.3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8">
        <v>42418.916666666664</v>
      </c>
      <c r="P3399" s="8">
        <v>42378.478344907409</v>
      </c>
      <c r="Q3399" s="9">
        <f t="shared" si="159"/>
        <v>112</v>
      </c>
      <c r="R3399" s="9">
        <f t="shared" si="160"/>
        <v>11.666700000000001</v>
      </c>
      <c r="S3399" s="9" t="str">
        <f>VLOOKUP(MONTH(P3399),Hoja2!$A$1:$B$12,2,0)</f>
        <v>Jan</v>
      </c>
      <c r="T3399" s="4" t="s">
        <v>8357</v>
      </c>
      <c r="U3399" t="s">
        <v>8358</v>
      </c>
      <c r="V3399" s="4">
        <f t="shared" si="161"/>
        <v>2016</v>
      </c>
    </row>
    <row r="3400" spans="1:22" x14ac:dyDescent="0.3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8">
        <v>41964.708333333336</v>
      </c>
      <c r="P3400" s="8">
        <v>41941.75203703704</v>
      </c>
      <c r="Q3400" s="9">
        <f t="shared" si="159"/>
        <v>111.08</v>
      </c>
      <c r="R3400" s="9">
        <f t="shared" si="160"/>
        <v>68.353800000000007</v>
      </c>
      <c r="S3400" s="9" t="str">
        <f>VLOOKUP(MONTH(P3400),Hoja2!$A$1:$B$12,2,0)</f>
        <v>Oct</v>
      </c>
      <c r="T3400" s="4" t="s">
        <v>8357</v>
      </c>
      <c r="U3400" t="s">
        <v>8358</v>
      </c>
      <c r="V3400" s="4">
        <f t="shared" si="161"/>
        <v>2014</v>
      </c>
    </row>
    <row r="3401" spans="1:22" x14ac:dyDescent="0.3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8">
        <v>42056.920428240737</v>
      </c>
      <c r="P3401" s="8">
        <v>42026.920428240737</v>
      </c>
      <c r="Q3401" s="9">
        <f t="shared" si="159"/>
        <v>103.75</v>
      </c>
      <c r="R3401" s="9">
        <f t="shared" si="160"/>
        <v>27.065200000000001</v>
      </c>
      <c r="S3401" s="9" t="str">
        <f>VLOOKUP(MONTH(P3401),Hoja2!$A$1:$B$12,2,0)</f>
        <v>Jan</v>
      </c>
      <c r="T3401" s="4" t="s">
        <v>8357</v>
      </c>
      <c r="U3401" t="s">
        <v>8358</v>
      </c>
      <c r="V3401" s="4">
        <f t="shared" si="161"/>
        <v>2015</v>
      </c>
    </row>
    <row r="3402" spans="1:22" x14ac:dyDescent="0.3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8">
        <v>41879.953865740739</v>
      </c>
      <c r="P3402" s="8">
        <v>41834.953865740739</v>
      </c>
      <c r="Q3402" s="9">
        <f t="shared" si="159"/>
        <v>100.41</v>
      </c>
      <c r="R3402" s="9">
        <f t="shared" si="160"/>
        <v>118.1294</v>
      </c>
      <c r="S3402" s="9" t="str">
        <f>VLOOKUP(MONTH(P3402),Hoja2!$A$1:$B$12,2,0)</f>
        <v>Jul</v>
      </c>
      <c r="T3402" s="4" t="s">
        <v>8357</v>
      </c>
      <c r="U3402" t="s">
        <v>8358</v>
      </c>
      <c r="V3402" s="4">
        <f t="shared" si="161"/>
        <v>2014</v>
      </c>
    </row>
    <row r="3403" spans="1:22" x14ac:dyDescent="0.3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8">
        <v>42223.723912037036</v>
      </c>
      <c r="P3403" s="8">
        <v>42193.723912037036</v>
      </c>
      <c r="Q3403" s="9">
        <f t="shared" si="159"/>
        <v>101.86</v>
      </c>
      <c r="R3403" s="9">
        <f t="shared" si="160"/>
        <v>44.757599999999996</v>
      </c>
      <c r="S3403" s="9" t="str">
        <f>VLOOKUP(MONTH(P3403),Hoja2!$A$1:$B$12,2,0)</f>
        <v>Jul</v>
      </c>
      <c r="T3403" s="4" t="s">
        <v>8357</v>
      </c>
      <c r="U3403" t="s">
        <v>8358</v>
      </c>
      <c r="V3403" s="4">
        <f t="shared" si="161"/>
        <v>2015</v>
      </c>
    </row>
    <row r="3404" spans="1:22" x14ac:dyDescent="0.3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8">
        <v>42320.104861111111</v>
      </c>
      <c r="P3404" s="8">
        <v>42290.61855324074</v>
      </c>
      <c r="Q3404" s="9">
        <f t="shared" si="159"/>
        <v>109.77</v>
      </c>
      <c r="R3404" s="9">
        <f t="shared" si="160"/>
        <v>99.787899999999993</v>
      </c>
      <c r="S3404" s="9" t="str">
        <f>VLOOKUP(MONTH(P3404),Hoja2!$A$1:$B$12,2,0)</f>
        <v>Oct</v>
      </c>
      <c r="T3404" s="4" t="s">
        <v>8357</v>
      </c>
      <c r="U3404" t="s">
        <v>8358</v>
      </c>
      <c r="V3404" s="4">
        <f t="shared" si="161"/>
        <v>2015</v>
      </c>
    </row>
    <row r="3405" spans="1:22" x14ac:dyDescent="0.3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8">
        <v>42180.462083333332</v>
      </c>
      <c r="P3405" s="8">
        <v>42150.462083333332</v>
      </c>
      <c r="Q3405" s="9">
        <f t="shared" si="159"/>
        <v>100</v>
      </c>
      <c r="R3405" s="9">
        <f t="shared" si="160"/>
        <v>117.64709999999999</v>
      </c>
      <c r="S3405" s="9" t="str">
        <f>VLOOKUP(MONTH(P3405),Hoja2!$A$1:$B$12,2,0)</f>
        <v>May</v>
      </c>
      <c r="T3405" s="4" t="s">
        <v>8357</v>
      </c>
      <c r="U3405" t="s">
        <v>8358</v>
      </c>
      <c r="V3405" s="4">
        <f t="shared" si="161"/>
        <v>2015</v>
      </c>
    </row>
    <row r="3406" spans="1:22" x14ac:dyDescent="0.3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8">
        <v>42172.503495370373</v>
      </c>
      <c r="P3406" s="8">
        <v>42152.503495370373</v>
      </c>
      <c r="Q3406" s="9">
        <f t="shared" si="159"/>
        <v>122</v>
      </c>
      <c r="R3406" s="9">
        <f t="shared" si="160"/>
        <v>203.33330000000001</v>
      </c>
      <c r="S3406" s="9" t="str">
        <f>VLOOKUP(MONTH(P3406),Hoja2!$A$1:$B$12,2,0)</f>
        <v>May</v>
      </c>
      <c r="T3406" s="4" t="s">
        <v>8357</v>
      </c>
      <c r="U3406" t="s">
        <v>8358</v>
      </c>
      <c r="V3406" s="4">
        <f t="shared" si="161"/>
        <v>2015</v>
      </c>
    </row>
    <row r="3407" spans="1:22" x14ac:dyDescent="0.3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8">
        <v>42430.999305555553</v>
      </c>
      <c r="P3407" s="8">
        <v>42410.017199074071</v>
      </c>
      <c r="Q3407" s="9">
        <f t="shared" si="159"/>
        <v>137.57</v>
      </c>
      <c r="R3407" s="9">
        <f t="shared" si="160"/>
        <v>28.323499999999999</v>
      </c>
      <c r="S3407" s="9" t="str">
        <f>VLOOKUP(MONTH(P3407),Hoja2!$A$1:$B$12,2,0)</f>
        <v>Feb</v>
      </c>
      <c r="T3407" s="4" t="s">
        <v>8357</v>
      </c>
      <c r="U3407" t="s">
        <v>8358</v>
      </c>
      <c r="V3407" s="4">
        <f t="shared" si="161"/>
        <v>2016</v>
      </c>
    </row>
    <row r="3408" spans="1:22" x14ac:dyDescent="0.3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8">
        <v>41836.492777777778</v>
      </c>
      <c r="P3408" s="8">
        <v>41791.492777777778</v>
      </c>
      <c r="Q3408" s="9">
        <f t="shared" si="159"/>
        <v>100.31</v>
      </c>
      <c r="R3408" s="9">
        <f t="shared" si="160"/>
        <v>110.2308</v>
      </c>
      <c r="S3408" s="9" t="str">
        <f>VLOOKUP(MONTH(P3408),Hoja2!$A$1:$B$12,2,0)</f>
        <v>Jun</v>
      </c>
      <c r="T3408" s="4" t="s">
        <v>8357</v>
      </c>
      <c r="U3408" t="s">
        <v>8358</v>
      </c>
      <c r="V3408" s="4">
        <f t="shared" si="161"/>
        <v>2014</v>
      </c>
    </row>
    <row r="3409" spans="1:22" x14ac:dyDescent="0.3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8">
        <v>41826.422326388885</v>
      </c>
      <c r="P3409" s="8">
        <v>41796.422326388885</v>
      </c>
      <c r="Q3409" s="9">
        <f t="shared" si="159"/>
        <v>107.1</v>
      </c>
      <c r="R3409" s="9">
        <f t="shared" si="160"/>
        <v>31.970099999999999</v>
      </c>
      <c r="S3409" s="9" t="str">
        <f>VLOOKUP(MONTH(P3409),Hoja2!$A$1:$B$12,2,0)</f>
        <v>Jun</v>
      </c>
      <c r="T3409" s="4" t="s">
        <v>8357</v>
      </c>
      <c r="U3409" t="s">
        <v>8358</v>
      </c>
      <c r="V3409" s="4">
        <f t="shared" si="161"/>
        <v>2014</v>
      </c>
    </row>
    <row r="3410" spans="1:22" x14ac:dyDescent="0.3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8">
        <v>41838.991944444446</v>
      </c>
      <c r="P3410" s="8">
        <v>41808.991944444446</v>
      </c>
      <c r="Q3410" s="9">
        <f t="shared" si="159"/>
        <v>211</v>
      </c>
      <c r="R3410" s="9">
        <f t="shared" si="160"/>
        <v>58.6111</v>
      </c>
      <c r="S3410" s="9" t="str">
        <f>VLOOKUP(MONTH(P3410),Hoja2!$A$1:$B$12,2,0)</f>
        <v>Jun</v>
      </c>
      <c r="T3410" s="4" t="s">
        <v>8357</v>
      </c>
      <c r="U3410" t="s">
        <v>8358</v>
      </c>
      <c r="V3410" s="4">
        <f t="shared" si="161"/>
        <v>2014</v>
      </c>
    </row>
    <row r="3411" spans="1:22" x14ac:dyDescent="0.3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8">
        <v>42582.873611111114</v>
      </c>
      <c r="P3411" s="8">
        <v>42544.814328703702</v>
      </c>
      <c r="Q3411" s="9">
        <f t="shared" si="159"/>
        <v>123.6</v>
      </c>
      <c r="R3411" s="9">
        <f t="shared" si="160"/>
        <v>29.428599999999999</v>
      </c>
      <c r="S3411" s="9" t="str">
        <f>VLOOKUP(MONTH(P3411),Hoja2!$A$1:$B$12,2,0)</f>
        <v>Jun</v>
      </c>
      <c r="T3411" s="4" t="s">
        <v>8357</v>
      </c>
      <c r="U3411" t="s">
        <v>8358</v>
      </c>
      <c r="V3411" s="4">
        <f t="shared" si="161"/>
        <v>2016</v>
      </c>
    </row>
    <row r="3412" spans="1:22" x14ac:dyDescent="0.3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8">
        <v>42527.291666666664</v>
      </c>
      <c r="P3412" s="8">
        <v>42500.041550925926</v>
      </c>
      <c r="Q3412" s="9">
        <f t="shared" si="159"/>
        <v>108.5</v>
      </c>
      <c r="R3412" s="9">
        <f t="shared" si="160"/>
        <v>81.375</v>
      </c>
      <c r="S3412" s="9" t="str">
        <f>VLOOKUP(MONTH(P3412),Hoja2!$A$1:$B$12,2,0)</f>
        <v>May</v>
      </c>
      <c r="T3412" s="4" t="s">
        <v>8357</v>
      </c>
      <c r="U3412" t="s">
        <v>8358</v>
      </c>
      <c r="V3412" s="4">
        <f t="shared" si="161"/>
        <v>2016</v>
      </c>
    </row>
    <row r="3413" spans="1:22" x14ac:dyDescent="0.3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8">
        <v>42285.022824074076</v>
      </c>
      <c r="P3413" s="8">
        <v>42265.022824074076</v>
      </c>
      <c r="Q3413" s="9">
        <f t="shared" si="159"/>
        <v>103.57</v>
      </c>
      <c r="R3413" s="9">
        <f t="shared" si="160"/>
        <v>199.16669999999999</v>
      </c>
      <c r="S3413" s="9" t="str">
        <f>VLOOKUP(MONTH(P3413),Hoja2!$A$1:$B$12,2,0)</f>
        <v>Sep</v>
      </c>
      <c r="T3413" s="4" t="s">
        <v>8357</v>
      </c>
      <c r="U3413" t="s">
        <v>8358</v>
      </c>
      <c r="V3413" s="4">
        <f t="shared" si="161"/>
        <v>2015</v>
      </c>
    </row>
    <row r="3414" spans="1:22" x14ac:dyDescent="0.3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8">
        <v>41909.959050925929</v>
      </c>
      <c r="P3414" s="8">
        <v>41879.959050925929</v>
      </c>
      <c r="Q3414" s="9">
        <f t="shared" si="159"/>
        <v>100</v>
      </c>
      <c r="R3414" s="9">
        <f t="shared" si="160"/>
        <v>115.38460000000001</v>
      </c>
      <c r="S3414" s="9" t="str">
        <f>VLOOKUP(MONTH(P3414),Hoja2!$A$1:$B$12,2,0)</f>
        <v>Aug</v>
      </c>
      <c r="T3414" s="4" t="s">
        <v>8357</v>
      </c>
      <c r="U3414" t="s">
        <v>8358</v>
      </c>
      <c r="V3414" s="4">
        <f t="shared" si="161"/>
        <v>2014</v>
      </c>
    </row>
    <row r="3415" spans="1:22" x14ac:dyDescent="0.3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8">
        <v>42063.207638888889</v>
      </c>
      <c r="P3415" s="8">
        <v>42053.733078703706</v>
      </c>
      <c r="Q3415" s="9">
        <f t="shared" si="159"/>
        <v>130</v>
      </c>
      <c r="R3415" s="9">
        <f t="shared" si="160"/>
        <v>46.428600000000003</v>
      </c>
      <c r="S3415" s="9" t="str">
        <f>VLOOKUP(MONTH(P3415),Hoja2!$A$1:$B$12,2,0)</f>
        <v>Feb</v>
      </c>
      <c r="T3415" s="4" t="s">
        <v>8357</v>
      </c>
      <c r="U3415" t="s">
        <v>8358</v>
      </c>
      <c r="V3415" s="4">
        <f t="shared" si="161"/>
        <v>2015</v>
      </c>
    </row>
    <row r="3416" spans="1:22" x14ac:dyDescent="0.3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8">
        <v>42705.332638888889</v>
      </c>
      <c r="P3416" s="8">
        <v>42675.832465277781</v>
      </c>
      <c r="Q3416" s="9">
        <f t="shared" si="159"/>
        <v>103.5</v>
      </c>
      <c r="R3416" s="9">
        <f t="shared" si="160"/>
        <v>70.568200000000004</v>
      </c>
      <c r="S3416" s="9" t="str">
        <f>VLOOKUP(MONTH(P3416),Hoja2!$A$1:$B$12,2,0)</f>
        <v>Nov</v>
      </c>
      <c r="T3416" s="4" t="s">
        <v>8357</v>
      </c>
      <c r="U3416" t="s">
        <v>8358</v>
      </c>
      <c r="V3416" s="4">
        <f t="shared" si="161"/>
        <v>2016</v>
      </c>
    </row>
    <row r="3417" spans="1:22" x14ac:dyDescent="0.3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8">
        <v>42477.979166666664</v>
      </c>
      <c r="P3417" s="8">
        <v>42467.144166666665</v>
      </c>
      <c r="Q3417" s="9">
        <f t="shared" si="159"/>
        <v>100</v>
      </c>
      <c r="R3417" s="9">
        <f t="shared" si="160"/>
        <v>22.222200000000001</v>
      </c>
      <c r="S3417" s="9" t="str">
        <f>VLOOKUP(MONTH(P3417),Hoja2!$A$1:$B$12,2,0)</f>
        <v>Apr</v>
      </c>
      <c r="T3417" s="4" t="s">
        <v>8357</v>
      </c>
      <c r="U3417" t="s">
        <v>8358</v>
      </c>
      <c r="V3417" s="4">
        <f t="shared" si="161"/>
        <v>2016</v>
      </c>
    </row>
    <row r="3418" spans="1:22" x14ac:dyDescent="0.3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8">
        <v>42117.770833333336</v>
      </c>
      <c r="P3418" s="8">
        <v>42089.412557870368</v>
      </c>
      <c r="Q3418" s="9">
        <f t="shared" si="159"/>
        <v>119.6</v>
      </c>
      <c r="R3418" s="9">
        <f t="shared" si="160"/>
        <v>159.4667</v>
      </c>
      <c r="S3418" s="9" t="str">
        <f>VLOOKUP(MONTH(P3418),Hoja2!$A$1:$B$12,2,0)</f>
        <v>Mar</v>
      </c>
      <c r="T3418" s="4" t="s">
        <v>8357</v>
      </c>
      <c r="U3418" t="s">
        <v>8358</v>
      </c>
      <c r="V3418" s="4">
        <f t="shared" si="161"/>
        <v>2015</v>
      </c>
    </row>
    <row r="3419" spans="1:22" x14ac:dyDescent="0.3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8">
        <v>41938.029861111114</v>
      </c>
      <c r="P3419" s="8">
        <v>41894.91375</v>
      </c>
      <c r="Q3419" s="9">
        <f t="shared" si="159"/>
        <v>100</v>
      </c>
      <c r="R3419" s="9">
        <f t="shared" si="160"/>
        <v>37.777999999999999</v>
      </c>
      <c r="S3419" s="9" t="str">
        <f>VLOOKUP(MONTH(P3419),Hoja2!$A$1:$B$12,2,0)</f>
        <v>Sep</v>
      </c>
      <c r="T3419" s="4" t="s">
        <v>8357</v>
      </c>
      <c r="U3419" t="s">
        <v>8358</v>
      </c>
      <c r="V3419" s="4">
        <f t="shared" si="161"/>
        <v>2014</v>
      </c>
    </row>
    <row r="3420" spans="1:22" x14ac:dyDescent="0.3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8">
        <v>41782.83457175926</v>
      </c>
      <c r="P3420" s="8">
        <v>41752.83457175926</v>
      </c>
      <c r="Q3420" s="9">
        <f t="shared" si="159"/>
        <v>100.88</v>
      </c>
      <c r="R3420" s="9">
        <f t="shared" si="160"/>
        <v>72.053600000000003</v>
      </c>
      <c r="S3420" s="9" t="str">
        <f>VLOOKUP(MONTH(P3420),Hoja2!$A$1:$B$12,2,0)</f>
        <v>Apr</v>
      </c>
      <c r="T3420" s="4" t="s">
        <v>8357</v>
      </c>
      <c r="U3420" t="s">
        <v>8358</v>
      </c>
      <c r="V3420" s="4">
        <f t="shared" si="161"/>
        <v>2014</v>
      </c>
    </row>
    <row r="3421" spans="1:22" x14ac:dyDescent="0.3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8">
        <v>42466.895833333336</v>
      </c>
      <c r="P3421" s="8">
        <v>42448.821585648147</v>
      </c>
      <c r="Q3421" s="9">
        <f t="shared" si="159"/>
        <v>106.55</v>
      </c>
      <c r="R3421" s="9">
        <f t="shared" si="160"/>
        <v>63.695700000000002</v>
      </c>
      <c r="S3421" s="9" t="str">
        <f>VLOOKUP(MONTH(P3421),Hoja2!$A$1:$B$12,2,0)</f>
        <v>Mar</v>
      </c>
      <c r="T3421" s="4" t="s">
        <v>8357</v>
      </c>
      <c r="U3421" t="s">
        <v>8358</v>
      </c>
      <c r="V3421" s="4">
        <f t="shared" si="161"/>
        <v>2016</v>
      </c>
    </row>
    <row r="3422" spans="1:22" x14ac:dyDescent="0.3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8">
        <v>42414</v>
      </c>
      <c r="P3422" s="8">
        <v>42405.090300925927</v>
      </c>
      <c r="Q3422" s="9">
        <f t="shared" si="159"/>
        <v>138</v>
      </c>
      <c r="R3422" s="9">
        <f t="shared" si="160"/>
        <v>28.411799999999999</v>
      </c>
      <c r="S3422" s="9" t="str">
        <f>VLOOKUP(MONTH(P3422),Hoja2!$A$1:$B$12,2,0)</f>
        <v>Feb</v>
      </c>
      <c r="T3422" s="4" t="s">
        <v>8357</v>
      </c>
      <c r="U3422" t="s">
        <v>8358</v>
      </c>
      <c r="V3422" s="4">
        <f t="shared" si="161"/>
        <v>2016</v>
      </c>
    </row>
    <row r="3423" spans="1:22" x14ac:dyDescent="0.3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8">
        <v>42067.791238425925</v>
      </c>
      <c r="P3423" s="8">
        <v>42037.791238425925</v>
      </c>
      <c r="Q3423" s="9">
        <f t="shared" si="159"/>
        <v>101.15</v>
      </c>
      <c r="R3423" s="9">
        <f t="shared" si="160"/>
        <v>103.21429999999999</v>
      </c>
      <c r="S3423" s="9" t="str">
        <f>VLOOKUP(MONTH(P3423),Hoja2!$A$1:$B$12,2,0)</f>
        <v>Feb</v>
      </c>
      <c r="T3423" s="4" t="s">
        <v>8357</v>
      </c>
      <c r="U3423" t="s">
        <v>8358</v>
      </c>
      <c r="V3423" s="4">
        <f t="shared" si="161"/>
        <v>2015</v>
      </c>
    </row>
    <row r="3424" spans="1:22" x14ac:dyDescent="0.3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8">
        <v>42352</v>
      </c>
      <c r="P3424" s="8">
        <v>42323.562222222223</v>
      </c>
      <c r="Q3424" s="9">
        <f t="shared" si="159"/>
        <v>109.1</v>
      </c>
      <c r="R3424" s="9">
        <f t="shared" si="160"/>
        <v>71.152199999999993</v>
      </c>
      <c r="S3424" s="9" t="str">
        <f>VLOOKUP(MONTH(P3424),Hoja2!$A$1:$B$12,2,0)</f>
        <v>Nov</v>
      </c>
      <c r="T3424" s="4" t="s">
        <v>8357</v>
      </c>
      <c r="U3424" t="s">
        <v>8358</v>
      </c>
      <c r="V3424" s="4">
        <f t="shared" si="161"/>
        <v>2015</v>
      </c>
    </row>
    <row r="3425" spans="1:22" x14ac:dyDescent="0.3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8">
        <v>42118.911354166667</v>
      </c>
      <c r="P3425" s="8">
        <v>42088.911354166667</v>
      </c>
      <c r="Q3425" s="9">
        <f t="shared" si="159"/>
        <v>140</v>
      </c>
      <c r="R3425" s="9">
        <f t="shared" si="160"/>
        <v>35</v>
      </c>
      <c r="S3425" s="9" t="str">
        <f>VLOOKUP(MONTH(P3425),Hoja2!$A$1:$B$12,2,0)</f>
        <v>Mar</v>
      </c>
      <c r="T3425" s="4" t="s">
        <v>8357</v>
      </c>
      <c r="U3425" t="s">
        <v>8358</v>
      </c>
      <c r="V3425" s="4">
        <f t="shared" si="161"/>
        <v>2015</v>
      </c>
    </row>
    <row r="3426" spans="1:22" x14ac:dyDescent="0.3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8">
        <v>42040.290972222225</v>
      </c>
      <c r="P3426" s="8">
        <v>42018.676898148151</v>
      </c>
      <c r="Q3426" s="9">
        <f t="shared" si="159"/>
        <v>103.58</v>
      </c>
      <c r="R3426" s="9">
        <f t="shared" si="160"/>
        <v>81.776300000000006</v>
      </c>
      <c r="S3426" s="9" t="str">
        <f>VLOOKUP(MONTH(P3426),Hoja2!$A$1:$B$12,2,0)</f>
        <v>Jan</v>
      </c>
      <c r="T3426" s="4" t="s">
        <v>8357</v>
      </c>
      <c r="U3426" t="s">
        <v>8358</v>
      </c>
      <c r="V3426" s="4">
        <f t="shared" si="161"/>
        <v>2015</v>
      </c>
    </row>
    <row r="3427" spans="1:22" x14ac:dyDescent="0.3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8">
        <v>41916.617314814815</v>
      </c>
      <c r="P3427" s="8">
        <v>41884.617314814815</v>
      </c>
      <c r="Q3427" s="9">
        <f t="shared" si="159"/>
        <v>102.97</v>
      </c>
      <c r="R3427" s="9">
        <f t="shared" si="160"/>
        <v>297.02980000000002</v>
      </c>
      <c r="S3427" s="9" t="str">
        <f>VLOOKUP(MONTH(P3427),Hoja2!$A$1:$B$12,2,0)</f>
        <v>Sep</v>
      </c>
      <c r="T3427" s="4" t="s">
        <v>8357</v>
      </c>
      <c r="U3427" t="s">
        <v>8358</v>
      </c>
      <c r="V3427" s="4">
        <f t="shared" si="161"/>
        <v>2014</v>
      </c>
    </row>
    <row r="3428" spans="1:22" x14ac:dyDescent="0.3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8">
        <v>41903.083333333336</v>
      </c>
      <c r="P3428" s="8">
        <v>41884.056747685187</v>
      </c>
      <c r="Q3428" s="9">
        <f t="shared" si="159"/>
        <v>108.13</v>
      </c>
      <c r="R3428" s="9">
        <f t="shared" si="160"/>
        <v>46.609200000000001</v>
      </c>
      <c r="S3428" s="9" t="str">
        <f>VLOOKUP(MONTH(P3428),Hoja2!$A$1:$B$12,2,0)</f>
        <v>Sep</v>
      </c>
      <c r="T3428" s="4" t="s">
        <v>8357</v>
      </c>
      <c r="U3428" t="s">
        <v>8358</v>
      </c>
      <c r="V3428" s="4">
        <f t="shared" si="161"/>
        <v>2014</v>
      </c>
    </row>
    <row r="3429" spans="1:22" x14ac:dyDescent="0.3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8">
        <v>41822.645277777781</v>
      </c>
      <c r="P3429" s="8">
        <v>41792.645277777781</v>
      </c>
      <c r="Q3429" s="9">
        <f t="shared" si="159"/>
        <v>100</v>
      </c>
      <c r="R3429" s="9">
        <f t="shared" si="160"/>
        <v>51.7241</v>
      </c>
      <c r="S3429" s="9" t="str">
        <f>VLOOKUP(MONTH(P3429),Hoja2!$A$1:$B$12,2,0)</f>
        <v>Jun</v>
      </c>
      <c r="T3429" s="4" t="s">
        <v>8357</v>
      </c>
      <c r="U3429" t="s">
        <v>8358</v>
      </c>
      <c r="V3429" s="4">
        <f t="shared" si="161"/>
        <v>2014</v>
      </c>
    </row>
    <row r="3430" spans="1:22" x14ac:dyDescent="0.3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8">
        <v>42063.708333333336</v>
      </c>
      <c r="P3430" s="8">
        <v>42038.720451388886</v>
      </c>
      <c r="Q3430" s="9">
        <f t="shared" si="159"/>
        <v>102.75</v>
      </c>
      <c r="R3430" s="9">
        <f t="shared" si="160"/>
        <v>40.2941</v>
      </c>
      <c r="S3430" s="9" t="str">
        <f>VLOOKUP(MONTH(P3430),Hoja2!$A$1:$B$12,2,0)</f>
        <v>Feb</v>
      </c>
      <c r="T3430" s="4" t="s">
        <v>8357</v>
      </c>
      <c r="U3430" t="s">
        <v>8358</v>
      </c>
      <c r="V3430" s="4">
        <f t="shared" si="161"/>
        <v>2015</v>
      </c>
    </row>
    <row r="3431" spans="1:22" x14ac:dyDescent="0.3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8">
        <v>42676.021539351852</v>
      </c>
      <c r="P3431" s="8">
        <v>42662.021539351852</v>
      </c>
      <c r="Q3431" s="9">
        <f t="shared" si="159"/>
        <v>130</v>
      </c>
      <c r="R3431" s="9">
        <f t="shared" si="160"/>
        <v>16.25</v>
      </c>
      <c r="S3431" s="9" t="str">
        <f>VLOOKUP(MONTH(P3431),Hoja2!$A$1:$B$12,2,0)</f>
        <v>Oct</v>
      </c>
      <c r="T3431" s="4" t="s">
        <v>8357</v>
      </c>
      <c r="U3431" t="s">
        <v>8358</v>
      </c>
      <c r="V3431" s="4">
        <f t="shared" si="161"/>
        <v>2016</v>
      </c>
    </row>
    <row r="3432" spans="1:22" x14ac:dyDescent="0.3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8">
        <v>41850.945613425924</v>
      </c>
      <c r="P3432" s="8">
        <v>41820.945613425924</v>
      </c>
      <c r="Q3432" s="9">
        <f t="shared" si="159"/>
        <v>108.55</v>
      </c>
      <c r="R3432" s="9">
        <f t="shared" si="160"/>
        <v>30.1526</v>
      </c>
      <c r="S3432" s="9" t="str">
        <f>VLOOKUP(MONTH(P3432),Hoja2!$A$1:$B$12,2,0)</f>
        <v>Jun</v>
      </c>
      <c r="T3432" s="4" t="s">
        <v>8357</v>
      </c>
      <c r="U3432" t="s">
        <v>8358</v>
      </c>
      <c r="V3432" s="4">
        <f t="shared" si="161"/>
        <v>2014</v>
      </c>
    </row>
    <row r="3433" spans="1:22" x14ac:dyDescent="0.3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8">
        <v>41869.730937499997</v>
      </c>
      <c r="P3433" s="8">
        <v>41839.730937499997</v>
      </c>
      <c r="Q3433" s="9">
        <f t="shared" si="159"/>
        <v>100</v>
      </c>
      <c r="R3433" s="9">
        <f t="shared" si="160"/>
        <v>95.238100000000003</v>
      </c>
      <c r="S3433" s="9" t="str">
        <f>VLOOKUP(MONTH(P3433),Hoja2!$A$1:$B$12,2,0)</f>
        <v>Jul</v>
      </c>
      <c r="T3433" s="4" t="s">
        <v>8357</v>
      </c>
      <c r="U3433" t="s">
        <v>8358</v>
      </c>
      <c r="V3433" s="4">
        <f t="shared" si="161"/>
        <v>2014</v>
      </c>
    </row>
    <row r="3434" spans="1:22" x14ac:dyDescent="0.3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8">
        <v>42405.916666666664</v>
      </c>
      <c r="P3434" s="8">
        <v>42380.581180555557</v>
      </c>
      <c r="Q3434" s="9">
        <f t="shared" si="159"/>
        <v>109.65</v>
      </c>
      <c r="R3434" s="9">
        <f t="shared" si="160"/>
        <v>52.214300000000001</v>
      </c>
      <c r="S3434" s="9" t="str">
        <f>VLOOKUP(MONTH(P3434),Hoja2!$A$1:$B$12,2,0)</f>
        <v>Jan</v>
      </c>
      <c r="T3434" s="4" t="s">
        <v>8357</v>
      </c>
      <c r="U3434" t="s">
        <v>8358</v>
      </c>
      <c r="V3434" s="4">
        <f t="shared" si="161"/>
        <v>2016</v>
      </c>
    </row>
    <row r="3435" spans="1:22" x14ac:dyDescent="0.3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8">
        <v>41807.125</v>
      </c>
      <c r="P3435" s="8">
        <v>41776.063136574077</v>
      </c>
      <c r="Q3435" s="9">
        <f t="shared" si="159"/>
        <v>100.26</v>
      </c>
      <c r="R3435" s="9">
        <f t="shared" si="160"/>
        <v>134.1549</v>
      </c>
      <c r="S3435" s="9" t="str">
        <f>VLOOKUP(MONTH(P3435),Hoja2!$A$1:$B$12,2,0)</f>
        <v>May</v>
      </c>
      <c r="T3435" s="4" t="s">
        <v>8357</v>
      </c>
      <c r="U3435" t="s">
        <v>8358</v>
      </c>
      <c r="V3435" s="4">
        <f t="shared" si="161"/>
        <v>2014</v>
      </c>
    </row>
    <row r="3436" spans="1:22" x14ac:dyDescent="0.3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8">
        <v>41830.380428240744</v>
      </c>
      <c r="P3436" s="8">
        <v>41800.380428240744</v>
      </c>
      <c r="Q3436" s="9">
        <f t="shared" si="159"/>
        <v>105.55</v>
      </c>
      <c r="R3436" s="9">
        <f t="shared" si="160"/>
        <v>62.827399999999997</v>
      </c>
      <c r="S3436" s="9" t="str">
        <f>VLOOKUP(MONTH(P3436),Hoja2!$A$1:$B$12,2,0)</f>
        <v>Jun</v>
      </c>
      <c r="T3436" s="4" t="s">
        <v>8357</v>
      </c>
      <c r="U3436" t="s">
        <v>8358</v>
      </c>
      <c r="V3436" s="4">
        <f t="shared" si="161"/>
        <v>2014</v>
      </c>
    </row>
    <row r="3437" spans="1:22" x14ac:dyDescent="0.3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8">
        <v>42589.125</v>
      </c>
      <c r="P3437" s="8">
        <v>42572.61681712963</v>
      </c>
      <c r="Q3437" s="9">
        <f t="shared" si="159"/>
        <v>112</v>
      </c>
      <c r="R3437" s="9">
        <f t="shared" si="160"/>
        <v>58.947400000000002</v>
      </c>
      <c r="S3437" s="9" t="str">
        <f>VLOOKUP(MONTH(P3437),Hoja2!$A$1:$B$12,2,0)</f>
        <v>Jul</v>
      </c>
      <c r="T3437" s="4" t="s">
        <v>8357</v>
      </c>
      <c r="U3437" t="s">
        <v>8358</v>
      </c>
      <c r="V3437" s="4">
        <f t="shared" si="161"/>
        <v>2016</v>
      </c>
    </row>
    <row r="3438" spans="1:22" x14ac:dyDescent="0.3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8">
        <v>41872.686111111114</v>
      </c>
      <c r="P3438" s="8">
        <v>41851.541585648149</v>
      </c>
      <c r="Q3438" s="9">
        <f t="shared" si="159"/>
        <v>105.9</v>
      </c>
      <c r="R3438" s="9">
        <f t="shared" si="160"/>
        <v>143.10810000000001</v>
      </c>
      <c r="S3438" s="9" t="str">
        <f>VLOOKUP(MONTH(P3438),Hoja2!$A$1:$B$12,2,0)</f>
        <v>Jul</v>
      </c>
      <c r="T3438" s="4" t="s">
        <v>8357</v>
      </c>
      <c r="U3438" t="s">
        <v>8358</v>
      </c>
      <c r="V3438" s="4">
        <f t="shared" si="161"/>
        <v>2014</v>
      </c>
    </row>
    <row r="3439" spans="1:22" x14ac:dyDescent="0.3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8">
        <v>42235.710879629631</v>
      </c>
      <c r="P3439" s="8">
        <v>42205.710879629631</v>
      </c>
      <c r="Q3439" s="9">
        <f t="shared" si="159"/>
        <v>101</v>
      </c>
      <c r="R3439" s="9">
        <f t="shared" si="160"/>
        <v>84.166700000000006</v>
      </c>
      <c r="S3439" s="9" t="str">
        <f>VLOOKUP(MONTH(P3439),Hoja2!$A$1:$B$12,2,0)</f>
        <v>Jul</v>
      </c>
      <c r="T3439" s="4" t="s">
        <v>8357</v>
      </c>
      <c r="U3439" t="s">
        <v>8358</v>
      </c>
      <c r="V3439" s="4">
        <f t="shared" si="161"/>
        <v>2015</v>
      </c>
    </row>
    <row r="3440" spans="1:22" x14ac:dyDescent="0.3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8">
        <v>42126.875</v>
      </c>
      <c r="P3440" s="8">
        <v>42100.927858796298</v>
      </c>
      <c r="Q3440" s="9">
        <f t="shared" si="159"/>
        <v>104.2</v>
      </c>
      <c r="R3440" s="9">
        <f t="shared" si="160"/>
        <v>186.07140000000001</v>
      </c>
      <c r="S3440" s="9" t="str">
        <f>VLOOKUP(MONTH(P3440),Hoja2!$A$1:$B$12,2,0)</f>
        <v>Apr</v>
      </c>
      <c r="T3440" s="4" t="s">
        <v>8357</v>
      </c>
      <c r="U3440" t="s">
        <v>8358</v>
      </c>
      <c r="V3440" s="4">
        <f t="shared" si="161"/>
        <v>2015</v>
      </c>
    </row>
    <row r="3441" spans="1:22" x14ac:dyDescent="0.3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8">
        <v>42388.207638888889</v>
      </c>
      <c r="P3441" s="8">
        <v>42374.911226851851</v>
      </c>
      <c r="Q3441" s="9">
        <f t="shared" si="159"/>
        <v>134.68</v>
      </c>
      <c r="R3441" s="9">
        <f t="shared" si="160"/>
        <v>89.785600000000002</v>
      </c>
      <c r="S3441" s="9" t="str">
        <f>VLOOKUP(MONTH(P3441),Hoja2!$A$1:$B$12,2,0)</f>
        <v>Jan</v>
      </c>
      <c r="T3441" s="4" t="s">
        <v>8357</v>
      </c>
      <c r="U3441" t="s">
        <v>8358</v>
      </c>
      <c r="V3441" s="4">
        <f t="shared" si="161"/>
        <v>2016</v>
      </c>
    </row>
    <row r="3442" spans="1:22" x14ac:dyDescent="0.3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8">
        <v>41831.677083333336</v>
      </c>
      <c r="P3442" s="8">
        <v>41809.12300925926</v>
      </c>
      <c r="Q3442" s="9">
        <f t="shared" si="159"/>
        <v>105.22</v>
      </c>
      <c r="R3442" s="9">
        <f t="shared" si="160"/>
        <v>64.157600000000002</v>
      </c>
      <c r="S3442" s="9" t="str">
        <f>VLOOKUP(MONTH(P3442),Hoja2!$A$1:$B$12,2,0)</f>
        <v>Jun</v>
      </c>
      <c r="T3442" s="4" t="s">
        <v>8357</v>
      </c>
      <c r="U3442" t="s">
        <v>8358</v>
      </c>
      <c r="V3442" s="4">
        <f t="shared" si="161"/>
        <v>2014</v>
      </c>
    </row>
    <row r="3443" spans="1:22" x14ac:dyDescent="0.3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8">
        <v>42321.845138888886</v>
      </c>
      <c r="P3443" s="8">
        <v>42294.4296412037</v>
      </c>
      <c r="Q3443" s="9">
        <f t="shared" si="159"/>
        <v>102.6</v>
      </c>
      <c r="R3443" s="9">
        <f t="shared" si="160"/>
        <v>59.651200000000003</v>
      </c>
      <c r="S3443" s="9" t="str">
        <f>VLOOKUP(MONTH(P3443),Hoja2!$A$1:$B$12,2,0)</f>
        <v>Oct</v>
      </c>
      <c r="T3443" s="4" t="s">
        <v>8357</v>
      </c>
      <c r="U3443" t="s">
        <v>8358</v>
      </c>
      <c r="V3443" s="4">
        <f t="shared" si="161"/>
        <v>2015</v>
      </c>
    </row>
    <row r="3444" spans="1:22" x14ac:dyDescent="0.3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8">
        <v>42154.841111111113</v>
      </c>
      <c r="P3444" s="8">
        <v>42124.841111111113</v>
      </c>
      <c r="Q3444" s="9">
        <f t="shared" si="159"/>
        <v>100</v>
      </c>
      <c r="R3444" s="9">
        <f t="shared" si="160"/>
        <v>31.25</v>
      </c>
      <c r="S3444" s="9" t="str">
        <f>VLOOKUP(MONTH(P3444),Hoja2!$A$1:$B$12,2,0)</f>
        <v>Apr</v>
      </c>
      <c r="T3444" s="4" t="s">
        <v>8357</v>
      </c>
      <c r="U3444" t="s">
        <v>8358</v>
      </c>
      <c r="V3444" s="4">
        <f t="shared" si="161"/>
        <v>2015</v>
      </c>
    </row>
    <row r="3445" spans="1:22" x14ac:dyDescent="0.3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8">
        <v>41891.524837962963</v>
      </c>
      <c r="P3445" s="8">
        <v>41861.524837962963</v>
      </c>
      <c r="Q3445" s="9">
        <f t="shared" si="159"/>
        <v>185.5</v>
      </c>
      <c r="R3445" s="9">
        <f t="shared" si="160"/>
        <v>41.222200000000001</v>
      </c>
      <c r="S3445" s="9" t="str">
        <f>VLOOKUP(MONTH(P3445),Hoja2!$A$1:$B$12,2,0)</f>
        <v>Aug</v>
      </c>
      <c r="T3445" s="4" t="s">
        <v>8357</v>
      </c>
      <c r="U3445" t="s">
        <v>8358</v>
      </c>
      <c r="V3445" s="4">
        <f t="shared" si="161"/>
        <v>2014</v>
      </c>
    </row>
    <row r="3446" spans="1:22" x14ac:dyDescent="0.3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8">
        <v>42529.582638888889</v>
      </c>
      <c r="P3446" s="8">
        <v>42521.291504629633</v>
      </c>
      <c r="Q3446" s="9">
        <f t="shared" si="159"/>
        <v>289</v>
      </c>
      <c r="R3446" s="9">
        <f t="shared" si="160"/>
        <v>43.35</v>
      </c>
      <c r="S3446" s="9" t="str">
        <f>VLOOKUP(MONTH(P3446),Hoja2!$A$1:$B$12,2,0)</f>
        <v>May</v>
      </c>
      <c r="T3446" s="4" t="s">
        <v>8357</v>
      </c>
      <c r="U3446" t="s">
        <v>8358</v>
      </c>
      <c r="V3446" s="4">
        <f t="shared" si="161"/>
        <v>2016</v>
      </c>
    </row>
    <row r="3447" spans="1:22" x14ac:dyDescent="0.3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8">
        <v>42300.530509259261</v>
      </c>
      <c r="P3447" s="8">
        <v>42272.530509259261</v>
      </c>
      <c r="Q3447" s="9">
        <f t="shared" si="159"/>
        <v>100</v>
      </c>
      <c r="R3447" s="9">
        <f t="shared" si="160"/>
        <v>64.516099999999994</v>
      </c>
      <c r="S3447" s="9" t="str">
        <f>VLOOKUP(MONTH(P3447),Hoja2!$A$1:$B$12,2,0)</f>
        <v>Sep</v>
      </c>
      <c r="T3447" s="4" t="s">
        <v>8357</v>
      </c>
      <c r="U3447" t="s">
        <v>8358</v>
      </c>
      <c r="V3447" s="4">
        <f t="shared" si="161"/>
        <v>2015</v>
      </c>
    </row>
    <row r="3448" spans="1:22" x14ac:dyDescent="0.3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8">
        <v>42040.513888888891</v>
      </c>
      <c r="P3448" s="8">
        <v>42016.832465277781</v>
      </c>
      <c r="Q3448" s="9">
        <f t="shared" si="159"/>
        <v>108.2</v>
      </c>
      <c r="R3448" s="9">
        <f t="shared" si="160"/>
        <v>43.28</v>
      </c>
      <c r="S3448" s="9" t="str">
        <f>VLOOKUP(MONTH(P3448),Hoja2!$A$1:$B$12,2,0)</f>
        <v>Jan</v>
      </c>
      <c r="T3448" s="4" t="s">
        <v>8357</v>
      </c>
      <c r="U3448" t="s">
        <v>8358</v>
      </c>
      <c r="V3448" s="4">
        <f t="shared" si="161"/>
        <v>2015</v>
      </c>
    </row>
    <row r="3449" spans="1:22" x14ac:dyDescent="0.3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8">
        <v>42447.847361111111</v>
      </c>
      <c r="P3449" s="8">
        <v>42402.889027777775</v>
      </c>
      <c r="Q3449" s="9">
        <f t="shared" si="159"/>
        <v>107.8</v>
      </c>
      <c r="R3449" s="9">
        <f t="shared" si="160"/>
        <v>77</v>
      </c>
      <c r="S3449" s="9" t="str">
        <f>VLOOKUP(MONTH(P3449),Hoja2!$A$1:$B$12,2,0)</f>
        <v>Feb</v>
      </c>
      <c r="T3449" s="4" t="s">
        <v>8357</v>
      </c>
      <c r="U3449" t="s">
        <v>8358</v>
      </c>
      <c r="V3449" s="4">
        <f t="shared" si="161"/>
        <v>2016</v>
      </c>
    </row>
    <row r="3450" spans="1:22" x14ac:dyDescent="0.3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8">
        <v>41990.119085648148</v>
      </c>
      <c r="P3450" s="8">
        <v>41960.119085648148</v>
      </c>
      <c r="Q3450" s="9">
        <f t="shared" si="159"/>
        <v>109.76</v>
      </c>
      <c r="R3450" s="9">
        <f t="shared" si="160"/>
        <v>51.222200000000001</v>
      </c>
      <c r="S3450" s="9" t="str">
        <f>VLOOKUP(MONTH(P3450),Hoja2!$A$1:$B$12,2,0)</f>
        <v>Nov</v>
      </c>
      <c r="T3450" s="4" t="s">
        <v>8357</v>
      </c>
      <c r="U3450" t="s">
        <v>8358</v>
      </c>
      <c r="V3450" s="4">
        <f t="shared" si="161"/>
        <v>2014</v>
      </c>
    </row>
    <row r="3451" spans="1:22" x14ac:dyDescent="0.3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8">
        <v>42560.166666666664</v>
      </c>
      <c r="P3451" s="8">
        <v>42532.052523148152</v>
      </c>
      <c r="Q3451" s="9">
        <f t="shared" si="159"/>
        <v>170.63</v>
      </c>
      <c r="R3451" s="9">
        <f t="shared" si="160"/>
        <v>68.25</v>
      </c>
      <c r="S3451" s="9" t="str">
        <f>VLOOKUP(MONTH(P3451),Hoja2!$A$1:$B$12,2,0)</f>
        <v>Jun</v>
      </c>
      <c r="T3451" s="4" t="s">
        <v>8357</v>
      </c>
      <c r="U3451" t="s">
        <v>8358</v>
      </c>
      <c r="V3451" s="4">
        <f t="shared" si="161"/>
        <v>2016</v>
      </c>
    </row>
    <row r="3452" spans="1:22" x14ac:dyDescent="0.3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8">
        <v>42096.662858796299</v>
      </c>
      <c r="P3452" s="8">
        <v>42036.704525462963</v>
      </c>
      <c r="Q3452" s="9">
        <f t="shared" si="159"/>
        <v>152</v>
      </c>
      <c r="R3452" s="9">
        <f t="shared" si="160"/>
        <v>19.487200000000001</v>
      </c>
      <c r="S3452" s="9" t="str">
        <f>VLOOKUP(MONTH(P3452),Hoja2!$A$1:$B$12,2,0)</f>
        <v>Feb</v>
      </c>
      <c r="T3452" s="4" t="s">
        <v>8357</v>
      </c>
      <c r="U3452" t="s">
        <v>8358</v>
      </c>
      <c r="V3452" s="4">
        <f t="shared" si="161"/>
        <v>2015</v>
      </c>
    </row>
    <row r="3453" spans="1:22" x14ac:dyDescent="0.3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8">
        <v>42115.723692129628</v>
      </c>
      <c r="P3453" s="8">
        <v>42088.723692129628</v>
      </c>
      <c r="Q3453" s="9">
        <f t="shared" si="159"/>
        <v>101.23</v>
      </c>
      <c r="R3453" s="9">
        <f t="shared" si="160"/>
        <v>41.125</v>
      </c>
      <c r="S3453" s="9" t="str">
        <f>VLOOKUP(MONTH(P3453),Hoja2!$A$1:$B$12,2,0)</f>
        <v>Mar</v>
      </c>
      <c r="T3453" s="4" t="s">
        <v>8357</v>
      </c>
      <c r="U3453" t="s">
        <v>8358</v>
      </c>
      <c r="V3453" s="4">
        <f t="shared" si="161"/>
        <v>2015</v>
      </c>
    </row>
    <row r="3454" spans="1:22" x14ac:dyDescent="0.3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8">
        <v>41843.165972222225</v>
      </c>
      <c r="P3454" s="8">
        <v>41820.639189814814</v>
      </c>
      <c r="Q3454" s="9">
        <f t="shared" si="159"/>
        <v>153.19999999999999</v>
      </c>
      <c r="R3454" s="9">
        <f t="shared" si="160"/>
        <v>41.4054</v>
      </c>
      <c r="S3454" s="9" t="str">
        <f>VLOOKUP(MONTH(P3454),Hoja2!$A$1:$B$12,2,0)</f>
        <v>Jun</v>
      </c>
      <c r="T3454" s="4" t="s">
        <v>8357</v>
      </c>
      <c r="U3454" t="s">
        <v>8358</v>
      </c>
      <c r="V3454" s="4">
        <f t="shared" si="161"/>
        <v>2014</v>
      </c>
    </row>
    <row r="3455" spans="1:22" x14ac:dyDescent="0.3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8">
        <v>42595.97865740741</v>
      </c>
      <c r="P3455" s="8">
        <v>42535.97865740741</v>
      </c>
      <c r="Q3455" s="9">
        <f t="shared" si="159"/>
        <v>128.33000000000001</v>
      </c>
      <c r="R3455" s="9">
        <f t="shared" si="160"/>
        <v>27.5</v>
      </c>
      <c r="S3455" s="9" t="str">
        <f>VLOOKUP(MONTH(P3455),Hoja2!$A$1:$B$12,2,0)</f>
        <v>Jun</v>
      </c>
      <c r="T3455" s="4" t="s">
        <v>8357</v>
      </c>
      <c r="U3455" t="s">
        <v>8358</v>
      </c>
      <c r="V3455" s="4">
        <f t="shared" si="161"/>
        <v>2016</v>
      </c>
    </row>
    <row r="3456" spans="1:22" x14ac:dyDescent="0.3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8">
        <v>41851.698599537034</v>
      </c>
      <c r="P3456" s="8">
        <v>41821.698599537034</v>
      </c>
      <c r="Q3456" s="9">
        <f t="shared" si="159"/>
        <v>100.71</v>
      </c>
      <c r="R3456" s="9">
        <f t="shared" si="160"/>
        <v>33.571399999999997</v>
      </c>
      <c r="S3456" s="9" t="str">
        <f>VLOOKUP(MONTH(P3456),Hoja2!$A$1:$B$12,2,0)</f>
        <v>Jul</v>
      </c>
      <c r="T3456" s="4" t="s">
        <v>8357</v>
      </c>
      <c r="U3456" t="s">
        <v>8358</v>
      </c>
      <c r="V3456" s="4">
        <f t="shared" si="161"/>
        <v>2014</v>
      </c>
    </row>
    <row r="3457" spans="1:22" x14ac:dyDescent="0.3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8">
        <v>42656.7503125</v>
      </c>
      <c r="P3457" s="8">
        <v>42626.7503125</v>
      </c>
      <c r="Q3457" s="9">
        <f t="shared" si="159"/>
        <v>100.65</v>
      </c>
      <c r="R3457" s="9">
        <f t="shared" si="160"/>
        <v>145.86959999999999</v>
      </c>
      <c r="S3457" s="9" t="str">
        <f>VLOOKUP(MONTH(P3457),Hoja2!$A$1:$B$12,2,0)</f>
        <v>Sep</v>
      </c>
      <c r="T3457" s="4" t="s">
        <v>8357</v>
      </c>
      <c r="U3457" t="s">
        <v>8358</v>
      </c>
      <c r="V3457" s="4">
        <f t="shared" si="161"/>
        <v>2016</v>
      </c>
    </row>
    <row r="3458" spans="1:22" x14ac:dyDescent="0.3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8">
        <v>41852.290972222225</v>
      </c>
      <c r="P3458" s="8">
        <v>41821.205636574072</v>
      </c>
      <c r="Q3458" s="9">
        <f t="shared" si="159"/>
        <v>191.3</v>
      </c>
      <c r="R3458" s="9">
        <f t="shared" si="160"/>
        <v>358.6875</v>
      </c>
      <c r="S3458" s="9" t="str">
        <f>VLOOKUP(MONTH(P3458),Hoja2!$A$1:$B$12,2,0)</f>
        <v>Jul</v>
      </c>
      <c r="T3458" s="4" t="s">
        <v>8357</v>
      </c>
      <c r="U3458" t="s">
        <v>8358</v>
      </c>
      <c r="V3458" s="4">
        <f t="shared" si="161"/>
        <v>2014</v>
      </c>
    </row>
    <row r="3459" spans="1:22" x14ac:dyDescent="0.3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8">
        <v>42047.249305555553</v>
      </c>
      <c r="P3459" s="8">
        <v>42016.706678240742</v>
      </c>
      <c r="Q3459" s="9">
        <f t="shared" ref="Q3459:Q3522" si="162">ROUND(E3459/D3459*100,2)</f>
        <v>140.19999999999999</v>
      </c>
      <c r="R3459" s="9">
        <f t="shared" ref="R3459:R3522" si="163">IFERROR(ROUND(E3459/L3459,4),0)</f>
        <v>50.9818</v>
      </c>
      <c r="S3459" s="9" t="str">
        <f>VLOOKUP(MONTH(P3459),Hoja2!$A$1:$B$12,2,0)</f>
        <v>Jan</v>
      </c>
      <c r="T3459" s="4" t="s">
        <v>8357</v>
      </c>
      <c r="U3459" t="s">
        <v>8358</v>
      </c>
      <c r="V3459" s="4">
        <f t="shared" ref="V3459:V3522" si="164">YEAR(P3459)</f>
        <v>2015</v>
      </c>
    </row>
    <row r="3460" spans="1:22" x14ac:dyDescent="0.3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8">
        <v>42038.185416666667</v>
      </c>
      <c r="P3460" s="8">
        <v>42011.202581018515</v>
      </c>
      <c r="Q3460" s="9">
        <f t="shared" si="162"/>
        <v>124.34</v>
      </c>
      <c r="R3460" s="9">
        <f t="shared" si="163"/>
        <v>45.036999999999999</v>
      </c>
      <c r="S3460" s="9" t="str">
        <f>VLOOKUP(MONTH(P3460),Hoja2!$A$1:$B$12,2,0)</f>
        <v>Jan</v>
      </c>
      <c r="T3460" s="4" t="s">
        <v>8357</v>
      </c>
      <c r="U3460" t="s">
        <v>8358</v>
      </c>
      <c r="V3460" s="4">
        <f t="shared" si="164"/>
        <v>2015</v>
      </c>
    </row>
    <row r="3461" spans="1:22" x14ac:dyDescent="0.3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8">
        <v>42510.479861111111</v>
      </c>
      <c r="P3461" s="8">
        <v>42480.479861111111</v>
      </c>
      <c r="Q3461" s="9">
        <f t="shared" si="162"/>
        <v>126.2</v>
      </c>
      <c r="R3461" s="9">
        <f t="shared" si="163"/>
        <v>17.527799999999999</v>
      </c>
      <c r="S3461" s="9" t="str">
        <f>VLOOKUP(MONTH(P3461),Hoja2!$A$1:$B$12,2,0)</f>
        <v>Apr</v>
      </c>
      <c r="T3461" s="4" t="s">
        <v>8357</v>
      </c>
      <c r="U3461" t="s">
        <v>8358</v>
      </c>
      <c r="V3461" s="4">
        <f t="shared" si="164"/>
        <v>2016</v>
      </c>
    </row>
    <row r="3462" spans="1:22" x14ac:dyDescent="0.3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8">
        <v>41866.527222222219</v>
      </c>
      <c r="P3462" s="8">
        <v>41852.527222222219</v>
      </c>
      <c r="Q3462" s="9">
        <f t="shared" si="162"/>
        <v>190</v>
      </c>
      <c r="R3462" s="9">
        <f t="shared" si="163"/>
        <v>50</v>
      </c>
      <c r="S3462" s="9" t="str">
        <f>VLOOKUP(MONTH(P3462),Hoja2!$A$1:$B$12,2,0)</f>
        <v>Aug</v>
      </c>
      <c r="T3462" s="4" t="s">
        <v>8357</v>
      </c>
      <c r="U3462" t="s">
        <v>8358</v>
      </c>
      <c r="V3462" s="4">
        <f t="shared" si="164"/>
        <v>2014</v>
      </c>
    </row>
    <row r="3463" spans="1:22" x14ac:dyDescent="0.3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8">
        <v>42672.125</v>
      </c>
      <c r="P3463" s="8">
        <v>42643.6328587963</v>
      </c>
      <c r="Q3463" s="9">
        <f t="shared" si="162"/>
        <v>139</v>
      </c>
      <c r="R3463" s="9">
        <f t="shared" si="163"/>
        <v>57.916699999999999</v>
      </c>
      <c r="S3463" s="9" t="str">
        <f>VLOOKUP(MONTH(P3463),Hoja2!$A$1:$B$12,2,0)</f>
        <v>Sep</v>
      </c>
      <c r="T3463" s="4" t="s">
        <v>8357</v>
      </c>
      <c r="U3463" t="s">
        <v>8358</v>
      </c>
      <c r="V3463" s="4">
        <f t="shared" si="164"/>
        <v>2016</v>
      </c>
    </row>
    <row r="3464" spans="1:22" x14ac:dyDescent="0.3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8">
        <v>42195.75</v>
      </c>
      <c r="P3464" s="8">
        <v>42179.898472222223</v>
      </c>
      <c r="Q3464" s="9">
        <f t="shared" si="162"/>
        <v>202</v>
      </c>
      <c r="R3464" s="9">
        <f t="shared" si="163"/>
        <v>29.7059</v>
      </c>
      <c r="S3464" s="9" t="str">
        <f>VLOOKUP(MONTH(P3464),Hoja2!$A$1:$B$12,2,0)</f>
        <v>Jun</v>
      </c>
      <c r="T3464" s="4" t="s">
        <v>8357</v>
      </c>
      <c r="U3464" t="s">
        <v>8358</v>
      </c>
      <c r="V3464" s="4">
        <f t="shared" si="164"/>
        <v>2015</v>
      </c>
    </row>
    <row r="3465" spans="1:22" x14ac:dyDescent="0.3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8">
        <v>42654.165972222225</v>
      </c>
      <c r="P3465" s="8">
        <v>42612.918807870374</v>
      </c>
      <c r="Q3465" s="9">
        <f t="shared" si="162"/>
        <v>103.38</v>
      </c>
      <c r="R3465" s="9">
        <f t="shared" si="163"/>
        <v>90.684200000000004</v>
      </c>
      <c r="S3465" s="9" t="str">
        <f>VLOOKUP(MONTH(P3465),Hoja2!$A$1:$B$12,2,0)</f>
        <v>Aug</v>
      </c>
      <c r="T3465" s="4" t="s">
        <v>8357</v>
      </c>
      <c r="U3465" t="s">
        <v>8358</v>
      </c>
      <c r="V3465" s="4">
        <f t="shared" si="164"/>
        <v>2016</v>
      </c>
    </row>
    <row r="3466" spans="1:22" x14ac:dyDescent="0.3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8">
        <v>42605.130057870374</v>
      </c>
      <c r="P3466" s="8">
        <v>42575.130057870374</v>
      </c>
      <c r="Q3466" s="9">
        <f t="shared" si="162"/>
        <v>102.32</v>
      </c>
      <c r="R3466" s="9">
        <f t="shared" si="163"/>
        <v>55.012700000000002</v>
      </c>
      <c r="S3466" s="9" t="str">
        <f>VLOOKUP(MONTH(P3466),Hoja2!$A$1:$B$12,2,0)</f>
        <v>Jul</v>
      </c>
      <c r="T3466" s="4" t="s">
        <v>8357</v>
      </c>
      <c r="U3466" t="s">
        <v>8358</v>
      </c>
      <c r="V3466" s="4">
        <f t="shared" si="164"/>
        <v>2016</v>
      </c>
    </row>
    <row r="3467" spans="1:22" x14ac:dyDescent="0.3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8">
        <v>42225.666666666664</v>
      </c>
      <c r="P3467" s="8">
        <v>42200.625833333332</v>
      </c>
      <c r="Q3467" s="9">
        <f t="shared" si="162"/>
        <v>103</v>
      </c>
      <c r="R3467" s="9">
        <f t="shared" si="163"/>
        <v>57.222200000000001</v>
      </c>
      <c r="S3467" s="9" t="str">
        <f>VLOOKUP(MONTH(P3467),Hoja2!$A$1:$B$12,2,0)</f>
        <v>Jul</v>
      </c>
      <c r="T3467" s="4" t="s">
        <v>8357</v>
      </c>
      <c r="U3467" t="s">
        <v>8358</v>
      </c>
      <c r="V3467" s="4">
        <f t="shared" si="164"/>
        <v>2015</v>
      </c>
    </row>
    <row r="3468" spans="1:22" x14ac:dyDescent="0.3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8">
        <v>42479.977430555555</v>
      </c>
      <c r="P3468" s="8">
        <v>42420.019097222219</v>
      </c>
      <c r="Q3468" s="9">
        <f t="shared" si="162"/>
        <v>127.14</v>
      </c>
      <c r="R3468" s="9">
        <f t="shared" si="163"/>
        <v>72.950800000000001</v>
      </c>
      <c r="S3468" s="9" t="str">
        <f>VLOOKUP(MONTH(P3468),Hoja2!$A$1:$B$12,2,0)</f>
        <v>Feb</v>
      </c>
      <c r="T3468" s="4" t="s">
        <v>8357</v>
      </c>
      <c r="U3468" t="s">
        <v>8358</v>
      </c>
      <c r="V3468" s="4">
        <f t="shared" si="164"/>
        <v>2016</v>
      </c>
    </row>
    <row r="3469" spans="1:22" x14ac:dyDescent="0.3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8">
        <v>42083.63</v>
      </c>
      <c r="P3469" s="8">
        <v>42053.671666666669</v>
      </c>
      <c r="Q3469" s="9">
        <f t="shared" si="162"/>
        <v>101</v>
      </c>
      <c r="R3469" s="9">
        <f t="shared" si="163"/>
        <v>64.468100000000007</v>
      </c>
      <c r="S3469" s="9" t="str">
        <f>VLOOKUP(MONTH(P3469),Hoja2!$A$1:$B$12,2,0)</f>
        <v>Feb</v>
      </c>
      <c r="T3469" s="4" t="s">
        <v>8357</v>
      </c>
      <c r="U3469" t="s">
        <v>8358</v>
      </c>
      <c r="V3469" s="4">
        <f t="shared" si="164"/>
        <v>2015</v>
      </c>
    </row>
    <row r="3470" spans="1:22" x14ac:dyDescent="0.3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8">
        <v>42634.125</v>
      </c>
      <c r="P3470" s="8">
        <v>42605.765381944446</v>
      </c>
      <c r="Q3470" s="9">
        <f t="shared" si="162"/>
        <v>121.78</v>
      </c>
      <c r="R3470" s="9">
        <f t="shared" si="163"/>
        <v>716.35289999999998</v>
      </c>
      <c r="S3470" s="9" t="str">
        <f>VLOOKUP(MONTH(P3470),Hoja2!$A$1:$B$12,2,0)</f>
        <v>Aug</v>
      </c>
      <c r="T3470" s="4" t="s">
        <v>8357</v>
      </c>
      <c r="U3470" t="s">
        <v>8358</v>
      </c>
      <c r="V3470" s="4">
        <f t="shared" si="164"/>
        <v>2016</v>
      </c>
    </row>
    <row r="3471" spans="1:22" x14ac:dyDescent="0.3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8">
        <v>42488.641724537039</v>
      </c>
      <c r="P3471" s="8">
        <v>42458.641724537039</v>
      </c>
      <c r="Q3471" s="9">
        <f t="shared" si="162"/>
        <v>113.39</v>
      </c>
      <c r="R3471" s="9">
        <f t="shared" si="163"/>
        <v>50.396799999999999</v>
      </c>
      <c r="S3471" s="9" t="str">
        <f>VLOOKUP(MONTH(P3471),Hoja2!$A$1:$B$12,2,0)</f>
        <v>Mar</v>
      </c>
      <c r="T3471" s="4" t="s">
        <v>8357</v>
      </c>
      <c r="U3471" t="s">
        <v>8358</v>
      </c>
      <c r="V3471" s="4">
        <f t="shared" si="164"/>
        <v>2016</v>
      </c>
    </row>
    <row r="3472" spans="1:22" x14ac:dyDescent="0.3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8">
        <v>42566.901388888888</v>
      </c>
      <c r="P3472" s="8">
        <v>42529.022013888891</v>
      </c>
      <c r="Q3472" s="9">
        <f t="shared" si="162"/>
        <v>150</v>
      </c>
      <c r="R3472" s="9">
        <f t="shared" si="163"/>
        <v>41.666699999999999</v>
      </c>
      <c r="S3472" s="9" t="str">
        <f>VLOOKUP(MONTH(P3472),Hoja2!$A$1:$B$12,2,0)</f>
        <v>Jun</v>
      </c>
      <c r="T3472" s="4" t="s">
        <v>8357</v>
      </c>
      <c r="U3472" t="s">
        <v>8358</v>
      </c>
      <c r="V3472" s="4">
        <f t="shared" si="164"/>
        <v>2016</v>
      </c>
    </row>
    <row r="3473" spans="1:22" x14ac:dyDescent="0.3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8">
        <v>41882.833333333336</v>
      </c>
      <c r="P3473" s="8">
        <v>41841.820486111108</v>
      </c>
      <c r="Q3473" s="9">
        <f t="shared" si="162"/>
        <v>214.6</v>
      </c>
      <c r="R3473" s="9">
        <f t="shared" si="163"/>
        <v>35.7667</v>
      </c>
      <c r="S3473" s="9" t="str">
        <f>VLOOKUP(MONTH(P3473),Hoja2!$A$1:$B$12,2,0)</f>
        <v>Jul</v>
      </c>
      <c r="T3473" s="4" t="s">
        <v>8357</v>
      </c>
      <c r="U3473" t="s">
        <v>8358</v>
      </c>
      <c r="V3473" s="4">
        <f t="shared" si="164"/>
        <v>2014</v>
      </c>
    </row>
    <row r="3474" spans="1:22" x14ac:dyDescent="0.3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8">
        <v>41949.249305555553</v>
      </c>
      <c r="P3474" s="8">
        <v>41928.170497685183</v>
      </c>
      <c r="Q3474" s="9">
        <f t="shared" si="162"/>
        <v>102.05</v>
      </c>
      <c r="R3474" s="9">
        <f t="shared" si="163"/>
        <v>88.739099999999993</v>
      </c>
      <c r="S3474" s="9" t="str">
        <f>VLOOKUP(MONTH(P3474),Hoja2!$A$1:$B$12,2,0)</f>
        <v>Oct</v>
      </c>
      <c r="T3474" s="4" t="s">
        <v>8357</v>
      </c>
      <c r="U3474" t="s">
        <v>8358</v>
      </c>
      <c r="V3474" s="4">
        <f t="shared" si="164"/>
        <v>2014</v>
      </c>
    </row>
    <row r="3475" spans="1:22" x14ac:dyDescent="0.3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8">
        <v>42083.852083333331</v>
      </c>
      <c r="P3475" s="8">
        <v>42062.834444444445</v>
      </c>
      <c r="Q3475" s="9">
        <f t="shared" si="162"/>
        <v>100</v>
      </c>
      <c r="R3475" s="9">
        <f t="shared" si="163"/>
        <v>148.48480000000001</v>
      </c>
      <c r="S3475" s="9" t="str">
        <f>VLOOKUP(MONTH(P3475),Hoja2!$A$1:$B$12,2,0)</f>
        <v>Feb</v>
      </c>
      <c r="T3475" s="4" t="s">
        <v>8357</v>
      </c>
      <c r="U3475" t="s">
        <v>8358</v>
      </c>
      <c r="V3475" s="4">
        <f t="shared" si="164"/>
        <v>2015</v>
      </c>
    </row>
    <row r="3476" spans="1:22" x14ac:dyDescent="0.3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8">
        <v>42571.501516203702</v>
      </c>
      <c r="P3476" s="8">
        <v>42541.501516203702</v>
      </c>
      <c r="Q3476" s="9">
        <f t="shared" si="162"/>
        <v>101</v>
      </c>
      <c r="R3476" s="9">
        <f t="shared" si="163"/>
        <v>51.794899999999998</v>
      </c>
      <c r="S3476" s="9" t="str">
        <f>VLOOKUP(MONTH(P3476),Hoja2!$A$1:$B$12,2,0)</f>
        <v>Jun</v>
      </c>
      <c r="T3476" s="4" t="s">
        <v>8357</v>
      </c>
      <c r="U3476" t="s">
        <v>8358</v>
      </c>
      <c r="V3476" s="4">
        <f t="shared" si="164"/>
        <v>2016</v>
      </c>
    </row>
    <row r="3477" spans="1:22" x14ac:dyDescent="0.3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8">
        <v>41946</v>
      </c>
      <c r="P3477" s="8">
        <v>41918.880833333336</v>
      </c>
      <c r="Q3477" s="9">
        <f t="shared" si="162"/>
        <v>113.33</v>
      </c>
      <c r="R3477" s="9">
        <f t="shared" si="163"/>
        <v>20</v>
      </c>
      <c r="S3477" s="9" t="str">
        <f>VLOOKUP(MONTH(P3477),Hoja2!$A$1:$B$12,2,0)</f>
        <v>Oct</v>
      </c>
      <c r="T3477" s="4" t="s">
        <v>8357</v>
      </c>
      <c r="U3477" t="s">
        <v>8358</v>
      </c>
      <c r="V3477" s="4">
        <f t="shared" si="164"/>
        <v>2014</v>
      </c>
    </row>
    <row r="3478" spans="1:22" x14ac:dyDescent="0.3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8">
        <v>41939.125</v>
      </c>
      <c r="P3478" s="8">
        <v>41921.279976851853</v>
      </c>
      <c r="Q3478" s="9">
        <f t="shared" si="162"/>
        <v>104</v>
      </c>
      <c r="R3478" s="9">
        <f t="shared" si="163"/>
        <v>52</v>
      </c>
      <c r="S3478" s="9" t="str">
        <f>VLOOKUP(MONTH(P3478),Hoja2!$A$1:$B$12,2,0)</f>
        <v>Oct</v>
      </c>
      <c r="T3478" s="4" t="s">
        <v>8357</v>
      </c>
      <c r="U3478" t="s">
        <v>8358</v>
      </c>
      <c r="V3478" s="4">
        <f t="shared" si="164"/>
        <v>2014</v>
      </c>
    </row>
    <row r="3479" spans="1:22" x14ac:dyDescent="0.3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8">
        <v>42141.125</v>
      </c>
      <c r="P3479" s="8">
        <v>42128.736608796295</v>
      </c>
      <c r="Q3479" s="9">
        <f t="shared" si="162"/>
        <v>115.33</v>
      </c>
      <c r="R3479" s="9">
        <f t="shared" si="163"/>
        <v>53.230800000000002</v>
      </c>
      <c r="S3479" s="9" t="str">
        <f>VLOOKUP(MONTH(P3479),Hoja2!$A$1:$B$12,2,0)</f>
        <v>May</v>
      </c>
      <c r="T3479" s="4" t="s">
        <v>8357</v>
      </c>
      <c r="U3479" t="s">
        <v>8358</v>
      </c>
      <c r="V3479" s="4">
        <f t="shared" si="164"/>
        <v>2015</v>
      </c>
    </row>
    <row r="3480" spans="1:22" x14ac:dyDescent="0.3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8">
        <v>42079.875</v>
      </c>
      <c r="P3480" s="8">
        <v>42053.916921296295</v>
      </c>
      <c r="Q3480" s="9">
        <f t="shared" si="162"/>
        <v>112.85</v>
      </c>
      <c r="R3480" s="9">
        <f t="shared" si="163"/>
        <v>39.596499999999999</v>
      </c>
      <c r="S3480" s="9" t="str">
        <f>VLOOKUP(MONTH(P3480),Hoja2!$A$1:$B$12,2,0)</f>
        <v>Feb</v>
      </c>
      <c r="T3480" s="4" t="s">
        <v>8357</v>
      </c>
      <c r="U3480" t="s">
        <v>8358</v>
      </c>
      <c r="V3480" s="4">
        <f t="shared" si="164"/>
        <v>2015</v>
      </c>
    </row>
    <row r="3481" spans="1:22" x14ac:dyDescent="0.3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8">
        <v>41811.855092592596</v>
      </c>
      <c r="P3481" s="8">
        <v>41781.855092592596</v>
      </c>
      <c r="Q3481" s="9">
        <f t="shared" si="162"/>
        <v>127.87</v>
      </c>
      <c r="R3481" s="9">
        <f t="shared" si="163"/>
        <v>34.25</v>
      </c>
      <c r="S3481" s="9" t="str">
        <f>VLOOKUP(MONTH(P3481),Hoja2!$A$1:$B$12,2,0)</f>
        <v>May</v>
      </c>
      <c r="T3481" s="4" t="s">
        <v>8357</v>
      </c>
      <c r="U3481" t="s">
        <v>8358</v>
      </c>
      <c r="V3481" s="4">
        <f t="shared" si="164"/>
        <v>2014</v>
      </c>
    </row>
    <row r="3482" spans="1:22" x14ac:dyDescent="0.3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8">
        <v>42195.875</v>
      </c>
      <c r="P3482" s="8">
        <v>42171.317442129628</v>
      </c>
      <c r="Q3482" s="9">
        <f t="shared" si="162"/>
        <v>142.66999999999999</v>
      </c>
      <c r="R3482" s="9">
        <f t="shared" si="163"/>
        <v>164.61539999999999</v>
      </c>
      <c r="S3482" s="9" t="str">
        <f>VLOOKUP(MONTH(P3482),Hoja2!$A$1:$B$12,2,0)</f>
        <v>Jun</v>
      </c>
      <c r="T3482" s="4" t="s">
        <v>8357</v>
      </c>
      <c r="U3482" t="s">
        <v>8358</v>
      </c>
      <c r="V3482" s="4">
        <f t="shared" si="164"/>
        <v>2015</v>
      </c>
    </row>
    <row r="3483" spans="1:22" x14ac:dyDescent="0.3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8">
        <v>42006.247546296298</v>
      </c>
      <c r="P3483" s="8">
        <v>41989.247546296298</v>
      </c>
      <c r="Q3483" s="9">
        <f t="shared" si="162"/>
        <v>118.8</v>
      </c>
      <c r="R3483" s="9">
        <f t="shared" si="163"/>
        <v>125.0526</v>
      </c>
      <c r="S3483" s="9" t="str">
        <f>VLOOKUP(MONTH(P3483),Hoja2!$A$1:$B$12,2,0)</f>
        <v>Dec</v>
      </c>
      <c r="T3483" s="4" t="s">
        <v>8357</v>
      </c>
      <c r="U3483" t="s">
        <v>8358</v>
      </c>
      <c r="V3483" s="4">
        <f t="shared" si="164"/>
        <v>2014</v>
      </c>
    </row>
    <row r="3484" spans="1:22" x14ac:dyDescent="0.3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8">
        <v>41826.771597222221</v>
      </c>
      <c r="P3484" s="8">
        <v>41796.771597222221</v>
      </c>
      <c r="Q3484" s="9">
        <f t="shared" si="162"/>
        <v>138.33000000000001</v>
      </c>
      <c r="R3484" s="9">
        <f t="shared" si="163"/>
        <v>51.875</v>
      </c>
      <c r="S3484" s="9" t="str">
        <f>VLOOKUP(MONTH(P3484),Hoja2!$A$1:$B$12,2,0)</f>
        <v>Jun</v>
      </c>
      <c r="T3484" s="4" t="s">
        <v>8357</v>
      </c>
      <c r="U3484" t="s">
        <v>8358</v>
      </c>
      <c r="V3484" s="4">
        <f t="shared" si="164"/>
        <v>2014</v>
      </c>
    </row>
    <row r="3485" spans="1:22" x14ac:dyDescent="0.3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8">
        <v>41823.668761574074</v>
      </c>
      <c r="P3485" s="8">
        <v>41793.668761574074</v>
      </c>
      <c r="Q3485" s="9">
        <f t="shared" si="162"/>
        <v>159.94</v>
      </c>
      <c r="R3485" s="9">
        <f t="shared" si="163"/>
        <v>40.285699999999999</v>
      </c>
      <c r="S3485" s="9" t="str">
        <f>VLOOKUP(MONTH(P3485),Hoja2!$A$1:$B$12,2,0)</f>
        <v>Jun</v>
      </c>
      <c r="T3485" s="4" t="s">
        <v>8357</v>
      </c>
      <c r="U3485" t="s">
        <v>8358</v>
      </c>
      <c r="V3485" s="4">
        <f t="shared" si="164"/>
        <v>2014</v>
      </c>
    </row>
    <row r="3486" spans="1:22" x14ac:dyDescent="0.3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8">
        <v>42536.760405092595</v>
      </c>
      <c r="P3486" s="8">
        <v>42506.760405092595</v>
      </c>
      <c r="Q3486" s="9">
        <f t="shared" si="162"/>
        <v>114.24</v>
      </c>
      <c r="R3486" s="9">
        <f t="shared" si="163"/>
        <v>64.909099999999995</v>
      </c>
      <c r="S3486" s="9" t="str">
        <f>VLOOKUP(MONTH(P3486),Hoja2!$A$1:$B$12,2,0)</f>
        <v>May</v>
      </c>
      <c r="T3486" s="4" t="s">
        <v>8357</v>
      </c>
      <c r="U3486" t="s">
        <v>8358</v>
      </c>
      <c r="V3486" s="4">
        <f t="shared" si="164"/>
        <v>2016</v>
      </c>
    </row>
    <row r="3487" spans="1:22" x14ac:dyDescent="0.3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8">
        <v>42402.693055555559</v>
      </c>
      <c r="P3487" s="8">
        <v>42372.693055555559</v>
      </c>
      <c r="Q3487" s="9">
        <f t="shared" si="162"/>
        <v>100.61</v>
      </c>
      <c r="R3487" s="9">
        <f t="shared" si="163"/>
        <v>55.333300000000001</v>
      </c>
      <c r="S3487" s="9" t="str">
        <f>VLOOKUP(MONTH(P3487),Hoja2!$A$1:$B$12,2,0)</f>
        <v>Jan</v>
      </c>
      <c r="T3487" s="4" t="s">
        <v>8357</v>
      </c>
      <c r="U3487" t="s">
        <v>8358</v>
      </c>
      <c r="V3487" s="4">
        <f t="shared" si="164"/>
        <v>2016</v>
      </c>
    </row>
    <row r="3488" spans="1:22" x14ac:dyDescent="0.3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8">
        <v>42158.290972222225</v>
      </c>
      <c r="P3488" s="8">
        <v>42126.875011574077</v>
      </c>
      <c r="Q3488" s="9">
        <f t="shared" si="162"/>
        <v>155.19999999999999</v>
      </c>
      <c r="R3488" s="9">
        <f t="shared" si="163"/>
        <v>83.142899999999997</v>
      </c>
      <c r="S3488" s="9" t="str">
        <f>VLOOKUP(MONTH(P3488),Hoja2!$A$1:$B$12,2,0)</f>
        <v>May</v>
      </c>
      <c r="T3488" s="4" t="s">
        <v>8357</v>
      </c>
      <c r="U3488" t="s">
        <v>8358</v>
      </c>
      <c r="V3488" s="4">
        <f t="shared" si="164"/>
        <v>2015</v>
      </c>
    </row>
    <row r="3489" spans="1:22" x14ac:dyDescent="0.3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8">
        <v>42179.940416666665</v>
      </c>
      <c r="P3489" s="8">
        <v>42149.940416666665</v>
      </c>
      <c r="Q3489" s="9">
        <f t="shared" si="162"/>
        <v>127.75</v>
      </c>
      <c r="R3489" s="9">
        <f t="shared" si="163"/>
        <v>38.7121</v>
      </c>
      <c r="S3489" s="9" t="str">
        <f>VLOOKUP(MONTH(P3489),Hoja2!$A$1:$B$12,2,0)</f>
        <v>May</v>
      </c>
      <c r="T3489" s="4" t="s">
        <v>8357</v>
      </c>
      <c r="U3489" t="s">
        <v>8358</v>
      </c>
      <c r="V3489" s="4">
        <f t="shared" si="164"/>
        <v>2015</v>
      </c>
    </row>
    <row r="3490" spans="1:22" x14ac:dyDescent="0.3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8">
        <v>42111.666666666664</v>
      </c>
      <c r="P3490" s="8">
        <v>42087.768055555556</v>
      </c>
      <c r="Q3490" s="9">
        <f t="shared" si="162"/>
        <v>121.2</v>
      </c>
      <c r="R3490" s="9">
        <f t="shared" si="163"/>
        <v>125.3793</v>
      </c>
      <c r="S3490" s="9" t="str">
        <f>VLOOKUP(MONTH(P3490),Hoja2!$A$1:$B$12,2,0)</f>
        <v>Mar</v>
      </c>
      <c r="T3490" s="4" t="s">
        <v>8357</v>
      </c>
      <c r="U3490" t="s">
        <v>8358</v>
      </c>
      <c r="V3490" s="4">
        <f t="shared" si="164"/>
        <v>2015</v>
      </c>
    </row>
    <row r="3491" spans="1:22" x14ac:dyDescent="0.3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8">
        <v>41783.875</v>
      </c>
      <c r="P3491" s="8">
        <v>41753.635775462964</v>
      </c>
      <c r="Q3491" s="9">
        <f t="shared" si="162"/>
        <v>112.7</v>
      </c>
      <c r="R3491" s="9">
        <f t="shared" si="163"/>
        <v>78.263900000000007</v>
      </c>
      <c r="S3491" s="9" t="str">
        <f>VLOOKUP(MONTH(P3491),Hoja2!$A$1:$B$12,2,0)</f>
        <v>Apr</v>
      </c>
      <c r="T3491" s="4" t="s">
        <v>8357</v>
      </c>
      <c r="U3491" t="s">
        <v>8358</v>
      </c>
      <c r="V3491" s="4">
        <f t="shared" si="164"/>
        <v>2014</v>
      </c>
    </row>
    <row r="3492" spans="1:22" x14ac:dyDescent="0.3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8">
        <v>42473.802361111113</v>
      </c>
      <c r="P3492" s="8">
        <v>42443.802361111113</v>
      </c>
      <c r="Q3492" s="9">
        <f t="shared" si="162"/>
        <v>127.5</v>
      </c>
      <c r="R3492" s="9">
        <f t="shared" si="163"/>
        <v>47.222200000000001</v>
      </c>
      <c r="S3492" s="9" t="str">
        <f>VLOOKUP(MONTH(P3492),Hoja2!$A$1:$B$12,2,0)</f>
        <v>Mar</v>
      </c>
      <c r="T3492" s="4" t="s">
        <v>8357</v>
      </c>
      <c r="U3492" t="s">
        <v>8358</v>
      </c>
      <c r="V3492" s="4">
        <f t="shared" si="164"/>
        <v>2016</v>
      </c>
    </row>
    <row r="3493" spans="1:22" x14ac:dyDescent="0.3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8">
        <v>42142.249814814815</v>
      </c>
      <c r="P3493" s="8">
        <v>42121.249814814815</v>
      </c>
      <c r="Q3493" s="9">
        <f t="shared" si="162"/>
        <v>158.19999999999999</v>
      </c>
      <c r="R3493" s="9">
        <f t="shared" si="163"/>
        <v>79.099999999999994</v>
      </c>
      <c r="S3493" s="9" t="str">
        <f>VLOOKUP(MONTH(P3493),Hoja2!$A$1:$B$12,2,0)</f>
        <v>Apr</v>
      </c>
      <c r="T3493" s="4" t="s">
        <v>8357</v>
      </c>
      <c r="U3493" t="s">
        <v>8358</v>
      </c>
      <c r="V3493" s="4">
        <f t="shared" si="164"/>
        <v>2015</v>
      </c>
    </row>
    <row r="3494" spans="1:22" x14ac:dyDescent="0.3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8">
        <v>42303.00922453704</v>
      </c>
      <c r="P3494" s="8">
        <v>42268.00922453704</v>
      </c>
      <c r="Q3494" s="9">
        <f t="shared" si="162"/>
        <v>105.27</v>
      </c>
      <c r="R3494" s="9">
        <f t="shared" si="163"/>
        <v>114.292</v>
      </c>
      <c r="S3494" s="9" t="str">
        <f>VLOOKUP(MONTH(P3494),Hoja2!$A$1:$B$12,2,0)</f>
        <v>Sep</v>
      </c>
      <c r="T3494" s="4" t="s">
        <v>8357</v>
      </c>
      <c r="U3494" t="s">
        <v>8358</v>
      </c>
      <c r="V3494" s="4">
        <f t="shared" si="164"/>
        <v>2015</v>
      </c>
    </row>
    <row r="3495" spans="1:22" x14ac:dyDescent="0.3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8">
        <v>41868.21597222222</v>
      </c>
      <c r="P3495" s="8">
        <v>41848.866157407407</v>
      </c>
      <c r="Q3495" s="9">
        <f t="shared" si="162"/>
        <v>100</v>
      </c>
      <c r="R3495" s="9">
        <f t="shared" si="163"/>
        <v>51.7241</v>
      </c>
      <c r="S3495" s="9" t="str">
        <f>VLOOKUP(MONTH(P3495),Hoja2!$A$1:$B$12,2,0)</f>
        <v>Jul</v>
      </c>
      <c r="T3495" s="4" t="s">
        <v>8357</v>
      </c>
      <c r="U3495" t="s">
        <v>8358</v>
      </c>
      <c r="V3495" s="4">
        <f t="shared" si="164"/>
        <v>2014</v>
      </c>
    </row>
    <row r="3496" spans="1:22" x14ac:dyDescent="0.3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8">
        <v>42700.25</v>
      </c>
      <c r="P3496" s="8">
        <v>42689.214988425927</v>
      </c>
      <c r="Q3496" s="9">
        <f t="shared" si="162"/>
        <v>100</v>
      </c>
      <c r="R3496" s="9">
        <f t="shared" si="163"/>
        <v>30.769200000000001</v>
      </c>
      <c r="S3496" s="9" t="str">
        <f>VLOOKUP(MONTH(P3496),Hoja2!$A$1:$B$12,2,0)</f>
        <v>Nov</v>
      </c>
      <c r="T3496" s="4" t="s">
        <v>8357</v>
      </c>
      <c r="U3496" t="s">
        <v>8358</v>
      </c>
      <c r="V3496" s="4">
        <f t="shared" si="164"/>
        <v>2016</v>
      </c>
    </row>
    <row r="3497" spans="1:22" x14ac:dyDescent="0.3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8">
        <v>41944.720833333333</v>
      </c>
      <c r="P3497" s="8">
        <v>41915.762835648151</v>
      </c>
      <c r="Q3497" s="9">
        <f t="shared" si="162"/>
        <v>106.86</v>
      </c>
      <c r="R3497" s="9">
        <f t="shared" si="163"/>
        <v>74.208299999999994</v>
      </c>
      <c r="S3497" s="9" t="str">
        <f>VLOOKUP(MONTH(P3497),Hoja2!$A$1:$B$12,2,0)</f>
        <v>Oct</v>
      </c>
      <c r="T3497" s="4" t="s">
        <v>8357</v>
      </c>
      <c r="U3497" t="s">
        <v>8358</v>
      </c>
      <c r="V3497" s="4">
        <f t="shared" si="164"/>
        <v>2014</v>
      </c>
    </row>
    <row r="3498" spans="1:22" x14ac:dyDescent="0.3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8">
        <v>42624.846828703703</v>
      </c>
      <c r="P3498" s="8">
        <v>42584.846828703703</v>
      </c>
      <c r="Q3498" s="9">
        <f t="shared" si="162"/>
        <v>124.4</v>
      </c>
      <c r="R3498" s="9">
        <f t="shared" si="163"/>
        <v>47.846200000000003</v>
      </c>
      <c r="S3498" s="9" t="str">
        <f>VLOOKUP(MONTH(P3498),Hoja2!$A$1:$B$12,2,0)</f>
        <v>Aug</v>
      </c>
      <c r="T3498" s="4" t="s">
        <v>8357</v>
      </c>
      <c r="U3498" t="s">
        <v>8358</v>
      </c>
      <c r="V3498" s="4">
        <f t="shared" si="164"/>
        <v>2016</v>
      </c>
    </row>
    <row r="3499" spans="1:22" x14ac:dyDescent="0.3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8">
        <v>42523.916666666664</v>
      </c>
      <c r="P3499" s="8">
        <v>42511.741944444446</v>
      </c>
      <c r="Q3499" s="9">
        <f t="shared" si="162"/>
        <v>108.7</v>
      </c>
      <c r="R3499" s="9">
        <f t="shared" si="163"/>
        <v>34.408200000000001</v>
      </c>
      <c r="S3499" s="9" t="str">
        <f>VLOOKUP(MONTH(P3499),Hoja2!$A$1:$B$12,2,0)</f>
        <v>May</v>
      </c>
      <c r="T3499" s="4" t="s">
        <v>8357</v>
      </c>
      <c r="U3499" t="s">
        <v>8358</v>
      </c>
      <c r="V3499" s="4">
        <f t="shared" si="164"/>
        <v>2016</v>
      </c>
    </row>
    <row r="3500" spans="1:22" x14ac:dyDescent="0.3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8">
        <v>42518.905555555553</v>
      </c>
      <c r="P3500" s="8">
        <v>42459.15861111111</v>
      </c>
      <c r="Q3500" s="9">
        <f t="shared" si="162"/>
        <v>102.42</v>
      </c>
      <c r="R3500" s="9">
        <f t="shared" si="163"/>
        <v>40.238100000000003</v>
      </c>
      <c r="S3500" s="9" t="str">
        <f>VLOOKUP(MONTH(P3500),Hoja2!$A$1:$B$12,2,0)</f>
        <v>Mar</v>
      </c>
      <c r="T3500" s="4" t="s">
        <v>8357</v>
      </c>
      <c r="U3500" t="s">
        <v>8358</v>
      </c>
      <c r="V3500" s="4">
        <f t="shared" si="164"/>
        <v>2016</v>
      </c>
    </row>
    <row r="3501" spans="1:22" x14ac:dyDescent="0.3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8">
        <v>42186.290972222225</v>
      </c>
      <c r="P3501" s="8">
        <v>42132.036168981482</v>
      </c>
      <c r="Q3501" s="9">
        <f t="shared" si="162"/>
        <v>105.5</v>
      </c>
      <c r="R3501" s="9">
        <f t="shared" si="163"/>
        <v>60.285699999999999</v>
      </c>
      <c r="S3501" s="9" t="str">
        <f>VLOOKUP(MONTH(P3501),Hoja2!$A$1:$B$12,2,0)</f>
        <v>May</v>
      </c>
      <c r="T3501" s="4" t="s">
        <v>8357</v>
      </c>
      <c r="U3501" t="s">
        <v>8358</v>
      </c>
      <c r="V3501" s="4">
        <f t="shared" si="164"/>
        <v>2015</v>
      </c>
    </row>
    <row r="3502" spans="1:22" x14ac:dyDescent="0.3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8">
        <v>42436.207638888889</v>
      </c>
      <c r="P3502" s="8">
        <v>42419.919421296298</v>
      </c>
      <c r="Q3502" s="9">
        <f t="shared" si="162"/>
        <v>106.3</v>
      </c>
      <c r="R3502" s="9">
        <f t="shared" si="163"/>
        <v>25.3095</v>
      </c>
      <c r="S3502" s="9" t="str">
        <f>VLOOKUP(MONTH(P3502),Hoja2!$A$1:$B$12,2,0)</f>
        <v>Feb</v>
      </c>
      <c r="T3502" s="4" t="s">
        <v>8357</v>
      </c>
      <c r="U3502" t="s">
        <v>8358</v>
      </c>
      <c r="V3502" s="4">
        <f t="shared" si="164"/>
        <v>2016</v>
      </c>
    </row>
    <row r="3503" spans="1:22" x14ac:dyDescent="0.3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8">
        <v>42258.763831018521</v>
      </c>
      <c r="P3503" s="8">
        <v>42233.763831018521</v>
      </c>
      <c r="Q3503" s="9">
        <f t="shared" si="162"/>
        <v>100.67</v>
      </c>
      <c r="R3503" s="9">
        <f t="shared" si="163"/>
        <v>35.952399999999997</v>
      </c>
      <c r="S3503" s="9" t="str">
        <f>VLOOKUP(MONTH(P3503),Hoja2!$A$1:$B$12,2,0)</f>
        <v>Aug</v>
      </c>
      <c r="T3503" s="4" t="s">
        <v>8357</v>
      </c>
      <c r="U3503" t="s">
        <v>8358</v>
      </c>
      <c r="V3503" s="4">
        <f t="shared" si="164"/>
        <v>2015</v>
      </c>
    </row>
    <row r="3504" spans="1:22" x14ac:dyDescent="0.3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8">
        <v>42445.165972222225</v>
      </c>
      <c r="P3504" s="8">
        <v>42430.839398148149</v>
      </c>
      <c r="Q3504" s="9">
        <f t="shared" si="162"/>
        <v>105.4</v>
      </c>
      <c r="R3504" s="9">
        <f t="shared" si="163"/>
        <v>136</v>
      </c>
      <c r="S3504" s="9" t="str">
        <f>VLOOKUP(MONTH(P3504),Hoja2!$A$1:$B$12,2,0)</f>
        <v>Mar</v>
      </c>
      <c r="T3504" s="4" t="s">
        <v>8357</v>
      </c>
      <c r="U3504" t="s">
        <v>8358</v>
      </c>
      <c r="V3504" s="4">
        <f t="shared" si="164"/>
        <v>2016</v>
      </c>
    </row>
    <row r="3505" spans="1:22" x14ac:dyDescent="0.3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8">
        <v>42575.478333333333</v>
      </c>
      <c r="P3505" s="8">
        <v>42545.478333333333</v>
      </c>
      <c r="Q3505" s="9">
        <f t="shared" si="162"/>
        <v>107.56</v>
      </c>
      <c r="R3505" s="9">
        <f t="shared" si="163"/>
        <v>70.763199999999998</v>
      </c>
      <c r="S3505" s="9" t="str">
        <f>VLOOKUP(MONTH(P3505),Hoja2!$A$1:$B$12,2,0)</f>
        <v>Jun</v>
      </c>
      <c r="T3505" s="4" t="s">
        <v>8357</v>
      </c>
      <c r="U3505" t="s">
        <v>8358</v>
      </c>
      <c r="V3505" s="4">
        <f t="shared" si="164"/>
        <v>2016</v>
      </c>
    </row>
    <row r="3506" spans="1:22" x14ac:dyDescent="0.3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8">
        <v>42327.790405092594</v>
      </c>
      <c r="P3506" s="8">
        <v>42297.748738425929</v>
      </c>
      <c r="Q3506" s="9">
        <f t="shared" si="162"/>
        <v>100</v>
      </c>
      <c r="R3506" s="9">
        <f t="shared" si="163"/>
        <v>125</v>
      </c>
      <c r="S3506" s="9" t="str">
        <f>VLOOKUP(MONTH(P3506),Hoja2!$A$1:$B$12,2,0)</f>
        <v>Oct</v>
      </c>
      <c r="T3506" s="4" t="s">
        <v>8357</v>
      </c>
      <c r="U3506" t="s">
        <v>8358</v>
      </c>
      <c r="V3506" s="4">
        <f t="shared" si="164"/>
        <v>2015</v>
      </c>
    </row>
    <row r="3507" spans="1:22" x14ac:dyDescent="0.3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8">
        <v>41772.166666666664</v>
      </c>
      <c r="P3507" s="8">
        <v>41760.935706018521</v>
      </c>
      <c r="Q3507" s="9">
        <f t="shared" si="162"/>
        <v>103.76</v>
      </c>
      <c r="R3507" s="9">
        <f t="shared" si="163"/>
        <v>66.512799999999999</v>
      </c>
      <c r="S3507" s="9" t="str">
        <f>VLOOKUP(MONTH(P3507),Hoja2!$A$1:$B$12,2,0)</f>
        <v>May</v>
      </c>
      <c r="T3507" s="4" t="s">
        <v>8357</v>
      </c>
      <c r="U3507" t="s">
        <v>8358</v>
      </c>
      <c r="V3507" s="4">
        <f t="shared" si="164"/>
        <v>2014</v>
      </c>
    </row>
    <row r="3508" spans="1:22" x14ac:dyDescent="0.3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8">
        <v>41874.734259259261</v>
      </c>
      <c r="P3508" s="8">
        <v>41829.734259259261</v>
      </c>
      <c r="Q3508" s="9">
        <f t="shared" si="162"/>
        <v>101.5</v>
      </c>
      <c r="R3508" s="9">
        <f t="shared" si="163"/>
        <v>105</v>
      </c>
      <c r="S3508" s="9" t="str">
        <f>VLOOKUP(MONTH(P3508),Hoja2!$A$1:$B$12,2,0)</f>
        <v>Jul</v>
      </c>
      <c r="T3508" s="4" t="s">
        <v>8357</v>
      </c>
      <c r="U3508" t="s">
        <v>8358</v>
      </c>
      <c r="V3508" s="4">
        <f t="shared" si="164"/>
        <v>2014</v>
      </c>
    </row>
    <row r="3509" spans="1:22" x14ac:dyDescent="0.3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8">
        <v>42521.922881944447</v>
      </c>
      <c r="P3509" s="8">
        <v>42491.922881944447</v>
      </c>
      <c r="Q3509" s="9">
        <f t="shared" si="162"/>
        <v>104.4</v>
      </c>
      <c r="R3509" s="9">
        <f t="shared" si="163"/>
        <v>145</v>
      </c>
      <c r="S3509" s="9" t="str">
        <f>VLOOKUP(MONTH(P3509),Hoja2!$A$1:$B$12,2,0)</f>
        <v>May</v>
      </c>
      <c r="T3509" s="4" t="s">
        <v>8357</v>
      </c>
      <c r="U3509" t="s">
        <v>8358</v>
      </c>
      <c r="V3509" s="4">
        <f t="shared" si="164"/>
        <v>2016</v>
      </c>
    </row>
    <row r="3510" spans="1:22" x14ac:dyDescent="0.3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8">
        <v>42500.875</v>
      </c>
      <c r="P3510" s="8">
        <v>42477.729780092595</v>
      </c>
      <c r="Q3510" s="9">
        <f t="shared" si="162"/>
        <v>180</v>
      </c>
      <c r="R3510" s="9">
        <f t="shared" si="163"/>
        <v>12</v>
      </c>
      <c r="S3510" s="9" t="str">
        <f>VLOOKUP(MONTH(P3510),Hoja2!$A$1:$B$12,2,0)</f>
        <v>Apr</v>
      </c>
      <c r="T3510" s="4" t="s">
        <v>8357</v>
      </c>
      <c r="U3510" t="s">
        <v>8358</v>
      </c>
      <c r="V3510" s="4">
        <f t="shared" si="164"/>
        <v>2016</v>
      </c>
    </row>
    <row r="3511" spans="1:22" x14ac:dyDescent="0.3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8">
        <v>41964.204861111109</v>
      </c>
      <c r="P3511" s="8">
        <v>41950.859560185185</v>
      </c>
      <c r="Q3511" s="9">
        <f t="shared" si="162"/>
        <v>106.33</v>
      </c>
      <c r="R3511" s="9">
        <f t="shared" si="163"/>
        <v>96.666700000000006</v>
      </c>
      <c r="S3511" s="9" t="str">
        <f>VLOOKUP(MONTH(P3511),Hoja2!$A$1:$B$12,2,0)</f>
        <v>Nov</v>
      </c>
      <c r="T3511" s="4" t="s">
        <v>8357</v>
      </c>
      <c r="U3511" t="s">
        <v>8358</v>
      </c>
      <c r="V3511" s="4">
        <f t="shared" si="164"/>
        <v>2014</v>
      </c>
    </row>
    <row r="3512" spans="1:22" x14ac:dyDescent="0.3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8">
        <v>41822.62090277778</v>
      </c>
      <c r="P3512" s="8">
        <v>41802.62090277778</v>
      </c>
      <c r="Q3512" s="9">
        <f t="shared" si="162"/>
        <v>100.56</v>
      </c>
      <c r="R3512" s="9">
        <f t="shared" si="163"/>
        <v>60.333300000000001</v>
      </c>
      <c r="S3512" s="9" t="str">
        <f>VLOOKUP(MONTH(P3512),Hoja2!$A$1:$B$12,2,0)</f>
        <v>Jun</v>
      </c>
      <c r="T3512" s="4" t="s">
        <v>8357</v>
      </c>
      <c r="U3512" t="s">
        <v>8358</v>
      </c>
      <c r="V3512" s="4">
        <f t="shared" si="164"/>
        <v>2014</v>
      </c>
    </row>
    <row r="3513" spans="1:22" x14ac:dyDescent="0.3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8">
        <v>41950.770833333336</v>
      </c>
      <c r="P3513" s="8">
        <v>41927.873784722222</v>
      </c>
      <c r="Q3513" s="9">
        <f t="shared" si="162"/>
        <v>101.2</v>
      </c>
      <c r="R3513" s="9">
        <f t="shared" si="163"/>
        <v>79.8947</v>
      </c>
      <c r="S3513" s="9" t="str">
        <f>VLOOKUP(MONTH(P3513),Hoja2!$A$1:$B$12,2,0)</f>
        <v>Oct</v>
      </c>
      <c r="T3513" s="4" t="s">
        <v>8357</v>
      </c>
      <c r="U3513" t="s">
        <v>8358</v>
      </c>
      <c r="V3513" s="4">
        <f t="shared" si="164"/>
        <v>2014</v>
      </c>
    </row>
    <row r="3514" spans="1:22" x14ac:dyDescent="0.3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8">
        <v>42117.49527777778</v>
      </c>
      <c r="P3514" s="8">
        <v>42057.536944444444</v>
      </c>
      <c r="Q3514" s="9">
        <f t="shared" si="162"/>
        <v>100</v>
      </c>
      <c r="R3514" s="9">
        <f t="shared" si="163"/>
        <v>58.823500000000003</v>
      </c>
      <c r="S3514" s="9" t="str">
        <f>VLOOKUP(MONTH(P3514),Hoja2!$A$1:$B$12,2,0)</f>
        <v>Feb</v>
      </c>
      <c r="T3514" s="4" t="s">
        <v>8357</v>
      </c>
      <c r="U3514" t="s">
        <v>8358</v>
      </c>
      <c r="V3514" s="4">
        <f t="shared" si="164"/>
        <v>2015</v>
      </c>
    </row>
    <row r="3515" spans="1:22" x14ac:dyDescent="0.3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8">
        <v>41794.207638888889</v>
      </c>
      <c r="P3515" s="8">
        <v>41781.096203703702</v>
      </c>
      <c r="Q3515" s="9">
        <f t="shared" si="162"/>
        <v>118.39</v>
      </c>
      <c r="R3515" s="9">
        <f t="shared" si="163"/>
        <v>75.340900000000005</v>
      </c>
      <c r="S3515" s="9" t="str">
        <f>VLOOKUP(MONTH(P3515),Hoja2!$A$1:$B$12,2,0)</f>
        <v>May</v>
      </c>
      <c r="T3515" s="4" t="s">
        <v>8357</v>
      </c>
      <c r="U3515" t="s">
        <v>8358</v>
      </c>
      <c r="V3515" s="4">
        <f t="shared" si="164"/>
        <v>2014</v>
      </c>
    </row>
    <row r="3516" spans="1:22" x14ac:dyDescent="0.3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8">
        <v>42037.207638888889</v>
      </c>
      <c r="P3516" s="8">
        <v>42020.846666666665</v>
      </c>
      <c r="Q3516" s="9">
        <f t="shared" si="162"/>
        <v>110</v>
      </c>
      <c r="R3516" s="9">
        <f t="shared" si="163"/>
        <v>55</v>
      </c>
      <c r="S3516" s="9" t="str">
        <f>VLOOKUP(MONTH(P3516),Hoja2!$A$1:$B$12,2,0)</f>
        <v>Jan</v>
      </c>
      <c r="T3516" s="4" t="s">
        <v>8357</v>
      </c>
      <c r="U3516" t="s">
        <v>8358</v>
      </c>
      <c r="V3516" s="4">
        <f t="shared" si="164"/>
        <v>2015</v>
      </c>
    </row>
    <row r="3517" spans="1:22" x14ac:dyDescent="0.3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8">
        <v>42155.772812499999</v>
      </c>
      <c r="P3517" s="8">
        <v>42125.772812499999</v>
      </c>
      <c r="Q3517" s="9">
        <f t="shared" si="162"/>
        <v>102.67</v>
      </c>
      <c r="R3517" s="9">
        <f t="shared" si="163"/>
        <v>66.956500000000005</v>
      </c>
      <c r="S3517" s="9" t="str">
        <f>VLOOKUP(MONTH(P3517),Hoja2!$A$1:$B$12,2,0)</f>
        <v>May</v>
      </c>
      <c r="T3517" s="4" t="s">
        <v>8357</v>
      </c>
      <c r="U3517" t="s">
        <v>8358</v>
      </c>
      <c r="V3517" s="4">
        <f t="shared" si="164"/>
        <v>2015</v>
      </c>
    </row>
    <row r="3518" spans="1:22" x14ac:dyDescent="0.3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8">
        <v>41890.125</v>
      </c>
      <c r="P3518" s="8">
        <v>41856.010069444441</v>
      </c>
      <c r="Q3518" s="9">
        <f t="shared" si="162"/>
        <v>100</v>
      </c>
      <c r="R3518" s="9">
        <f t="shared" si="163"/>
        <v>227.27269999999999</v>
      </c>
      <c r="S3518" s="9" t="str">
        <f>VLOOKUP(MONTH(P3518),Hoja2!$A$1:$B$12,2,0)</f>
        <v>Aug</v>
      </c>
      <c r="T3518" s="4" t="s">
        <v>8357</v>
      </c>
      <c r="U3518" t="s">
        <v>8358</v>
      </c>
      <c r="V3518" s="4">
        <f t="shared" si="164"/>
        <v>2014</v>
      </c>
    </row>
    <row r="3519" spans="1:22" x14ac:dyDescent="0.3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8">
        <v>41824.458333333336</v>
      </c>
      <c r="P3519" s="8">
        <v>41794.817523148151</v>
      </c>
      <c r="Q3519" s="9">
        <f t="shared" si="162"/>
        <v>100</v>
      </c>
      <c r="R3519" s="9">
        <f t="shared" si="163"/>
        <v>307.69229999999999</v>
      </c>
      <c r="S3519" s="9" t="str">
        <f>VLOOKUP(MONTH(P3519),Hoja2!$A$1:$B$12,2,0)</f>
        <v>Jun</v>
      </c>
      <c r="T3519" s="4" t="s">
        <v>8357</v>
      </c>
      <c r="U3519" t="s">
        <v>8358</v>
      </c>
      <c r="V3519" s="4">
        <f t="shared" si="164"/>
        <v>2014</v>
      </c>
    </row>
    <row r="3520" spans="1:22" x14ac:dyDescent="0.3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8">
        <v>41914.597916666666</v>
      </c>
      <c r="P3520" s="8">
        <v>41893.783553240741</v>
      </c>
      <c r="Q3520" s="9">
        <f t="shared" si="162"/>
        <v>110.05</v>
      </c>
      <c r="R3520" s="9">
        <f t="shared" si="163"/>
        <v>50.020899999999997</v>
      </c>
      <c r="S3520" s="9" t="str">
        <f>VLOOKUP(MONTH(P3520),Hoja2!$A$1:$B$12,2,0)</f>
        <v>Sep</v>
      </c>
      <c r="T3520" s="4" t="s">
        <v>8357</v>
      </c>
      <c r="U3520" t="s">
        <v>8358</v>
      </c>
      <c r="V3520" s="4">
        <f t="shared" si="164"/>
        <v>2014</v>
      </c>
    </row>
    <row r="3521" spans="1:22" x14ac:dyDescent="0.3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8">
        <v>42067.598958333336</v>
      </c>
      <c r="P3521" s="8">
        <v>42037.598958333336</v>
      </c>
      <c r="Q3521" s="9">
        <f t="shared" si="162"/>
        <v>101.35</v>
      </c>
      <c r="R3521" s="9">
        <f t="shared" si="163"/>
        <v>72.392899999999997</v>
      </c>
      <c r="S3521" s="9" t="str">
        <f>VLOOKUP(MONTH(P3521),Hoja2!$A$1:$B$12,2,0)</f>
        <v>Feb</v>
      </c>
      <c r="T3521" s="4" t="s">
        <v>8357</v>
      </c>
      <c r="U3521" t="s">
        <v>8358</v>
      </c>
      <c r="V3521" s="4">
        <f t="shared" si="164"/>
        <v>2015</v>
      </c>
    </row>
    <row r="3522" spans="1:22" x14ac:dyDescent="0.3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8">
        <v>42253.574305555558</v>
      </c>
      <c r="P3522" s="8">
        <v>42227.824212962965</v>
      </c>
      <c r="Q3522" s="9">
        <f t="shared" si="162"/>
        <v>100.75</v>
      </c>
      <c r="R3522" s="9">
        <f t="shared" si="163"/>
        <v>95.952399999999997</v>
      </c>
      <c r="S3522" s="9" t="str">
        <f>VLOOKUP(MONTH(P3522),Hoja2!$A$1:$B$12,2,0)</f>
        <v>Aug</v>
      </c>
      <c r="T3522" s="4" t="s">
        <v>8357</v>
      </c>
      <c r="U3522" t="s">
        <v>8358</v>
      </c>
      <c r="V3522" s="4">
        <f t="shared" si="164"/>
        <v>2015</v>
      </c>
    </row>
    <row r="3523" spans="1:22" x14ac:dyDescent="0.3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8">
        <v>41911.361342592594</v>
      </c>
      <c r="P3523" s="8">
        <v>41881.361342592594</v>
      </c>
      <c r="Q3523" s="9">
        <f t="shared" ref="Q3523:Q3586" si="165">ROUND(E3523/D3523*100,2)</f>
        <v>169.43</v>
      </c>
      <c r="R3523" s="9">
        <f t="shared" ref="R3523:R3586" si="166">IFERROR(ROUND(E3523/L3523,4),0)</f>
        <v>45.615400000000001</v>
      </c>
      <c r="S3523" s="9" t="str">
        <f>VLOOKUP(MONTH(P3523),Hoja2!$A$1:$B$12,2,0)</f>
        <v>Aug</v>
      </c>
      <c r="T3523" s="4" t="s">
        <v>8357</v>
      </c>
      <c r="U3523" t="s">
        <v>8358</v>
      </c>
      <c r="V3523" s="4">
        <f t="shared" ref="V3523:V3586" si="167">YEAR(P3523)</f>
        <v>2014</v>
      </c>
    </row>
    <row r="3524" spans="1:22" x14ac:dyDescent="0.3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8">
        <v>42262.42083333333</v>
      </c>
      <c r="P3524" s="8">
        <v>42234.789884259262</v>
      </c>
      <c r="Q3524" s="9">
        <f t="shared" si="165"/>
        <v>100</v>
      </c>
      <c r="R3524" s="9">
        <f t="shared" si="166"/>
        <v>41.029400000000003</v>
      </c>
      <c r="S3524" s="9" t="str">
        <f>VLOOKUP(MONTH(P3524),Hoja2!$A$1:$B$12,2,0)</f>
        <v>Aug</v>
      </c>
      <c r="T3524" s="4" t="s">
        <v>8357</v>
      </c>
      <c r="U3524" t="s">
        <v>8358</v>
      </c>
      <c r="V3524" s="4">
        <f t="shared" si="167"/>
        <v>2015</v>
      </c>
    </row>
    <row r="3525" spans="1:22" x14ac:dyDescent="0.3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8">
        <v>42638.958333333336</v>
      </c>
      <c r="P3525" s="8">
        <v>42581.397546296299</v>
      </c>
      <c r="Q3525" s="9">
        <f t="shared" si="165"/>
        <v>113.65</v>
      </c>
      <c r="R3525" s="9">
        <f t="shared" si="166"/>
        <v>56.825000000000003</v>
      </c>
      <c r="S3525" s="9" t="str">
        <f>VLOOKUP(MONTH(P3525),Hoja2!$A$1:$B$12,2,0)</f>
        <v>Jul</v>
      </c>
      <c r="T3525" s="4" t="s">
        <v>8357</v>
      </c>
      <c r="U3525" t="s">
        <v>8358</v>
      </c>
      <c r="V3525" s="4">
        <f t="shared" si="167"/>
        <v>2016</v>
      </c>
    </row>
    <row r="3526" spans="1:22" x14ac:dyDescent="0.3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8">
        <v>41895.166666666664</v>
      </c>
      <c r="P3526" s="8">
        <v>41880.76357638889</v>
      </c>
      <c r="Q3526" s="9">
        <f t="shared" si="165"/>
        <v>101.56</v>
      </c>
      <c r="R3526" s="9">
        <f t="shared" si="166"/>
        <v>137.2432</v>
      </c>
      <c r="S3526" s="9" t="str">
        <f>VLOOKUP(MONTH(P3526),Hoja2!$A$1:$B$12,2,0)</f>
        <v>Aug</v>
      </c>
      <c r="T3526" s="4" t="s">
        <v>8357</v>
      </c>
      <c r="U3526" t="s">
        <v>8358</v>
      </c>
      <c r="V3526" s="4">
        <f t="shared" si="167"/>
        <v>2014</v>
      </c>
    </row>
    <row r="3527" spans="1:22" x14ac:dyDescent="0.3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8">
        <v>42225.666666666664</v>
      </c>
      <c r="P3527" s="8">
        <v>42214.695671296293</v>
      </c>
      <c r="Q3527" s="9">
        <f t="shared" si="165"/>
        <v>106</v>
      </c>
      <c r="R3527" s="9">
        <f t="shared" si="166"/>
        <v>75.714299999999994</v>
      </c>
      <c r="S3527" s="9" t="str">
        <f>VLOOKUP(MONTH(P3527),Hoja2!$A$1:$B$12,2,0)</f>
        <v>Jul</v>
      </c>
      <c r="T3527" s="4" t="s">
        <v>8357</v>
      </c>
      <c r="U3527" t="s">
        <v>8358</v>
      </c>
      <c r="V3527" s="4">
        <f t="shared" si="167"/>
        <v>2015</v>
      </c>
    </row>
    <row r="3528" spans="1:22" x14ac:dyDescent="0.3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8">
        <v>42488.249305555553</v>
      </c>
      <c r="P3528" s="8">
        <v>42460.335312499999</v>
      </c>
      <c r="Q3528" s="9">
        <f t="shared" si="165"/>
        <v>102</v>
      </c>
      <c r="R3528" s="9">
        <f t="shared" si="166"/>
        <v>99</v>
      </c>
      <c r="S3528" s="9" t="str">
        <f>VLOOKUP(MONTH(P3528),Hoja2!$A$1:$B$12,2,0)</f>
        <v>Mar</v>
      </c>
      <c r="T3528" s="4" t="s">
        <v>8357</v>
      </c>
      <c r="U3528" t="s">
        <v>8358</v>
      </c>
      <c r="V3528" s="4">
        <f t="shared" si="167"/>
        <v>2016</v>
      </c>
    </row>
    <row r="3529" spans="1:22" x14ac:dyDescent="0.3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8">
        <v>42196.165972222225</v>
      </c>
      <c r="P3529" s="8">
        <v>42167.023206018515</v>
      </c>
      <c r="Q3529" s="9">
        <f t="shared" si="165"/>
        <v>116.92</v>
      </c>
      <c r="R3529" s="9">
        <f t="shared" si="166"/>
        <v>81.569800000000001</v>
      </c>
      <c r="S3529" s="9" t="str">
        <f>VLOOKUP(MONTH(P3529),Hoja2!$A$1:$B$12,2,0)</f>
        <v>Jun</v>
      </c>
      <c r="T3529" s="4" t="s">
        <v>8357</v>
      </c>
      <c r="U3529" t="s">
        <v>8358</v>
      </c>
      <c r="V3529" s="4">
        <f t="shared" si="167"/>
        <v>2015</v>
      </c>
    </row>
    <row r="3530" spans="1:22" x14ac:dyDescent="0.3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8">
        <v>42753.50136574074</v>
      </c>
      <c r="P3530" s="8">
        <v>42733.50136574074</v>
      </c>
      <c r="Q3530" s="9">
        <f t="shared" si="165"/>
        <v>101.15</v>
      </c>
      <c r="R3530" s="9">
        <f t="shared" si="166"/>
        <v>45.1081</v>
      </c>
      <c r="S3530" s="9" t="str">
        <f>VLOOKUP(MONTH(P3530),Hoja2!$A$1:$B$12,2,0)</f>
        <v>Dec</v>
      </c>
      <c r="T3530" s="4" t="s">
        <v>8357</v>
      </c>
      <c r="U3530" t="s">
        <v>8358</v>
      </c>
      <c r="V3530" s="4">
        <f t="shared" si="167"/>
        <v>2016</v>
      </c>
    </row>
    <row r="3531" spans="1:22" x14ac:dyDescent="0.3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8">
        <v>42198.041666666664</v>
      </c>
      <c r="P3531" s="8">
        <v>42177.761782407404</v>
      </c>
      <c r="Q3531" s="9">
        <f t="shared" si="165"/>
        <v>132</v>
      </c>
      <c r="R3531" s="9">
        <f t="shared" si="166"/>
        <v>36.666699999999999</v>
      </c>
      <c r="S3531" s="9" t="str">
        <f>VLOOKUP(MONTH(P3531),Hoja2!$A$1:$B$12,2,0)</f>
        <v>Jun</v>
      </c>
      <c r="T3531" s="4" t="s">
        <v>8357</v>
      </c>
      <c r="U3531" t="s">
        <v>8358</v>
      </c>
      <c r="V3531" s="4">
        <f t="shared" si="167"/>
        <v>2015</v>
      </c>
    </row>
    <row r="3532" spans="1:22" x14ac:dyDescent="0.3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8">
        <v>42470.833333333336</v>
      </c>
      <c r="P3532" s="8">
        <v>42442.623344907406</v>
      </c>
      <c r="Q3532" s="9">
        <f t="shared" si="165"/>
        <v>100</v>
      </c>
      <c r="R3532" s="9">
        <f t="shared" si="166"/>
        <v>125</v>
      </c>
      <c r="S3532" s="9" t="str">
        <f>VLOOKUP(MONTH(P3532),Hoja2!$A$1:$B$12,2,0)</f>
        <v>Mar</v>
      </c>
      <c r="T3532" s="4" t="s">
        <v>8357</v>
      </c>
      <c r="U3532" t="s">
        <v>8358</v>
      </c>
      <c r="V3532" s="4">
        <f t="shared" si="167"/>
        <v>2016</v>
      </c>
    </row>
    <row r="3533" spans="1:22" x14ac:dyDescent="0.3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8">
        <v>42551.654328703706</v>
      </c>
      <c r="P3533" s="8">
        <v>42521.654328703706</v>
      </c>
      <c r="Q3533" s="9">
        <f t="shared" si="165"/>
        <v>128</v>
      </c>
      <c r="R3533" s="9">
        <f t="shared" si="166"/>
        <v>49.230800000000002</v>
      </c>
      <c r="S3533" s="9" t="str">
        <f>VLOOKUP(MONTH(P3533),Hoja2!$A$1:$B$12,2,0)</f>
        <v>May</v>
      </c>
      <c r="T3533" s="4" t="s">
        <v>8357</v>
      </c>
      <c r="U3533" t="s">
        <v>8358</v>
      </c>
      <c r="V3533" s="4">
        <f t="shared" si="167"/>
        <v>2016</v>
      </c>
    </row>
    <row r="3534" spans="1:22" x14ac:dyDescent="0.3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8">
        <v>41900.165972222225</v>
      </c>
      <c r="P3534" s="8">
        <v>41884.599849537037</v>
      </c>
      <c r="Q3534" s="9">
        <f t="shared" si="165"/>
        <v>118.96</v>
      </c>
      <c r="R3534" s="9">
        <f t="shared" si="166"/>
        <v>42.296300000000002</v>
      </c>
      <c r="S3534" s="9" t="str">
        <f>VLOOKUP(MONTH(P3534),Hoja2!$A$1:$B$12,2,0)</f>
        <v>Sep</v>
      </c>
      <c r="T3534" s="4" t="s">
        <v>8357</v>
      </c>
      <c r="U3534" t="s">
        <v>8358</v>
      </c>
      <c r="V3534" s="4">
        <f t="shared" si="167"/>
        <v>2014</v>
      </c>
    </row>
    <row r="3535" spans="1:22" x14ac:dyDescent="0.3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8">
        <v>42319.802858796298</v>
      </c>
      <c r="P3535" s="8">
        <v>42289.761192129627</v>
      </c>
      <c r="Q3535" s="9">
        <f t="shared" si="165"/>
        <v>126.2</v>
      </c>
      <c r="R3535" s="9">
        <f t="shared" si="166"/>
        <v>78.875</v>
      </c>
      <c r="S3535" s="9" t="str">
        <f>VLOOKUP(MONTH(P3535),Hoja2!$A$1:$B$12,2,0)</f>
        <v>Oct</v>
      </c>
      <c r="T3535" s="4" t="s">
        <v>8357</v>
      </c>
      <c r="U3535" t="s">
        <v>8358</v>
      </c>
      <c r="V3535" s="4">
        <f t="shared" si="167"/>
        <v>2015</v>
      </c>
    </row>
    <row r="3536" spans="1:22" x14ac:dyDescent="0.3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8">
        <v>42278.6252662037</v>
      </c>
      <c r="P3536" s="8">
        <v>42243.6252662037</v>
      </c>
      <c r="Q3536" s="9">
        <f t="shared" si="165"/>
        <v>156.19999999999999</v>
      </c>
      <c r="R3536" s="9">
        <f t="shared" si="166"/>
        <v>38.284300000000002</v>
      </c>
      <c r="S3536" s="9" t="str">
        <f>VLOOKUP(MONTH(P3536),Hoja2!$A$1:$B$12,2,0)</f>
        <v>Aug</v>
      </c>
      <c r="T3536" s="4" t="s">
        <v>8357</v>
      </c>
      <c r="U3536" t="s">
        <v>8358</v>
      </c>
      <c r="V3536" s="4">
        <f t="shared" si="167"/>
        <v>2015</v>
      </c>
    </row>
    <row r="3537" spans="1:22" x14ac:dyDescent="0.3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8">
        <v>42279.75</v>
      </c>
      <c r="P3537" s="8">
        <v>42248.640162037038</v>
      </c>
      <c r="Q3537" s="9">
        <f t="shared" si="165"/>
        <v>103.15</v>
      </c>
      <c r="R3537" s="9">
        <f t="shared" si="166"/>
        <v>44.847799999999999</v>
      </c>
      <c r="S3537" s="9" t="str">
        <f>VLOOKUP(MONTH(P3537),Hoja2!$A$1:$B$12,2,0)</f>
        <v>Sep</v>
      </c>
      <c r="T3537" s="4" t="s">
        <v>8357</v>
      </c>
      <c r="U3537" t="s">
        <v>8358</v>
      </c>
      <c r="V3537" s="4">
        <f t="shared" si="167"/>
        <v>2015</v>
      </c>
    </row>
    <row r="3538" spans="1:22" x14ac:dyDescent="0.3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8">
        <v>42358.499305555553</v>
      </c>
      <c r="P3538" s="8">
        <v>42328.727141203701</v>
      </c>
      <c r="Q3538" s="9">
        <f t="shared" si="165"/>
        <v>153.33000000000001</v>
      </c>
      <c r="R3538" s="9">
        <f t="shared" si="166"/>
        <v>13.529400000000001</v>
      </c>
      <c r="S3538" s="9" t="str">
        <f>VLOOKUP(MONTH(P3538),Hoja2!$A$1:$B$12,2,0)</f>
        <v>Nov</v>
      </c>
      <c r="T3538" s="4" t="s">
        <v>8357</v>
      </c>
      <c r="U3538" t="s">
        <v>8358</v>
      </c>
      <c r="V3538" s="4">
        <f t="shared" si="167"/>
        <v>2015</v>
      </c>
    </row>
    <row r="3539" spans="1:22" x14ac:dyDescent="0.3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8">
        <v>41960.332638888889</v>
      </c>
      <c r="P3539" s="8">
        <v>41923.354351851849</v>
      </c>
      <c r="Q3539" s="9">
        <f t="shared" si="165"/>
        <v>180.44</v>
      </c>
      <c r="R3539" s="9">
        <f t="shared" si="166"/>
        <v>43.5</v>
      </c>
      <c r="S3539" s="9" t="str">
        <f>VLOOKUP(MONTH(P3539),Hoja2!$A$1:$B$12,2,0)</f>
        <v>Oct</v>
      </c>
      <c r="T3539" s="4" t="s">
        <v>8357</v>
      </c>
      <c r="U3539" t="s">
        <v>8358</v>
      </c>
      <c r="V3539" s="4">
        <f t="shared" si="167"/>
        <v>2014</v>
      </c>
    </row>
    <row r="3540" spans="1:22" x14ac:dyDescent="0.3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8">
        <v>42599.420601851853</v>
      </c>
      <c r="P3540" s="8">
        <v>42571.420601851853</v>
      </c>
      <c r="Q3540" s="9">
        <f t="shared" si="165"/>
        <v>128.44999999999999</v>
      </c>
      <c r="R3540" s="9">
        <f t="shared" si="166"/>
        <v>30.951799999999999</v>
      </c>
      <c r="S3540" s="9" t="str">
        <f>VLOOKUP(MONTH(P3540),Hoja2!$A$1:$B$12,2,0)</f>
        <v>Jul</v>
      </c>
      <c r="T3540" s="4" t="s">
        <v>8357</v>
      </c>
      <c r="U3540" t="s">
        <v>8358</v>
      </c>
      <c r="V3540" s="4">
        <f t="shared" si="167"/>
        <v>2016</v>
      </c>
    </row>
    <row r="3541" spans="1:22" x14ac:dyDescent="0.3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8">
        <v>42621.756041666667</v>
      </c>
      <c r="P3541" s="8">
        <v>42600.756041666667</v>
      </c>
      <c r="Q3541" s="9">
        <f t="shared" si="165"/>
        <v>119.67</v>
      </c>
      <c r="R3541" s="9">
        <f t="shared" si="166"/>
        <v>55.230800000000002</v>
      </c>
      <c r="S3541" s="9" t="str">
        <f>VLOOKUP(MONTH(P3541),Hoja2!$A$1:$B$12,2,0)</f>
        <v>Aug</v>
      </c>
      <c r="T3541" s="4" t="s">
        <v>8357</v>
      </c>
      <c r="U3541" t="s">
        <v>8358</v>
      </c>
      <c r="V3541" s="4">
        <f t="shared" si="167"/>
        <v>2016</v>
      </c>
    </row>
    <row r="3542" spans="1:22" x14ac:dyDescent="0.3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8">
        <v>42547.003368055557</v>
      </c>
      <c r="P3542" s="8">
        <v>42517.003368055557</v>
      </c>
      <c r="Q3542" s="9">
        <f t="shared" si="165"/>
        <v>123</v>
      </c>
      <c r="R3542" s="9">
        <f t="shared" si="166"/>
        <v>46.125</v>
      </c>
      <c r="S3542" s="9" t="str">
        <f>VLOOKUP(MONTH(P3542),Hoja2!$A$1:$B$12,2,0)</f>
        <v>May</v>
      </c>
      <c r="T3542" s="4" t="s">
        <v>8357</v>
      </c>
      <c r="U3542" t="s">
        <v>8358</v>
      </c>
      <c r="V3542" s="4">
        <f t="shared" si="167"/>
        <v>2016</v>
      </c>
    </row>
    <row r="3543" spans="1:22" x14ac:dyDescent="0.3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8">
        <v>42247.730034722219</v>
      </c>
      <c r="P3543" s="8">
        <v>42222.730034722219</v>
      </c>
      <c r="Q3543" s="9">
        <f t="shared" si="165"/>
        <v>105</v>
      </c>
      <c r="R3543" s="9">
        <f t="shared" si="166"/>
        <v>39.375</v>
      </c>
      <c r="S3543" s="9" t="str">
        <f>VLOOKUP(MONTH(P3543),Hoja2!$A$1:$B$12,2,0)</f>
        <v>Aug</v>
      </c>
      <c r="T3543" s="4" t="s">
        <v>8357</v>
      </c>
      <c r="U3543" t="s">
        <v>8358</v>
      </c>
      <c r="V3543" s="4">
        <f t="shared" si="167"/>
        <v>2015</v>
      </c>
    </row>
    <row r="3544" spans="1:22" x14ac:dyDescent="0.3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8">
        <v>41889.599791666667</v>
      </c>
      <c r="P3544" s="8">
        <v>41829.599791666667</v>
      </c>
      <c r="Q3544" s="9">
        <f t="shared" si="165"/>
        <v>102.24</v>
      </c>
      <c r="R3544" s="9">
        <f t="shared" si="166"/>
        <v>66.152900000000002</v>
      </c>
      <c r="S3544" s="9" t="str">
        <f>VLOOKUP(MONTH(P3544),Hoja2!$A$1:$B$12,2,0)</f>
        <v>Jul</v>
      </c>
      <c r="T3544" s="4" t="s">
        <v>8357</v>
      </c>
      <c r="U3544" t="s">
        <v>8358</v>
      </c>
      <c r="V3544" s="4">
        <f t="shared" si="167"/>
        <v>2014</v>
      </c>
    </row>
    <row r="3545" spans="1:22" x14ac:dyDescent="0.3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8">
        <v>42180.755312499998</v>
      </c>
      <c r="P3545" s="8">
        <v>42150.755312499998</v>
      </c>
      <c r="Q3545" s="9">
        <f t="shared" si="165"/>
        <v>104.67</v>
      </c>
      <c r="R3545" s="9">
        <f t="shared" si="166"/>
        <v>54.137900000000002</v>
      </c>
      <c r="S3545" s="9" t="str">
        <f>VLOOKUP(MONTH(P3545),Hoja2!$A$1:$B$12,2,0)</f>
        <v>May</v>
      </c>
      <c r="T3545" s="4" t="s">
        <v>8357</v>
      </c>
      <c r="U3545" t="s">
        <v>8358</v>
      </c>
      <c r="V3545" s="4">
        <f t="shared" si="167"/>
        <v>2015</v>
      </c>
    </row>
    <row r="3546" spans="1:22" x14ac:dyDescent="0.3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8">
        <v>42070.831678240742</v>
      </c>
      <c r="P3546" s="8">
        <v>42040.831678240742</v>
      </c>
      <c r="Q3546" s="9">
        <f t="shared" si="165"/>
        <v>100</v>
      </c>
      <c r="R3546" s="9">
        <f t="shared" si="166"/>
        <v>104.16670000000001</v>
      </c>
      <c r="S3546" s="9" t="str">
        <f>VLOOKUP(MONTH(P3546),Hoja2!$A$1:$B$12,2,0)</f>
        <v>Feb</v>
      </c>
      <c r="T3546" s="4" t="s">
        <v>8357</v>
      </c>
      <c r="U3546" t="s">
        <v>8358</v>
      </c>
      <c r="V3546" s="4">
        <f t="shared" si="167"/>
        <v>2015</v>
      </c>
    </row>
    <row r="3547" spans="1:22" x14ac:dyDescent="0.3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8">
        <v>42105.807395833333</v>
      </c>
      <c r="P3547" s="8">
        <v>42075.807395833333</v>
      </c>
      <c r="Q3547" s="9">
        <f t="shared" si="165"/>
        <v>100.4</v>
      </c>
      <c r="R3547" s="9">
        <f t="shared" si="166"/>
        <v>31.375</v>
      </c>
      <c r="S3547" s="9" t="str">
        <f>VLOOKUP(MONTH(P3547),Hoja2!$A$1:$B$12,2,0)</f>
        <v>Mar</v>
      </c>
      <c r="T3547" s="4" t="s">
        <v>8357</v>
      </c>
      <c r="U3547" t="s">
        <v>8358</v>
      </c>
      <c r="V3547" s="4">
        <f t="shared" si="167"/>
        <v>2015</v>
      </c>
    </row>
    <row r="3548" spans="1:22" x14ac:dyDescent="0.3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8">
        <v>42095.165972222225</v>
      </c>
      <c r="P3548" s="8">
        <v>42073.660694444443</v>
      </c>
      <c r="Q3548" s="9">
        <f t="shared" si="165"/>
        <v>102.27</v>
      </c>
      <c r="R3548" s="9">
        <f t="shared" si="166"/>
        <v>59.210500000000003</v>
      </c>
      <c r="S3548" s="9" t="str">
        <f>VLOOKUP(MONTH(P3548),Hoja2!$A$1:$B$12,2,0)</f>
        <v>Mar</v>
      </c>
      <c r="T3548" s="4" t="s">
        <v>8357</v>
      </c>
      <c r="U3548" t="s">
        <v>8358</v>
      </c>
      <c r="V3548" s="4">
        <f t="shared" si="167"/>
        <v>2015</v>
      </c>
    </row>
    <row r="3549" spans="1:22" x14ac:dyDescent="0.3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8">
        <v>42504.165972222225</v>
      </c>
      <c r="P3549" s="8">
        <v>42480.078715277778</v>
      </c>
      <c r="Q3549" s="9">
        <f t="shared" si="165"/>
        <v>114.41</v>
      </c>
      <c r="R3549" s="9">
        <f t="shared" si="166"/>
        <v>119.1763</v>
      </c>
      <c r="S3549" s="9" t="str">
        <f>VLOOKUP(MONTH(P3549),Hoja2!$A$1:$B$12,2,0)</f>
        <v>Apr</v>
      </c>
      <c r="T3549" s="4" t="s">
        <v>8357</v>
      </c>
      <c r="U3549" t="s">
        <v>8358</v>
      </c>
      <c r="V3549" s="4">
        <f t="shared" si="167"/>
        <v>2016</v>
      </c>
    </row>
    <row r="3550" spans="1:22" x14ac:dyDescent="0.3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8">
        <v>42434.041666666664</v>
      </c>
      <c r="P3550" s="8">
        <v>42411.942291666666</v>
      </c>
      <c r="Q3550" s="9">
        <f t="shared" si="165"/>
        <v>101.9</v>
      </c>
      <c r="R3550" s="9">
        <f t="shared" si="166"/>
        <v>164.61539999999999</v>
      </c>
      <c r="S3550" s="9" t="str">
        <f>VLOOKUP(MONTH(P3550),Hoja2!$A$1:$B$12,2,0)</f>
        <v>Feb</v>
      </c>
      <c r="T3550" s="4" t="s">
        <v>8357</v>
      </c>
      <c r="U3550" t="s">
        <v>8358</v>
      </c>
      <c r="V3550" s="4">
        <f t="shared" si="167"/>
        <v>2016</v>
      </c>
    </row>
    <row r="3551" spans="1:22" x14ac:dyDescent="0.3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8">
        <v>42251.394363425927</v>
      </c>
      <c r="P3551" s="8">
        <v>42223.394363425927</v>
      </c>
      <c r="Q3551" s="9">
        <f t="shared" si="165"/>
        <v>102</v>
      </c>
      <c r="R3551" s="9">
        <f t="shared" si="166"/>
        <v>24.285699999999999</v>
      </c>
      <c r="S3551" s="9" t="str">
        <f>VLOOKUP(MONTH(P3551),Hoja2!$A$1:$B$12,2,0)</f>
        <v>Aug</v>
      </c>
      <c r="T3551" s="4" t="s">
        <v>8357</v>
      </c>
      <c r="U3551" t="s">
        <v>8358</v>
      </c>
      <c r="V3551" s="4">
        <f t="shared" si="167"/>
        <v>2015</v>
      </c>
    </row>
    <row r="3552" spans="1:22" x14ac:dyDescent="0.3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8">
        <v>42492.893495370372</v>
      </c>
      <c r="P3552" s="8">
        <v>42462.893495370372</v>
      </c>
      <c r="Q3552" s="9">
        <f t="shared" si="165"/>
        <v>104.8</v>
      </c>
      <c r="R3552" s="9">
        <f t="shared" si="166"/>
        <v>40.9375</v>
      </c>
      <c r="S3552" s="9" t="str">
        <f>VLOOKUP(MONTH(P3552),Hoja2!$A$1:$B$12,2,0)</f>
        <v>Apr</v>
      </c>
      <c r="T3552" s="4" t="s">
        <v>8357</v>
      </c>
      <c r="U3552" t="s">
        <v>8358</v>
      </c>
      <c r="V3552" s="4">
        <f t="shared" si="167"/>
        <v>2016</v>
      </c>
    </row>
    <row r="3553" spans="1:22" x14ac:dyDescent="0.3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8">
        <v>41781.921527777777</v>
      </c>
      <c r="P3553" s="8">
        <v>41753.515856481485</v>
      </c>
      <c r="Q3553" s="9">
        <f t="shared" si="165"/>
        <v>101.83</v>
      </c>
      <c r="R3553" s="9">
        <f t="shared" si="166"/>
        <v>61.1</v>
      </c>
      <c r="S3553" s="9" t="str">
        <f>VLOOKUP(MONTH(P3553),Hoja2!$A$1:$B$12,2,0)</f>
        <v>Apr</v>
      </c>
      <c r="T3553" s="4" t="s">
        <v>8357</v>
      </c>
      <c r="U3553" t="s">
        <v>8358</v>
      </c>
      <c r="V3553" s="4">
        <f t="shared" si="167"/>
        <v>2014</v>
      </c>
    </row>
    <row r="3554" spans="1:22" x14ac:dyDescent="0.3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8">
        <v>41818.587083333332</v>
      </c>
      <c r="P3554" s="8">
        <v>41788.587083333332</v>
      </c>
      <c r="Q3554" s="9">
        <f t="shared" si="165"/>
        <v>100</v>
      </c>
      <c r="R3554" s="9">
        <f t="shared" si="166"/>
        <v>38.65</v>
      </c>
      <c r="S3554" s="9" t="str">
        <f>VLOOKUP(MONTH(P3554),Hoja2!$A$1:$B$12,2,0)</f>
        <v>May</v>
      </c>
      <c r="T3554" s="4" t="s">
        <v>8357</v>
      </c>
      <c r="U3554" t="s">
        <v>8358</v>
      </c>
      <c r="V3554" s="4">
        <f t="shared" si="167"/>
        <v>2014</v>
      </c>
    </row>
    <row r="3555" spans="1:22" x14ac:dyDescent="0.3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8">
        <v>42228</v>
      </c>
      <c r="P3555" s="8">
        <v>42196.028703703705</v>
      </c>
      <c r="Q3555" s="9">
        <f t="shared" si="165"/>
        <v>106.27</v>
      </c>
      <c r="R3555" s="9">
        <f t="shared" si="166"/>
        <v>56.201900000000002</v>
      </c>
      <c r="S3555" s="9" t="str">
        <f>VLOOKUP(MONTH(P3555),Hoja2!$A$1:$B$12,2,0)</f>
        <v>Jul</v>
      </c>
      <c r="T3555" s="4" t="s">
        <v>8357</v>
      </c>
      <c r="U3555" t="s">
        <v>8358</v>
      </c>
      <c r="V3555" s="4">
        <f t="shared" si="167"/>
        <v>2015</v>
      </c>
    </row>
    <row r="3556" spans="1:22" x14ac:dyDescent="0.3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8">
        <v>42046.708333333336</v>
      </c>
      <c r="P3556" s="8">
        <v>42016.050451388888</v>
      </c>
      <c r="Q3556" s="9">
        <f t="shared" si="165"/>
        <v>113.42</v>
      </c>
      <c r="R3556" s="9">
        <f t="shared" si="166"/>
        <v>107.0021</v>
      </c>
      <c r="S3556" s="9" t="str">
        <f>VLOOKUP(MONTH(P3556),Hoja2!$A$1:$B$12,2,0)</f>
        <v>Jan</v>
      </c>
      <c r="T3556" s="4" t="s">
        <v>8357</v>
      </c>
      <c r="U3556" t="s">
        <v>8358</v>
      </c>
      <c r="V3556" s="4">
        <f t="shared" si="167"/>
        <v>2015</v>
      </c>
    </row>
    <row r="3557" spans="1:22" x14ac:dyDescent="0.3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8">
        <v>42691.483726851853</v>
      </c>
      <c r="P3557" s="8">
        <v>42661.442060185182</v>
      </c>
      <c r="Q3557" s="9">
        <f t="shared" si="165"/>
        <v>100</v>
      </c>
      <c r="R3557" s="9">
        <f t="shared" si="166"/>
        <v>171.42859999999999</v>
      </c>
      <c r="S3557" s="9" t="str">
        <f>VLOOKUP(MONTH(P3557),Hoja2!$A$1:$B$12,2,0)</f>
        <v>Oct</v>
      </c>
      <c r="T3557" s="4" t="s">
        <v>8357</v>
      </c>
      <c r="U3557" t="s">
        <v>8358</v>
      </c>
      <c r="V3557" s="4">
        <f t="shared" si="167"/>
        <v>2016</v>
      </c>
    </row>
    <row r="3558" spans="1:22" x14ac:dyDescent="0.3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8">
        <v>41868.649583333332</v>
      </c>
      <c r="P3558" s="8">
        <v>41808.649583333332</v>
      </c>
      <c r="Q3558" s="9">
        <f t="shared" si="165"/>
        <v>100.45</v>
      </c>
      <c r="R3558" s="9">
        <f t="shared" si="166"/>
        <v>110.5</v>
      </c>
      <c r="S3558" s="9" t="str">
        <f>VLOOKUP(MONTH(P3558),Hoja2!$A$1:$B$12,2,0)</f>
        <v>Jun</v>
      </c>
      <c r="T3558" s="4" t="s">
        <v>8357</v>
      </c>
      <c r="U3558" t="s">
        <v>8358</v>
      </c>
      <c r="V3558" s="4">
        <f t="shared" si="167"/>
        <v>2014</v>
      </c>
    </row>
    <row r="3559" spans="1:22" x14ac:dyDescent="0.3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8">
        <v>41764.276747685188</v>
      </c>
      <c r="P3559" s="8">
        <v>41730.276747685188</v>
      </c>
      <c r="Q3559" s="9">
        <f t="shared" si="165"/>
        <v>100.04</v>
      </c>
      <c r="R3559" s="9">
        <f t="shared" si="166"/>
        <v>179.27600000000001</v>
      </c>
      <c r="S3559" s="9" t="str">
        <f>VLOOKUP(MONTH(P3559),Hoja2!$A$1:$B$12,2,0)</f>
        <v>Apr</v>
      </c>
      <c r="T3559" s="4" t="s">
        <v>8357</v>
      </c>
      <c r="U3559" t="s">
        <v>8358</v>
      </c>
      <c r="V3559" s="4">
        <f t="shared" si="167"/>
        <v>2014</v>
      </c>
    </row>
    <row r="3560" spans="1:22" x14ac:dyDescent="0.3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8">
        <v>42181.875</v>
      </c>
      <c r="P3560" s="8">
        <v>42139.816840277781</v>
      </c>
      <c r="Q3560" s="9">
        <f t="shared" si="165"/>
        <v>144</v>
      </c>
      <c r="R3560" s="9">
        <f t="shared" si="166"/>
        <v>22.909099999999999</v>
      </c>
      <c r="S3560" s="9" t="str">
        <f>VLOOKUP(MONTH(P3560),Hoja2!$A$1:$B$12,2,0)</f>
        <v>May</v>
      </c>
      <c r="T3560" s="4" t="s">
        <v>8357</v>
      </c>
      <c r="U3560" t="s">
        <v>8358</v>
      </c>
      <c r="V3560" s="4">
        <f t="shared" si="167"/>
        <v>2015</v>
      </c>
    </row>
    <row r="3561" spans="1:22" x14ac:dyDescent="0.3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8">
        <v>42216.373611111114</v>
      </c>
      <c r="P3561" s="8">
        <v>42194.09615740741</v>
      </c>
      <c r="Q3561" s="9">
        <f t="shared" si="165"/>
        <v>103.5</v>
      </c>
      <c r="R3561" s="9">
        <f t="shared" si="166"/>
        <v>43.125</v>
      </c>
      <c r="S3561" s="9" t="str">
        <f>VLOOKUP(MONTH(P3561),Hoja2!$A$1:$B$12,2,0)</f>
        <v>Jul</v>
      </c>
      <c r="T3561" s="4" t="s">
        <v>8357</v>
      </c>
      <c r="U3561" t="s">
        <v>8358</v>
      </c>
      <c r="V3561" s="4">
        <f t="shared" si="167"/>
        <v>2015</v>
      </c>
    </row>
    <row r="3562" spans="1:22" x14ac:dyDescent="0.3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8">
        <v>42151.114583333336</v>
      </c>
      <c r="P3562" s="8">
        <v>42115.889652777776</v>
      </c>
      <c r="Q3562" s="9">
        <f t="shared" si="165"/>
        <v>108.44</v>
      </c>
      <c r="R3562" s="9">
        <f t="shared" si="166"/>
        <v>46.8919</v>
      </c>
      <c r="S3562" s="9" t="str">
        <f>VLOOKUP(MONTH(P3562),Hoja2!$A$1:$B$12,2,0)</f>
        <v>Apr</v>
      </c>
      <c r="T3562" s="4" t="s">
        <v>8357</v>
      </c>
      <c r="U3562" t="s">
        <v>8358</v>
      </c>
      <c r="V3562" s="4">
        <f t="shared" si="167"/>
        <v>2015</v>
      </c>
    </row>
    <row r="3563" spans="1:22" x14ac:dyDescent="0.3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8">
        <v>42221.775000000001</v>
      </c>
      <c r="P3563" s="8">
        <v>42203.680300925924</v>
      </c>
      <c r="Q3563" s="9">
        <f t="shared" si="165"/>
        <v>102.4</v>
      </c>
      <c r="R3563" s="9">
        <f t="shared" si="166"/>
        <v>47.407400000000003</v>
      </c>
      <c r="S3563" s="9" t="str">
        <f>VLOOKUP(MONTH(P3563),Hoja2!$A$1:$B$12,2,0)</f>
        <v>Jul</v>
      </c>
      <c r="T3563" s="4" t="s">
        <v>8357</v>
      </c>
      <c r="U3563" t="s">
        <v>8358</v>
      </c>
      <c r="V3563" s="4">
        <f t="shared" si="167"/>
        <v>2015</v>
      </c>
    </row>
    <row r="3564" spans="1:22" x14ac:dyDescent="0.3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8">
        <v>42442.916666666664</v>
      </c>
      <c r="P3564" s="8">
        <v>42433.761886574073</v>
      </c>
      <c r="Q3564" s="9">
        <f t="shared" si="165"/>
        <v>148.88999999999999</v>
      </c>
      <c r="R3564" s="9">
        <f t="shared" si="166"/>
        <v>15.129</v>
      </c>
      <c r="S3564" s="9" t="str">
        <f>VLOOKUP(MONTH(P3564),Hoja2!$A$1:$B$12,2,0)</f>
        <v>Mar</v>
      </c>
      <c r="T3564" s="4" t="s">
        <v>8357</v>
      </c>
      <c r="U3564" t="s">
        <v>8358</v>
      </c>
      <c r="V3564" s="4">
        <f t="shared" si="167"/>
        <v>2016</v>
      </c>
    </row>
    <row r="3565" spans="1:22" x14ac:dyDescent="0.3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8">
        <v>42583.791666666664</v>
      </c>
      <c r="P3565" s="8">
        <v>42555.671944444446</v>
      </c>
      <c r="Q3565" s="9">
        <f t="shared" si="165"/>
        <v>105.49</v>
      </c>
      <c r="R3565" s="9">
        <f t="shared" si="166"/>
        <v>21.097999999999999</v>
      </c>
      <c r="S3565" s="9" t="str">
        <f>VLOOKUP(MONTH(P3565),Hoja2!$A$1:$B$12,2,0)</f>
        <v>Jul</v>
      </c>
      <c r="T3565" s="4" t="s">
        <v>8357</v>
      </c>
      <c r="U3565" t="s">
        <v>8358</v>
      </c>
      <c r="V3565" s="4">
        <f t="shared" si="167"/>
        <v>2016</v>
      </c>
    </row>
    <row r="3566" spans="1:22" x14ac:dyDescent="0.3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8">
        <v>42282.666666666664</v>
      </c>
      <c r="P3566" s="8">
        <v>42236.623252314814</v>
      </c>
      <c r="Q3566" s="9">
        <f t="shared" si="165"/>
        <v>100.5</v>
      </c>
      <c r="R3566" s="9">
        <f t="shared" si="166"/>
        <v>59.117600000000003</v>
      </c>
      <c r="S3566" s="9" t="str">
        <f>VLOOKUP(MONTH(P3566),Hoja2!$A$1:$B$12,2,0)</f>
        <v>Aug</v>
      </c>
      <c r="T3566" s="4" t="s">
        <v>8357</v>
      </c>
      <c r="U3566" t="s">
        <v>8358</v>
      </c>
      <c r="V3566" s="4">
        <f t="shared" si="167"/>
        <v>2015</v>
      </c>
    </row>
    <row r="3567" spans="1:22" x14ac:dyDescent="0.3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8">
        <v>42004.743148148147</v>
      </c>
      <c r="P3567" s="8">
        <v>41974.743148148147</v>
      </c>
      <c r="Q3567" s="9">
        <f t="shared" si="165"/>
        <v>130.56</v>
      </c>
      <c r="R3567" s="9">
        <f t="shared" si="166"/>
        <v>97.916700000000006</v>
      </c>
      <c r="S3567" s="9" t="str">
        <f>VLOOKUP(MONTH(P3567),Hoja2!$A$1:$B$12,2,0)</f>
        <v>Dec</v>
      </c>
      <c r="T3567" s="4" t="s">
        <v>8357</v>
      </c>
      <c r="U3567" t="s">
        <v>8358</v>
      </c>
      <c r="V3567" s="4">
        <f t="shared" si="167"/>
        <v>2014</v>
      </c>
    </row>
    <row r="3568" spans="1:22" x14ac:dyDescent="0.3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8">
        <v>42027.507905092592</v>
      </c>
      <c r="P3568" s="8">
        <v>41997.507905092592</v>
      </c>
      <c r="Q3568" s="9">
        <f t="shared" si="165"/>
        <v>104.75</v>
      </c>
      <c r="R3568" s="9">
        <f t="shared" si="166"/>
        <v>55.131599999999999</v>
      </c>
      <c r="S3568" s="9" t="str">
        <f>VLOOKUP(MONTH(P3568),Hoja2!$A$1:$B$12,2,0)</f>
        <v>Dec</v>
      </c>
      <c r="T3568" s="4" t="s">
        <v>8357</v>
      </c>
      <c r="U3568" t="s">
        <v>8358</v>
      </c>
      <c r="V3568" s="4">
        <f t="shared" si="167"/>
        <v>2014</v>
      </c>
    </row>
    <row r="3569" spans="1:22" x14ac:dyDescent="0.3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8">
        <v>42165.810694444444</v>
      </c>
      <c r="P3569" s="8">
        <v>42135.810694444444</v>
      </c>
      <c r="Q3569" s="9">
        <f t="shared" si="165"/>
        <v>108.8</v>
      </c>
      <c r="R3569" s="9">
        <f t="shared" si="166"/>
        <v>26.5366</v>
      </c>
      <c r="S3569" s="9" t="str">
        <f>VLOOKUP(MONTH(P3569),Hoja2!$A$1:$B$12,2,0)</f>
        <v>May</v>
      </c>
      <c r="T3569" s="4" t="s">
        <v>8357</v>
      </c>
      <c r="U3569" t="s">
        <v>8358</v>
      </c>
      <c r="V3569" s="4">
        <f t="shared" si="167"/>
        <v>2015</v>
      </c>
    </row>
    <row r="3570" spans="1:22" x14ac:dyDescent="0.3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8">
        <v>41899.740671296298</v>
      </c>
      <c r="P3570" s="8">
        <v>41869.740671296298</v>
      </c>
      <c r="Q3570" s="9">
        <f t="shared" si="165"/>
        <v>111</v>
      </c>
      <c r="R3570" s="9">
        <f t="shared" si="166"/>
        <v>58.421100000000003</v>
      </c>
      <c r="S3570" s="9" t="str">
        <f>VLOOKUP(MONTH(P3570),Hoja2!$A$1:$B$12,2,0)</f>
        <v>Aug</v>
      </c>
      <c r="T3570" s="4" t="s">
        <v>8357</v>
      </c>
      <c r="U3570" t="s">
        <v>8358</v>
      </c>
      <c r="V3570" s="4">
        <f t="shared" si="167"/>
        <v>2014</v>
      </c>
    </row>
    <row r="3571" spans="1:22" x14ac:dyDescent="0.3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8">
        <v>42012.688611111109</v>
      </c>
      <c r="P3571" s="8">
        <v>41982.688611111109</v>
      </c>
      <c r="Q3571" s="9">
        <f t="shared" si="165"/>
        <v>100.48</v>
      </c>
      <c r="R3571" s="9">
        <f t="shared" si="166"/>
        <v>122.53660000000001</v>
      </c>
      <c r="S3571" s="9" t="str">
        <f>VLOOKUP(MONTH(P3571),Hoja2!$A$1:$B$12,2,0)</f>
        <v>Dec</v>
      </c>
      <c r="T3571" s="4" t="s">
        <v>8357</v>
      </c>
      <c r="U3571" t="s">
        <v>8358</v>
      </c>
      <c r="V3571" s="4">
        <f t="shared" si="167"/>
        <v>2014</v>
      </c>
    </row>
    <row r="3572" spans="1:22" x14ac:dyDescent="0.3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8">
        <v>42004.291666666664</v>
      </c>
      <c r="P3572" s="8">
        <v>41976.331979166665</v>
      </c>
      <c r="Q3572" s="9">
        <f t="shared" si="165"/>
        <v>114.35</v>
      </c>
      <c r="R3572" s="9">
        <f t="shared" si="166"/>
        <v>87.961500000000001</v>
      </c>
      <c r="S3572" s="9" t="str">
        <f>VLOOKUP(MONTH(P3572),Hoja2!$A$1:$B$12,2,0)</f>
        <v>Dec</v>
      </c>
      <c r="T3572" s="4" t="s">
        <v>8357</v>
      </c>
      <c r="U3572" t="s">
        <v>8358</v>
      </c>
      <c r="V3572" s="4">
        <f t="shared" si="167"/>
        <v>2014</v>
      </c>
    </row>
    <row r="3573" spans="1:22" x14ac:dyDescent="0.3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8">
        <v>41942.858946759261</v>
      </c>
      <c r="P3573" s="8">
        <v>41912.858946759261</v>
      </c>
      <c r="Q3573" s="9">
        <f t="shared" si="165"/>
        <v>122.07</v>
      </c>
      <c r="R3573" s="9">
        <f t="shared" si="166"/>
        <v>73.239999999999995</v>
      </c>
      <c r="S3573" s="9" t="str">
        <f>VLOOKUP(MONTH(P3573),Hoja2!$A$1:$B$12,2,0)</f>
        <v>Sep</v>
      </c>
      <c r="T3573" s="4" t="s">
        <v>8357</v>
      </c>
      <c r="U3573" t="s">
        <v>8358</v>
      </c>
      <c r="V3573" s="4">
        <f t="shared" si="167"/>
        <v>2014</v>
      </c>
    </row>
    <row r="3574" spans="1:22" x14ac:dyDescent="0.3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8">
        <v>42176.570393518516</v>
      </c>
      <c r="P3574" s="8">
        <v>42146.570393518516</v>
      </c>
      <c r="Q3574" s="9">
        <f t="shared" si="165"/>
        <v>100</v>
      </c>
      <c r="R3574" s="9">
        <f t="shared" si="166"/>
        <v>55.555599999999998</v>
      </c>
      <c r="S3574" s="9" t="str">
        <f>VLOOKUP(MONTH(P3574),Hoja2!$A$1:$B$12,2,0)</f>
        <v>May</v>
      </c>
      <c r="T3574" s="4" t="s">
        <v>8357</v>
      </c>
      <c r="U3574" t="s">
        <v>8358</v>
      </c>
      <c r="V3574" s="4">
        <f t="shared" si="167"/>
        <v>2015</v>
      </c>
    </row>
    <row r="3575" spans="1:22" x14ac:dyDescent="0.3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8">
        <v>41951.417199074072</v>
      </c>
      <c r="P3575" s="8">
        <v>41921.375532407408</v>
      </c>
      <c r="Q3575" s="9">
        <f t="shared" si="165"/>
        <v>102.8</v>
      </c>
      <c r="R3575" s="9">
        <f t="shared" si="166"/>
        <v>39.538499999999999</v>
      </c>
      <c r="S3575" s="9" t="str">
        <f>VLOOKUP(MONTH(P3575),Hoja2!$A$1:$B$12,2,0)</f>
        <v>Oct</v>
      </c>
      <c r="T3575" s="4" t="s">
        <v>8357</v>
      </c>
      <c r="U3575" t="s">
        <v>8358</v>
      </c>
      <c r="V3575" s="4">
        <f t="shared" si="167"/>
        <v>2014</v>
      </c>
    </row>
    <row r="3576" spans="1:22" x14ac:dyDescent="0.3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8">
        <v>41956.984351851854</v>
      </c>
      <c r="P3576" s="8">
        <v>41926.942685185182</v>
      </c>
      <c r="Q3576" s="9">
        <f t="shared" si="165"/>
        <v>106.12</v>
      </c>
      <c r="R3576" s="9">
        <f t="shared" si="166"/>
        <v>136.77780000000001</v>
      </c>
      <c r="S3576" s="9" t="str">
        <f>VLOOKUP(MONTH(P3576),Hoja2!$A$1:$B$12,2,0)</f>
        <v>Oct</v>
      </c>
      <c r="T3576" s="4" t="s">
        <v>8357</v>
      </c>
      <c r="U3576" t="s">
        <v>8358</v>
      </c>
      <c r="V3576" s="4">
        <f t="shared" si="167"/>
        <v>2014</v>
      </c>
    </row>
    <row r="3577" spans="1:22" x14ac:dyDescent="0.3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8">
        <v>42593.165972222225</v>
      </c>
      <c r="P3577" s="8">
        <v>42561.783877314818</v>
      </c>
      <c r="Q3577" s="9">
        <f t="shared" si="165"/>
        <v>101.33</v>
      </c>
      <c r="R3577" s="9">
        <f t="shared" si="166"/>
        <v>99.343100000000007</v>
      </c>
      <c r="S3577" s="9" t="str">
        <f>VLOOKUP(MONTH(P3577),Hoja2!$A$1:$B$12,2,0)</f>
        <v>Jul</v>
      </c>
      <c r="T3577" s="4" t="s">
        <v>8357</v>
      </c>
      <c r="U3577" t="s">
        <v>8358</v>
      </c>
      <c r="V3577" s="4">
        <f t="shared" si="167"/>
        <v>2016</v>
      </c>
    </row>
    <row r="3578" spans="1:22" x14ac:dyDescent="0.3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8">
        <v>42709.590902777774</v>
      </c>
      <c r="P3578" s="8">
        <v>42649.54923611111</v>
      </c>
      <c r="Q3578" s="9">
        <f t="shared" si="165"/>
        <v>100</v>
      </c>
      <c r="R3578" s="9">
        <f t="shared" si="166"/>
        <v>20</v>
      </c>
      <c r="S3578" s="9" t="str">
        <f>VLOOKUP(MONTH(P3578),Hoja2!$A$1:$B$12,2,0)</f>
        <v>Oct</v>
      </c>
      <c r="T3578" s="4" t="s">
        <v>8357</v>
      </c>
      <c r="U3578" t="s">
        <v>8358</v>
      </c>
      <c r="V3578" s="4">
        <f t="shared" si="167"/>
        <v>2016</v>
      </c>
    </row>
    <row r="3579" spans="1:22" x14ac:dyDescent="0.3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8">
        <v>42120.269444444442</v>
      </c>
      <c r="P3579" s="8">
        <v>42093.786840277775</v>
      </c>
      <c r="Q3579" s="9">
        <f t="shared" si="165"/>
        <v>130</v>
      </c>
      <c r="R3579" s="9">
        <f t="shared" si="166"/>
        <v>28.8889</v>
      </c>
      <c r="S3579" s="9" t="str">
        <f>VLOOKUP(MONTH(P3579),Hoja2!$A$1:$B$12,2,0)</f>
        <v>Mar</v>
      </c>
      <c r="T3579" s="4" t="s">
        <v>8357</v>
      </c>
      <c r="U3579" t="s">
        <v>8358</v>
      </c>
      <c r="V3579" s="4">
        <f t="shared" si="167"/>
        <v>2015</v>
      </c>
    </row>
    <row r="3580" spans="1:22" x14ac:dyDescent="0.3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8">
        <v>42490.733530092592</v>
      </c>
      <c r="P3580" s="8">
        <v>42460.733530092592</v>
      </c>
      <c r="Q3580" s="9">
        <f t="shared" si="165"/>
        <v>100.01</v>
      </c>
      <c r="R3580" s="9">
        <f t="shared" si="166"/>
        <v>40.545900000000003</v>
      </c>
      <c r="S3580" s="9" t="str">
        <f>VLOOKUP(MONTH(P3580),Hoja2!$A$1:$B$12,2,0)</f>
        <v>Mar</v>
      </c>
      <c r="T3580" s="4" t="s">
        <v>8357</v>
      </c>
      <c r="U3580" t="s">
        <v>8358</v>
      </c>
      <c r="V3580" s="4">
        <f t="shared" si="167"/>
        <v>2016</v>
      </c>
    </row>
    <row r="3581" spans="1:22" x14ac:dyDescent="0.3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8">
        <v>42460.720555555556</v>
      </c>
      <c r="P3581" s="8">
        <v>42430.76222222222</v>
      </c>
      <c r="Q3581" s="9">
        <f t="shared" si="165"/>
        <v>100</v>
      </c>
      <c r="R3581" s="9">
        <f t="shared" si="166"/>
        <v>35.714300000000001</v>
      </c>
      <c r="S3581" s="9" t="str">
        <f>VLOOKUP(MONTH(P3581),Hoja2!$A$1:$B$12,2,0)</f>
        <v>Mar</v>
      </c>
      <c r="T3581" s="4" t="s">
        <v>8357</v>
      </c>
      <c r="U3581" t="s">
        <v>8358</v>
      </c>
      <c r="V3581" s="4">
        <f t="shared" si="167"/>
        <v>2016</v>
      </c>
    </row>
    <row r="3582" spans="1:22" x14ac:dyDescent="0.3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8">
        <v>42064.207638888889</v>
      </c>
      <c r="P3582" s="8">
        <v>42026.176180555558</v>
      </c>
      <c r="Q3582" s="9">
        <f t="shared" si="165"/>
        <v>113.89</v>
      </c>
      <c r="R3582" s="9">
        <f t="shared" si="166"/>
        <v>37.963000000000001</v>
      </c>
      <c r="S3582" s="9" t="str">
        <f>VLOOKUP(MONTH(P3582),Hoja2!$A$1:$B$12,2,0)</f>
        <v>Jan</v>
      </c>
      <c r="T3582" s="4" t="s">
        <v>8357</v>
      </c>
      <c r="U3582" t="s">
        <v>8358</v>
      </c>
      <c r="V3582" s="4">
        <f t="shared" si="167"/>
        <v>2015</v>
      </c>
    </row>
    <row r="3583" spans="1:22" x14ac:dyDescent="0.3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8">
        <v>41850.471180555556</v>
      </c>
      <c r="P3583" s="8">
        <v>41836.471180555556</v>
      </c>
      <c r="Q3583" s="9">
        <f t="shared" si="165"/>
        <v>100</v>
      </c>
      <c r="R3583" s="9">
        <f t="shared" si="166"/>
        <v>33.333300000000001</v>
      </c>
      <c r="S3583" s="9" t="str">
        <f>VLOOKUP(MONTH(P3583),Hoja2!$A$1:$B$12,2,0)</f>
        <v>Jul</v>
      </c>
      <c r="T3583" s="4" t="s">
        <v>8357</v>
      </c>
      <c r="U3583" t="s">
        <v>8358</v>
      </c>
      <c r="V3583" s="4">
        <f t="shared" si="167"/>
        <v>2014</v>
      </c>
    </row>
    <row r="3584" spans="1:22" x14ac:dyDescent="0.3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8">
        <v>42465.095856481479</v>
      </c>
      <c r="P3584" s="8">
        <v>42451.095856481479</v>
      </c>
      <c r="Q3584" s="9">
        <f t="shared" si="165"/>
        <v>287</v>
      </c>
      <c r="R3584" s="9">
        <f t="shared" si="166"/>
        <v>58.571399999999997</v>
      </c>
      <c r="S3584" s="9" t="str">
        <f>VLOOKUP(MONTH(P3584),Hoja2!$A$1:$B$12,2,0)</f>
        <v>Mar</v>
      </c>
      <c r="T3584" s="4" t="s">
        <v>8357</v>
      </c>
      <c r="U3584" t="s">
        <v>8358</v>
      </c>
      <c r="V3584" s="4">
        <f t="shared" si="167"/>
        <v>2016</v>
      </c>
    </row>
    <row r="3585" spans="1:22" x14ac:dyDescent="0.3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8">
        <v>42478.384317129632</v>
      </c>
      <c r="P3585" s="8">
        <v>42418.425983796296</v>
      </c>
      <c r="Q3585" s="9">
        <f t="shared" si="165"/>
        <v>108.5</v>
      </c>
      <c r="R3585" s="9">
        <f t="shared" si="166"/>
        <v>135.625</v>
      </c>
      <c r="S3585" s="9" t="str">
        <f>VLOOKUP(MONTH(P3585),Hoja2!$A$1:$B$12,2,0)</f>
        <v>Feb</v>
      </c>
      <c r="T3585" s="4" t="s">
        <v>8357</v>
      </c>
      <c r="U3585" t="s">
        <v>8358</v>
      </c>
      <c r="V3585" s="4">
        <f t="shared" si="167"/>
        <v>2016</v>
      </c>
    </row>
    <row r="3586" spans="1:22" x14ac:dyDescent="0.3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8">
        <v>42198.316481481481</v>
      </c>
      <c r="P3586" s="8">
        <v>42168.316481481481</v>
      </c>
      <c r="Q3586" s="9">
        <f t="shared" si="165"/>
        <v>115.5</v>
      </c>
      <c r="R3586" s="9">
        <f t="shared" si="166"/>
        <v>30.9375</v>
      </c>
      <c r="S3586" s="9" t="str">
        <f>VLOOKUP(MONTH(P3586),Hoja2!$A$1:$B$12,2,0)</f>
        <v>Jun</v>
      </c>
      <c r="T3586" s="4" t="s">
        <v>8357</v>
      </c>
      <c r="U3586" t="s">
        <v>8358</v>
      </c>
      <c r="V3586" s="4">
        <f t="shared" si="167"/>
        <v>2015</v>
      </c>
    </row>
    <row r="3587" spans="1:22" x14ac:dyDescent="0.3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8">
        <v>41994.716319444444</v>
      </c>
      <c r="P3587" s="8">
        <v>41964.716319444444</v>
      </c>
      <c r="Q3587" s="9">
        <f t="shared" ref="Q3587:Q3650" si="168">ROUND(E3587/D3587*100,2)</f>
        <v>119.12</v>
      </c>
      <c r="R3587" s="9">
        <f t="shared" ref="R3587:R3650" si="169">IFERROR(ROUND(E3587/L3587,4),0)</f>
        <v>176.08699999999999</v>
      </c>
      <c r="S3587" s="9" t="str">
        <f>VLOOKUP(MONTH(P3587),Hoja2!$A$1:$B$12,2,0)</f>
        <v>Nov</v>
      </c>
      <c r="T3587" s="4" t="s">
        <v>8357</v>
      </c>
      <c r="U3587" t="s">
        <v>8358</v>
      </c>
      <c r="V3587" s="4">
        <f t="shared" ref="V3587:V3650" si="170">YEAR(P3587)</f>
        <v>2014</v>
      </c>
    </row>
    <row r="3588" spans="1:22" x14ac:dyDescent="0.3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8">
        <v>42636.697569444441</v>
      </c>
      <c r="P3588" s="8">
        <v>42576.697569444441</v>
      </c>
      <c r="Q3588" s="9">
        <f t="shared" si="168"/>
        <v>109.43</v>
      </c>
      <c r="R3588" s="9">
        <f t="shared" si="169"/>
        <v>151.98150000000001</v>
      </c>
      <c r="S3588" s="9" t="str">
        <f>VLOOKUP(MONTH(P3588),Hoja2!$A$1:$B$12,2,0)</f>
        <v>Jul</v>
      </c>
      <c r="T3588" s="4" t="s">
        <v>8357</v>
      </c>
      <c r="U3588" t="s">
        <v>8358</v>
      </c>
      <c r="V3588" s="4">
        <f t="shared" si="170"/>
        <v>2016</v>
      </c>
    </row>
    <row r="3589" spans="1:22" x14ac:dyDescent="0.3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8">
        <v>42548.791666666664</v>
      </c>
      <c r="P3589" s="8">
        <v>42503.539976851855</v>
      </c>
      <c r="Q3589" s="9">
        <f t="shared" si="168"/>
        <v>126.6</v>
      </c>
      <c r="R3589" s="9">
        <f t="shared" si="169"/>
        <v>22.607099999999999</v>
      </c>
      <c r="S3589" s="9" t="str">
        <f>VLOOKUP(MONTH(P3589),Hoja2!$A$1:$B$12,2,0)</f>
        <v>May</v>
      </c>
      <c r="T3589" s="4" t="s">
        <v>8357</v>
      </c>
      <c r="U3589" t="s">
        <v>8358</v>
      </c>
      <c r="V3589" s="4">
        <f t="shared" si="170"/>
        <v>2016</v>
      </c>
    </row>
    <row r="3590" spans="1:22" x14ac:dyDescent="0.3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8">
        <v>42123.958333333336</v>
      </c>
      <c r="P3590" s="8">
        <v>42101.828819444447</v>
      </c>
      <c r="Q3590" s="9">
        <f t="shared" si="168"/>
        <v>100.5</v>
      </c>
      <c r="R3590" s="9">
        <f t="shared" si="169"/>
        <v>18.2727</v>
      </c>
      <c r="S3590" s="9" t="str">
        <f>VLOOKUP(MONTH(P3590),Hoja2!$A$1:$B$12,2,0)</f>
        <v>Apr</v>
      </c>
      <c r="T3590" s="4" t="s">
        <v>8357</v>
      </c>
      <c r="U3590" t="s">
        <v>8358</v>
      </c>
      <c r="V3590" s="4">
        <f t="shared" si="170"/>
        <v>2015</v>
      </c>
    </row>
    <row r="3591" spans="1:22" x14ac:dyDescent="0.3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8">
        <v>42150.647534722222</v>
      </c>
      <c r="P3591" s="8">
        <v>42125.647534722222</v>
      </c>
      <c r="Q3591" s="9">
        <f t="shared" si="168"/>
        <v>127.5</v>
      </c>
      <c r="R3591" s="9">
        <f t="shared" si="169"/>
        <v>82.258099999999999</v>
      </c>
      <c r="S3591" s="9" t="str">
        <f>VLOOKUP(MONTH(P3591),Hoja2!$A$1:$B$12,2,0)</f>
        <v>May</v>
      </c>
      <c r="T3591" s="4" t="s">
        <v>8357</v>
      </c>
      <c r="U3591" t="s">
        <v>8358</v>
      </c>
      <c r="V3591" s="4">
        <f t="shared" si="170"/>
        <v>2015</v>
      </c>
    </row>
    <row r="3592" spans="1:22" x14ac:dyDescent="0.3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8">
        <v>41932.333726851852</v>
      </c>
      <c r="P3592" s="8">
        <v>41902.333726851852</v>
      </c>
      <c r="Q3592" s="9">
        <f t="shared" si="168"/>
        <v>100.06</v>
      </c>
      <c r="R3592" s="9">
        <f t="shared" si="169"/>
        <v>68.534199999999998</v>
      </c>
      <c r="S3592" s="9" t="str">
        <f>VLOOKUP(MONTH(P3592),Hoja2!$A$1:$B$12,2,0)</f>
        <v>Sep</v>
      </c>
      <c r="T3592" s="4" t="s">
        <v>8357</v>
      </c>
      <c r="U3592" t="s">
        <v>8358</v>
      </c>
      <c r="V3592" s="4">
        <f t="shared" si="170"/>
        <v>2014</v>
      </c>
    </row>
    <row r="3593" spans="1:22" x14ac:dyDescent="0.3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8">
        <v>42028.207638888889</v>
      </c>
      <c r="P3593" s="8">
        <v>42003.948425925926</v>
      </c>
      <c r="Q3593" s="9">
        <f t="shared" si="168"/>
        <v>175</v>
      </c>
      <c r="R3593" s="9">
        <f t="shared" si="169"/>
        <v>68.055599999999998</v>
      </c>
      <c r="S3593" s="9" t="str">
        <f>VLOOKUP(MONTH(P3593),Hoja2!$A$1:$B$12,2,0)</f>
        <v>Dec</v>
      </c>
      <c r="T3593" s="4" t="s">
        <v>8357</v>
      </c>
      <c r="U3593" t="s">
        <v>8358</v>
      </c>
      <c r="V3593" s="4">
        <f t="shared" si="170"/>
        <v>2014</v>
      </c>
    </row>
    <row r="3594" spans="1:22" x14ac:dyDescent="0.3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8">
        <v>42046.207638888889</v>
      </c>
      <c r="P3594" s="8">
        <v>41988.829942129632</v>
      </c>
      <c r="Q3594" s="9">
        <f t="shared" si="168"/>
        <v>127.25</v>
      </c>
      <c r="R3594" s="9">
        <f t="shared" si="169"/>
        <v>72.714299999999994</v>
      </c>
      <c r="S3594" s="9" t="str">
        <f>VLOOKUP(MONTH(P3594),Hoja2!$A$1:$B$12,2,0)</f>
        <v>Dec</v>
      </c>
      <c r="T3594" s="4" t="s">
        <v>8357</v>
      </c>
      <c r="U3594" t="s">
        <v>8358</v>
      </c>
      <c r="V3594" s="4">
        <f t="shared" si="170"/>
        <v>2014</v>
      </c>
    </row>
    <row r="3595" spans="1:22" x14ac:dyDescent="0.3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8">
        <v>42009.851388888892</v>
      </c>
      <c r="P3595" s="8">
        <v>41974.898599537039</v>
      </c>
      <c r="Q3595" s="9">
        <f t="shared" si="168"/>
        <v>110.63</v>
      </c>
      <c r="R3595" s="9">
        <f t="shared" si="169"/>
        <v>77.186000000000007</v>
      </c>
      <c r="S3595" s="9" t="str">
        <f>VLOOKUP(MONTH(P3595),Hoja2!$A$1:$B$12,2,0)</f>
        <v>Dec</v>
      </c>
      <c r="T3595" s="4" t="s">
        <v>8357</v>
      </c>
      <c r="U3595" t="s">
        <v>8358</v>
      </c>
      <c r="V3595" s="4">
        <f t="shared" si="170"/>
        <v>2014</v>
      </c>
    </row>
    <row r="3596" spans="1:22" x14ac:dyDescent="0.3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8">
        <v>42617.066921296297</v>
      </c>
      <c r="P3596" s="8">
        <v>42592.066921296297</v>
      </c>
      <c r="Q3596" s="9">
        <f t="shared" si="168"/>
        <v>125.94</v>
      </c>
      <c r="R3596" s="9">
        <f t="shared" si="169"/>
        <v>55.972200000000001</v>
      </c>
      <c r="S3596" s="9" t="str">
        <f>VLOOKUP(MONTH(P3596),Hoja2!$A$1:$B$12,2,0)</f>
        <v>Aug</v>
      </c>
      <c r="T3596" s="4" t="s">
        <v>8357</v>
      </c>
      <c r="U3596" t="s">
        <v>8358</v>
      </c>
      <c r="V3596" s="4">
        <f t="shared" si="170"/>
        <v>2016</v>
      </c>
    </row>
    <row r="3597" spans="1:22" x14ac:dyDescent="0.3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8">
        <v>42076.290972222225</v>
      </c>
      <c r="P3597" s="8">
        <v>42050.008368055554</v>
      </c>
      <c r="Q3597" s="9">
        <f t="shared" si="168"/>
        <v>118.5</v>
      </c>
      <c r="R3597" s="9">
        <f t="shared" si="169"/>
        <v>49.6935</v>
      </c>
      <c r="S3597" s="9" t="str">
        <f>VLOOKUP(MONTH(P3597),Hoja2!$A$1:$B$12,2,0)</f>
        <v>Feb</v>
      </c>
      <c r="T3597" s="4" t="s">
        <v>8357</v>
      </c>
      <c r="U3597" t="s">
        <v>8358</v>
      </c>
      <c r="V3597" s="4">
        <f t="shared" si="170"/>
        <v>2015</v>
      </c>
    </row>
    <row r="3598" spans="1:22" x14ac:dyDescent="0.3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8">
        <v>41877.715069444443</v>
      </c>
      <c r="P3598" s="8">
        <v>41856.715069444443</v>
      </c>
      <c r="Q3598" s="9">
        <f t="shared" si="168"/>
        <v>107.73</v>
      </c>
      <c r="R3598" s="9">
        <f t="shared" si="169"/>
        <v>79</v>
      </c>
      <c r="S3598" s="9" t="str">
        <f>VLOOKUP(MONTH(P3598),Hoja2!$A$1:$B$12,2,0)</f>
        <v>Aug</v>
      </c>
      <c r="T3598" s="4" t="s">
        <v>8357</v>
      </c>
      <c r="U3598" t="s">
        <v>8358</v>
      </c>
      <c r="V3598" s="4">
        <f t="shared" si="170"/>
        <v>2014</v>
      </c>
    </row>
    <row r="3599" spans="1:22" x14ac:dyDescent="0.3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8">
        <v>42432.249305555553</v>
      </c>
      <c r="P3599" s="8">
        <v>42417.585532407407</v>
      </c>
      <c r="Q3599" s="9">
        <f t="shared" si="168"/>
        <v>102.6</v>
      </c>
      <c r="R3599" s="9">
        <f t="shared" si="169"/>
        <v>77.7273</v>
      </c>
      <c r="S3599" s="9" t="str">
        <f>VLOOKUP(MONTH(P3599),Hoja2!$A$1:$B$12,2,0)</f>
        <v>Feb</v>
      </c>
      <c r="T3599" s="4" t="s">
        <v>8357</v>
      </c>
      <c r="U3599" t="s">
        <v>8358</v>
      </c>
      <c r="V3599" s="4">
        <f t="shared" si="170"/>
        <v>2016</v>
      </c>
    </row>
    <row r="3600" spans="1:22" x14ac:dyDescent="0.3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8">
        <v>41885.207638888889</v>
      </c>
      <c r="P3600" s="8">
        <v>41866.79886574074</v>
      </c>
      <c r="Q3600" s="9">
        <f t="shared" si="168"/>
        <v>110.1</v>
      </c>
      <c r="R3600" s="9">
        <f t="shared" si="169"/>
        <v>40.777799999999999</v>
      </c>
      <c r="S3600" s="9" t="str">
        <f>VLOOKUP(MONTH(P3600),Hoja2!$A$1:$B$12,2,0)</f>
        <v>Aug</v>
      </c>
      <c r="T3600" s="4" t="s">
        <v>8357</v>
      </c>
      <c r="U3600" t="s">
        <v>8358</v>
      </c>
      <c r="V3600" s="4">
        <f t="shared" si="170"/>
        <v>2014</v>
      </c>
    </row>
    <row r="3601" spans="1:22" x14ac:dyDescent="0.3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8">
        <v>42246</v>
      </c>
      <c r="P3601" s="8">
        <v>42220.794872685183</v>
      </c>
      <c r="Q3601" s="9">
        <f t="shared" si="168"/>
        <v>202</v>
      </c>
      <c r="R3601" s="9">
        <f t="shared" si="169"/>
        <v>59.411799999999999</v>
      </c>
      <c r="S3601" s="9" t="str">
        <f>VLOOKUP(MONTH(P3601),Hoja2!$A$1:$B$12,2,0)</f>
        <v>Aug</v>
      </c>
      <c r="T3601" s="4" t="s">
        <v>8357</v>
      </c>
      <c r="U3601" t="s">
        <v>8358</v>
      </c>
      <c r="V3601" s="4">
        <f t="shared" si="170"/>
        <v>2015</v>
      </c>
    </row>
    <row r="3602" spans="1:22" x14ac:dyDescent="0.3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8">
        <v>42656.849120370367</v>
      </c>
      <c r="P3602" s="8">
        <v>42628.849120370367</v>
      </c>
      <c r="Q3602" s="9">
        <f t="shared" si="168"/>
        <v>130</v>
      </c>
      <c r="R3602" s="9">
        <f t="shared" si="169"/>
        <v>3.25</v>
      </c>
      <c r="S3602" s="9" t="str">
        <f>VLOOKUP(MONTH(P3602),Hoja2!$A$1:$B$12,2,0)</f>
        <v>Sep</v>
      </c>
      <c r="T3602" s="4" t="s">
        <v>8357</v>
      </c>
      <c r="U3602" t="s">
        <v>8358</v>
      </c>
      <c r="V3602" s="4">
        <f t="shared" si="170"/>
        <v>2016</v>
      </c>
    </row>
    <row r="3603" spans="1:22" x14ac:dyDescent="0.3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8">
        <v>42020.99863425926</v>
      </c>
      <c r="P3603" s="8">
        <v>41990.99863425926</v>
      </c>
      <c r="Q3603" s="9">
        <f t="shared" si="168"/>
        <v>104.35</v>
      </c>
      <c r="R3603" s="9">
        <f t="shared" si="169"/>
        <v>39.377400000000002</v>
      </c>
      <c r="S3603" s="9" t="str">
        <f>VLOOKUP(MONTH(P3603),Hoja2!$A$1:$B$12,2,0)</f>
        <v>Dec</v>
      </c>
      <c r="T3603" s="4" t="s">
        <v>8357</v>
      </c>
      <c r="U3603" t="s">
        <v>8358</v>
      </c>
      <c r="V3603" s="4">
        <f t="shared" si="170"/>
        <v>2014</v>
      </c>
    </row>
    <row r="3604" spans="1:22" x14ac:dyDescent="0.3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8">
        <v>42507.894432870373</v>
      </c>
      <c r="P3604" s="8">
        <v>42447.894432870373</v>
      </c>
      <c r="Q3604" s="9">
        <f t="shared" si="168"/>
        <v>100.05</v>
      </c>
      <c r="R3604" s="9">
        <f t="shared" si="169"/>
        <v>81.673500000000004</v>
      </c>
      <c r="S3604" s="9" t="str">
        <f>VLOOKUP(MONTH(P3604),Hoja2!$A$1:$B$12,2,0)</f>
        <v>Mar</v>
      </c>
      <c r="T3604" s="4" t="s">
        <v>8357</v>
      </c>
      <c r="U3604" t="s">
        <v>8358</v>
      </c>
      <c r="V3604" s="4">
        <f t="shared" si="170"/>
        <v>2016</v>
      </c>
    </row>
    <row r="3605" spans="1:22" x14ac:dyDescent="0.3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8">
        <v>42313.906018518515</v>
      </c>
      <c r="P3605" s="8">
        <v>42283.864351851851</v>
      </c>
      <c r="Q3605" s="9">
        <f t="shared" si="168"/>
        <v>170.67</v>
      </c>
      <c r="R3605" s="9">
        <f t="shared" si="169"/>
        <v>44.912300000000002</v>
      </c>
      <c r="S3605" s="9" t="str">
        <f>VLOOKUP(MONTH(P3605),Hoja2!$A$1:$B$12,2,0)</f>
        <v>Oct</v>
      </c>
      <c r="T3605" s="4" t="s">
        <v>8357</v>
      </c>
      <c r="U3605" t="s">
        <v>8358</v>
      </c>
      <c r="V3605" s="4">
        <f t="shared" si="170"/>
        <v>2015</v>
      </c>
    </row>
    <row r="3606" spans="1:22" x14ac:dyDescent="0.3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8">
        <v>42489.290972222225</v>
      </c>
      <c r="P3606" s="8">
        <v>42483.015694444446</v>
      </c>
      <c r="Q3606" s="9">
        <f t="shared" si="168"/>
        <v>112.83</v>
      </c>
      <c r="R3606" s="9">
        <f t="shared" si="169"/>
        <v>49.058</v>
      </c>
      <c r="S3606" s="9" t="str">
        <f>VLOOKUP(MONTH(P3606),Hoja2!$A$1:$B$12,2,0)</f>
        <v>Apr</v>
      </c>
      <c r="T3606" s="4" t="s">
        <v>8357</v>
      </c>
      <c r="U3606" t="s">
        <v>8358</v>
      </c>
      <c r="V3606" s="4">
        <f t="shared" si="170"/>
        <v>2016</v>
      </c>
    </row>
    <row r="3607" spans="1:22" x14ac:dyDescent="0.3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8">
        <v>42413.793124999997</v>
      </c>
      <c r="P3607" s="8">
        <v>42383.793124999997</v>
      </c>
      <c r="Q3607" s="9">
        <f t="shared" si="168"/>
        <v>184</v>
      </c>
      <c r="R3607" s="9">
        <f t="shared" si="169"/>
        <v>30.666699999999999</v>
      </c>
      <c r="S3607" s="9" t="str">
        <f>VLOOKUP(MONTH(P3607),Hoja2!$A$1:$B$12,2,0)</f>
        <v>Jan</v>
      </c>
      <c r="T3607" s="4" t="s">
        <v>8357</v>
      </c>
      <c r="U3607" t="s">
        <v>8358</v>
      </c>
      <c r="V3607" s="4">
        <f t="shared" si="170"/>
        <v>2016</v>
      </c>
    </row>
    <row r="3608" spans="1:22" x14ac:dyDescent="0.3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8">
        <v>42596.604826388888</v>
      </c>
      <c r="P3608" s="8">
        <v>42566.604826388888</v>
      </c>
      <c r="Q3608" s="9">
        <f t="shared" si="168"/>
        <v>130.27000000000001</v>
      </c>
      <c r="R3608" s="9">
        <f t="shared" si="169"/>
        <v>61.0625</v>
      </c>
      <c r="S3608" s="9" t="str">
        <f>VLOOKUP(MONTH(P3608),Hoja2!$A$1:$B$12,2,0)</f>
        <v>Jul</v>
      </c>
      <c r="T3608" s="4" t="s">
        <v>8357</v>
      </c>
      <c r="U3608" t="s">
        <v>8358</v>
      </c>
      <c r="V3608" s="4">
        <f t="shared" si="170"/>
        <v>2016</v>
      </c>
    </row>
    <row r="3609" spans="1:22" x14ac:dyDescent="0.3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8">
        <v>42353</v>
      </c>
      <c r="P3609" s="8">
        <v>42338.963912037034</v>
      </c>
      <c r="Q3609" s="9">
        <f t="shared" si="168"/>
        <v>105.45</v>
      </c>
      <c r="R3609" s="9">
        <f t="shared" si="169"/>
        <v>29</v>
      </c>
      <c r="S3609" s="9" t="str">
        <f>VLOOKUP(MONTH(P3609),Hoja2!$A$1:$B$12,2,0)</f>
        <v>Nov</v>
      </c>
      <c r="T3609" s="4" t="s">
        <v>8357</v>
      </c>
      <c r="U3609" t="s">
        <v>8358</v>
      </c>
      <c r="V3609" s="4">
        <f t="shared" si="170"/>
        <v>2015</v>
      </c>
    </row>
    <row r="3610" spans="1:22" x14ac:dyDescent="0.3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8">
        <v>42538.583333333336</v>
      </c>
      <c r="P3610" s="8">
        <v>42506.709374999999</v>
      </c>
      <c r="Q3610" s="9">
        <f t="shared" si="168"/>
        <v>100</v>
      </c>
      <c r="R3610" s="9">
        <f t="shared" si="169"/>
        <v>29.6296</v>
      </c>
      <c r="S3610" s="9" t="str">
        <f>VLOOKUP(MONTH(P3610),Hoja2!$A$1:$B$12,2,0)</f>
        <v>May</v>
      </c>
      <c r="T3610" s="4" t="s">
        <v>8357</v>
      </c>
      <c r="U3610" t="s">
        <v>8358</v>
      </c>
      <c r="V3610" s="4">
        <f t="shared" si="170"/>
        <v>2016</v>
      </c>
    </row>
    <row r="3611" spans="1:22" x14ac:dyDescent="0.3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8">
        <v>42459.950057870374</v>
      </c>
      <c r="P3611" s="8">
        <v>42429.991724537038</v>
      </c>
      <c r="Q3611" s="9">
        <f t="shared" si="168"/>
        <v>153.32</v>
      </c>
      <c r="R3611" s="9">
        <f t="shared" si="169"/>
        <v>143.09520000000001</v>
      </c>
      <c r="S3611" s="9" t="str">
        <f>VLOOKUP(MONTH(P3611),Hoja2!$A$1:$B$12,2,0)</f>
        <v>Feb</v>
      </c>
      <c r="T3611" s="4" t="s">
        <v>8357</v>
      </c>
      <c r="U3611" t="s">
        <v>8358</v>
      </c>
      <c r="V3611" s="4">
        <f t="shared" si="170"/>
        <v>2016</v>
      </c>
    </row>
    <row r="3612" spans="1:22" x14ac:dyDescent="0.3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8">
        <v>42233.432129629633</v>
      </c>
      <c r="P3612" s="8">
        <v>42203.432129629633</v>
      </c>
      <c r="Q3612" s="9">
        <f t="shared" si="168"/>
        <v>162.30000000000001</v>
      </c>
      <c r="R3612" s="9">
        <f t="shared" si="169"/>
        <v>52.354799999999997</v>
      </c>
      <c r="S3612" s="9" t="str">
        <f>VLOOKUP(MONTH(P3612),Hoja2!$A$1:$B$12,2,0)</f>
        <v>Jul</v>
      </c>
      <c r="T3612" s="4" t="s">
        <v>8357</v>
      </c>
      <c r="U3612" t="s">
        <v>8358</v>
      </c>
      <c r="V3612" s="4">
        <f t="shared" si="170"/>
        <v>2015</v>
      </c>
    </row>
    <row r="3613" spans="1:22" x14ac:dyDescent="0.3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8">
        <v>42102.370381944442</v>
      </c>
      <c r="P3613" s="8">
        <v>42072.370381944442</v>
      </c>
      <c r="Q3613" s="9">
        <f t="shared" si="168"/>
        <v>136</v>
      </c>
      <c r="R3613" s="9">
        <f t="shared" si="169"/>
        <v>66.666700000000006</v>
      </c>
      <c r="S3613" s="9" t="str">
        <f>VLOOKUP(MONTH(P3613),Hoja2!$A$1:$B$12,2,0)</f>
        <v>Mar</v>
      </c>
      <c r="T3613" s="4" t="s">
        <v>8357</v>
      </c>
      <c r="U3613" t="s">
        <v>8358</v>
      </c>
      <c r="V3613" s="4">
        <f t="shared" si="170"/>
        <v>2015</v>
      </c>
    </row>
    <row r="3614" spans="1:22" x14ac:dyDescent="0.3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8">
        <v>41799.726979166669</v>
      </c>
      <c r="P3614" s="8">
        <v>41789.726979166669</v>
      </c>
      <c r="Q3614" s="9">
        <f t="shared" si="168"/>
        <v>144.4</v>
      </c>
      <c r="R3614" s="9">
        <f t="shared" si="169"/>
        <v>126.66670000000001</v>
      </c>
      <c r="S3614" s="9" t="str">
        <f>VLOOKUP(MONTH(P3614),Hoja2!$A$1:$B$12,2,0)</f>
        <v>May</v>
      </c>
      <c r="T3614" s="4" t="s">
        <v>8357</v>
      </c>
      <c r="U3614" t="s">
        <v>8358</v>
      </c>
      <c r="V3614" s="4">
        <f t="shared" si="170"/>
        <v>2014</v>
      </c>
    </row>
    <row r="3615" spans="1:22" x14ac:dyDescent="0.3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8">
        <v>41818.58997685185</v>
      </c>
      <c r="P3615" s="8">
        <v>41788.58997685185</v>
      </c>
      <c r="Q3615" s="9">
        <f t="shared" si="168"/>
        <v>100</v>
      </c>
      <c r="R3615" s="9">
        <f t="shared" si="169"/>
        <v>62.5</v>
      </c>
      <c r="S3615" s="9" t="str">
        <f>VLOOKUP(MONTH(P3615),Hoja2!$A$1:$B$12,2,0)</f>
        <v>May</v>
      </c>
      <c r="T3615" s="4" t="s">
        <v>8357</v>
      </c>
      <c r="U3615" t="s">
        <v>8358</v>
      </c>
      <c r="V3615" s="4">
        <f t="shared" si="170"/>
        <v>2014</v>
      </c>
    </row>
    <row r="3616" spans="1:22" x14ac:dyDescent="0.3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8">
        <v>42174.041851851849</v>
      </c>
      <c r="P3616" s="8">
        <v>42144.041851851849</v>
      </c>
      <c r="Q3616" s="9">
        <f t="shared" si="168"/>
        <v>100.8</v>
      </c>
      <c r="R3616" s="9">
        <f t="shared" si="169"/>
        <v>35.493000000000002</v>
      </c>
      <c r="S3616" s="9" t="str">
        <f>VLOOKUP(MONTH(P3616),Hoja2!$A$1:$B$12,2,0)</f>
        <v>May</v>
      </c>
      <c r="T3616" s="4" t="s">
        <v>8357</v>
      </c>
      <c r="U3616" t="s">
        <v>8358</v>
      </c>
      <c r="V3616" s="4">
        <f t="shared" si="170"/>
        <v>2015</v>
      </c>
    </row>
    <row r="3617" spans="1:22" x14ac:dyDescent="0.3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8">
        <v>42348.5937037037</v>
      </c>
      <c r="P3617" s="8">
        <v>42318.5937037037</v>
      </c>
      <c r="Q3617" s="9">
        <f t="shared" si="168"/>
        <v>106.8</v>
      </c>
      <c r="R3617" s="9">
        <f t="shared" si="169"/>
        <v>37.083300000000001</v>
      </c>
      <c r="S3617" s="9" t="str">
        <f>VLOOKUP(MONTH(P3617),Hoja2!$A$1:$B$12,2,0)</f>
        <v>Nov</v>
      </c>
      <c r="T3617" s="4" t="s">
        <v>8357</v>
      </c>
      <c r="U3617" t="s">
        <v>8358</v>
      </c>
      <c r="V3617" s="4">
        <f t="shared" si="170"/>
        <v>2015</v>
      </c>
    </row>
    <row r="3618" spans="1:22" x14ac:dyDescent="0.3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8">
        <v>42082.908148148148</v>
      </c>
      <c r="P3618" s="8">
        <v>42052.949814814812</v>
      </c>
      <c r="Q3618" s="9">
        <f t="shared" si="168"/>
        <v>124.8</v>
      </c>
      <c r="R3618" s="9">
        <f t="shared" si="169"/>
        <v>69.333299999999994</v>
      </c>
      <c r="S3618" s="9" t="str">
        <f>VLOOKUP(MONTH(P3618),Hoja2!$A$1:$B$12,2,0)</f>
        <v>Feb</v>
      </c>
      <c r="T3618" s="4" t="s">
        <v>8357</v>
      </c>
      <c r="U3618" t="s">
        <v>8358</v>
      </c>
      <c r="V3618" s="4">
        <f t="shared" si="170"/>
        <v>2015</v>
      </c>
    </row>
    <row r="3619" spans="1:22" x14ac:dyDescent="0.3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8">
        <v>42794</v>
      </c>
      <c r="P3619" s="8">
        <v>42779.610289351855</v>
      </c>
      <c r="Q3619" s="9">
        <f t="shared" si="168"/>
        <v>118.92</v>
      </c>
      <c r="R3619" s="9">
        <f t="shared" si="169"/>
        <v>17.254899999999999</v>
      </c>
      <c r="S3619" s="9" t="str">
        <f>VLOOKUP(MONTH(P3619),Hoja2!$A$1:$B$12,2,0)</f>
        <v>Feb</v>
      </c>
      <c r="T3619" s="4" t="s">
        <v>8357</v>
      </c>
      <c r="U3619" t="s">
        <v>8358</v>
      </c>
      <c r="V3619" s="4">
        <f t="shared" si="170"/>
        <v>2017</v>
      </c>
    </row>
    <row r="3620" spans="1:22" x14ac:dyDescent="0.3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8">
        <v>42158.627893518518</v>
      </c>
      <c r="P3620" s="8">
        <v>42128.627893518518</v>
      </c>
      <c r="Q3620" s="9">
        <f t="shared" si="168"/>
        <v>101</v>
      </c>
      <c r="R3620" s="9">
        <f t="shared" si="169"/>
        <v>36.071399999999997</v>
      </c>
      <c r="S3620" s="9" t="str">
        <f>VLOOKUP(MONTH(P3620),Hoja2!$A$1:$B$12,2,0)</f>
        <v>May</v>
      </c>
      <c r="T3620" s="4" t="s">
        <v>8357</v>
      </c>
      <c r="U3620" t="s">
        <v>8358</v>
      </c>
      <c r="V3620" s="4">
        <f t="shared" si="170"/>
        <v>2015</v>
      </c>
    </row>
    <row r="3621" spans="1:22" x14ac:dyDescent="0.3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8">
        <v>42693.916666666664</v>
      </c>
      <c r="P3621" s="8">
        <v>42661.132245370369</v>
      </c>
      <c r="Q3621" s="9">
        <f t="shared" si="168"/>
        <v>113</v>
      </c>
      <c r="R3621" s="9">
        <f t="shared" si="169"/>
        <v>66.470600000000005</v>
      </c>
      <c r="S3621" s="9" t="str">
        <f>VLOOKUP(MONTH(P3621),Hoja2!$A$1:$B$12,2,0)</f>
        <v>Oct</v>
      </c>
      <c r="T3621" s="4" t="s">
        <v>8357</v>
      </c>
      <c r="U3621" t="s">
        <v>8358</v>
      </c>
      <c r="V3621" s="4">
        <f t="shared" si="170"/>
        <v>2016</v>
      </c>
    </row>
    <row r="3622" spans="1:22" x14ac:dyDescent="0.3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8">
        <v>42068.166666666664</v>
      </c>
      <c r="P3622" s="8">
        <v>42037.938206018516</v>
      </c>
      <c r="Q3622" s="9">
        <f t="shared" si="168"/>
        <v>105.19</v>
      </c>
      <c r="R3622" s="9">
        <f t="shared" si="169"/>
        <v>56.066000000000003</v>
      </c>
      <c r="S3622" s="9" t="str">
        <f>VLOOKUP(MONTH(P3622),Hoja2!$A$1:$B$12,2,0)</f>
        <v>Feb</v>
      </c>
      <c r="T3622" s="4" t="s">
        <v>8357</v>
      </c>
      <c r="U3622" t="s">
        <v>8358</v>
      </c>
      <c r="V3622" s="4">
        <f t="shared" si="170"/>
        <v>2015</v>
      </c>
    </row>
    <row r="3623" spans="1:22" x14ac:dyDescent="0.3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8">
        <v>42643.875</v>
      </c>
      <c r="P3623" s="8">
        <v>42619.935694444444</v>
      </c>
      <c r="Q3623" s="9">
        <f t="shared" si="168"/>
        <v>109.73</v>
      </c>
      <c r="R3623" s="9">
        <f t="shared" si="169"/>
        <v>47.028599999999997</v>
      </c>
      <c r="S3623" s="9" t="str">
        <f>VLOOKUP(MONTH(P3623),Hoja2!$A$1:$B$12,2,0)</f>
        <v>Sep</v>
      </c>
      <c r="T3623" s="4" t="s">
        <v>8357</v>
      </c>
      <c r="U3623" t="s">
        <v>8358</v>
      </c>
      <c r="V3623" s="4">
        <f t="shared" si="170"/>
        <v>2016</v>
      </c>
    </row>
    <row r="3624" spans="1:22" x14ac:dyDescent="0.3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8">
        <v>41910.140972222223</v>
      </c>
      <c r="P3624" s="8">
        <v>41877.221886574072</v>
      </c>
      <c r="Q3624" s="9">
        <f t="shared" si="168"/>
        <v>100.1</v>
      </c>
      <c r="R3624" s="9">
        <f t="shared" si="169"/>
        <v>47.666200000000003</v>
      </c>
      <c r="S3624" s="9" t="str">
        <f>VLOOKUP(MONTH(P3624),Hoja2!$A$1:$B$12,2,0)</f>
        <v>Aug</v>
      </c>
      <c r="T3624" s="4" t="s">
        <v>8357</v>
      </c>
      <c r="U3624" t="s">
        <v>8358</v>
      </c>
      <c r="V3624" s="4">
        <f t="shared" si="170"/>
        <v>2014</v>
      </c>
    </row>
    <row r="3625" spans="1:22" x14ac:dyDescent="0.3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8">
        <v>41846.291666666664</v>
      </c>
      <c r="P3625" s="8">
        <v>41828.736921296295</v>
      </c>
      <c r="Q3625" s="9">
        <f t="shared" si="168"/>
        <v>120</v>
      </c>
      <c r="R3625" s="9">
        <f t="shared" si="169"/>
        <v>88.235299999999995</v>
      </c>
      <c r="S3625" s="9" t="str">
        <f>VLOOKUP(MONTH(P3625),Hoja2!$A$1:$B$12,2,0)</f>
        <v>Jul</v>
      </c>
      <c r="T3625" s="4" t="s">
        <v>8357</v>
      </c>
      <c r="U3625" t="s">
        <v>8358</v>
      </c>
      <c r="V3625" s="4">
        <f t="shared" si="170"/>
        <v>2014</v>
      </c>
    </row>
    <row r="3626" spans="1:22" x14ac:dyDescent="0.3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8">
        <v>42605.774189814816</v>
      </c>
      <c r="P3626" s="8">
        <v>42545.774189814816</v>
      </c>
      <c r="Q3626" s="9">
        <f t="shared" si="168"/>
        <v>104.93</v>
      </c>
      <c r="R3626" s="9">
        <f t="shared" si="169"/>
        <v>80.7179</v>
      </c>
      <c r="S3626" s="9" t="str">
        <f>VLOOKUP(MONTH(P3626),Hoja2!$A$1:$B$12,2,0)</f>
        <v>Jun</v>
      </c>
      <c r="T3626" s="4" t="s">
        <v>8357</v>
      </c>
      <c r="U3626" t="s">
        <v>8358</v>
      </c>
      <c r="V3626" s="4">
        <f t="shared" si="170"/>
        <v>2016</v>
      </c>
    </row>
    <row r="3627" spans="1:22" x14ac:dyDescent="0.3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8">
        <v>42187.652511574073</v>
      </c>
      <c r="P3627" s="8">
        <v>42157.652511574073</v>
      </c>
      <c r="Q3627" s="9">
        <f t="shared" si="168"/>
        <v>102.67</v>
      </c>
      <c r="R3627" s="9">
        <f t="shared" si="169"/>
        <v>39.487200000000001</v>
      </c>
      <c r="S3627" s="9" t="str">
        <f>VLOOKUP(MONTH(P3627),Hoja2!$A$1:$B$12,2,0)</f>
        <v>Jun</v>
      </c>
      <c r="T3627" s="4" t="s">
        <v>8357</v>
      </c>
      <c r="U3627" t="s">
        <v>8358</v>
      </c>
      <c r="V3627" s="4">
        <f t="shared" si="170"/>
        <v>2015</v>
      </c>
    </row>
    <row r="3628" spans="1:22" x14ac:dyDescent="0.3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8">
        <v>41867.667326388888</v>
      </c>
      <c r="P3628" s="8">
        <v>41846.667326388888</v>
      </c>
      <c r="Q3628" s="9">
        <f t="shared" si="168"/>
        <v>101.83</v>
      </c>
      <c r="R3628" s="9">
        <f t="shared" si="169"/>
        <v>84.854200000000006</v>
      </c>
      <c r="S3628" s="9" t="str">
        <f>VLOOKUP(MONTH(P3628),Hoja2!$A$1:$B$12,2,0)</f>
        <v>Jul</v>
      </c>
      <c r="T3628" s="4" t="s">
        <v>8357</v>
      </c>
      <c r="U3628" t="s">
        <v>8358</v>
      </c>
      <c r="V3628" s="4">
        <f t="shared" si="170"/>
        <v>2014</v>
      </c>
    </row>
    <row r="3629" spans="1:22" x14ac:dyDescent="0.3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8">
        <v>42511.165972222225</v>
      </c>
      <c r="P3629" s="8">
        <v>42460.741747685184</v>
      </c>
      <c r="Q3629" s="9">
        <f t="shared" si="168"/>
        <v>100</v>
      </c>
      <c r="R3629" s="9">
        <f t="shared" si="169"/>
        <v>68.965500000000006</v>
      </c>
      <c r="S3629" s="9" t="str">
        <f>VLOOKUP(MONTH(P3629),Hoja2!$A$1:$B$12,2,0)</f>
        <v>Mar</v>
      </c>
      <c r="T3629" s="4" t="s">
        <v>8357</v>
      </c>
      <c r="U3629" t="s">
        <v>8358</v>
      </c>
      <c r="V3629" s="4">
        <f t="shared" si="170"/>
        <v>2016</v>
      </c>
    </row>
    <row r="3630" spans="1:22" x14ac:dyDescent="0.3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8">
        <v>42351.8749537037</v>
      </c>
      <c r="P3630" s="8">
        <v>42291.833287037036</v>
      </c>
      <c r="Q3630" s="9">
        <f t="shared" si="168"/>
        <v>0</v>
      </c>
      <c r="R3630" s="9">
        <f t="shared" si="169"/>
        <v>0</v>
      </c>
      <c r="S3630" s="9" t="str">
        <f>VLOOKUP(MONTH(P3630),Hoja2!$A$1:$B$12,2,0)</f>
        <v>Oct</v>
      </c>
      <c r="T3630" s="4" t="s">
        <v>8357</v>
      </c>
      <c r="U3630" t="s">
        <v>8399</v>
      </c>
      <c r="V3630" s="4">
        <f t="shared" si="170"/>
        <v>2015</v>
      </c>
    </row>
    <row r="3631" spans="1:22" x14ac:dyDescent="0.3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8">
        <v>42495.708333333336</v>
      </c>
      <c r="P3631" s="8">
        <v>42437.094490740739</v>
      </c>
      <c r="Q3631" s="9">
        <f t="shared" si="168"/>
        <v>0</v>
      </c>
      <c r="R3631" s="9">
        <f t="shared" si="169"/>
        <v>1</v>
      </c>
      <c r="S3631" s="9" t="str">
        <f>VLOOKUP(MONTH(P3631),Hoja2!$A$1:$B$12,2,0)</f>
        <v>Mar</v>
      </c>
      <c r="T3631" s="4" t="s">
        <v>8357</v>
      </c>
      <c r="U3631" t="s">
        <v>8399</v>
      </c>
      <c r="V3631" s="4">
        <f t="shared" si="170"/>
        <v>2016</v>
      </c>
    </row>
    <row r="3632" spans="1:22" x14ac:dyDescent="0.3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8">
        <v>41972.888773148145</v>
      </c>
      <c r="P3632" s="8">
        <v>41942.84710648148</v>
      </c>
      <c r="Q3632" s="9">
        <f t="shared" si="168"/>
        <v>0.03</v>
      </c>
      <c r="R3632" s="9">
        <f t="shared" si="169"/>
        <v>1</v>
      </c>
      <c r="S3632" s="9" t="str">
        <f>VLOOKUP(MONTH(P3632),Hoja2!$A$1:$B$12,2,0)</f>
        <v>Oct</v>
      </c>
      <c r="T3632" s="4" t="s">
        <v>8357</v>
      </c>
      <c r="U3632" t="s">
        <v>8399</v>
      </c>
      <c r="V3632" s="4">
        <f t="shared" si="170"/>
        <v>2014</v>
      </c>
    </row>
    <row r="3633" spans="1:22" x14ac:dyDescent="0.3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8">
        <v>41905.165972222225</v>
      </c>
      <c r="P3633" s="8">
        <v>41880.753437500003</v>
      </c>
      <c r="Q3633" s="9">
        <f t="shared" si="168"/>
        <v>51.02</v>
      </c>
      <c r="R3633" s="9">
        <f t="shared" si="169"/>
        <v>147.88140000000001</v>
      </c>
      <c r="S3633" s="9" t="str">
        <f>VLOOKUP(MONTH(P3633),Hoja2!$A$1:$B$12,2,0)</f>
        <v>Aug</v>
      </c>
      <c r="T3633" s="4" t="s">
        <v>8357</v>
      </c>
      <c r="U3633" t="s">
        <v>8399</v>
      </c>
      <c r="V3633" s="4">
        <f t="shared" si="170"/>
        <v>2014</v>
      </c>
    </row>
    <row r="3634" spans="1:22" x14ac:dyDescent="0.3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8">
        <v>41966.936909722222</v>
      </c>
      <c r="P3634" s="8">
        <v>41946.936909722222</v>
      </c>
      <c r="Q3634" s="9">
        <f t="shared" si="168"/>
        <v>20</v>
      </c>
      <c r="R3634" s="9">
        <f t="shared" si="169"/>
        <v>100</v>
      </c>
      <c r="S3634" s="9" t="str">
        <f>VLOOKUP(MONTH(P3634),Hoja2!$A$1:$B$12,2,0)</f>
        <v>Nov</v>
      </c>
      <c r="T3634" s="4" t="s">
        <v>8357</v>
      </c>
      <c r="U3634" t="s">
        <v>8399</v>
      </c>
      <c r="V3634" s="4">
        <f t="shared" si="170"/>
        <v>2014</v>
      </c>
    </row>
    <row r="3635" spans="1:22" x14ac:dyDescent="0.3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8">
        <v>42693.041666666664</v>
      </c>
      <c r="P3635" s="8">
        <v>42649.623460648145</v>
      </c>
      <c r="Q3635" s="9">
        <f t="shared" si="168"/>
        <v>35.24</v>
      </c>
      <c r="R3635" s="9">
        <f t="shared" si="169"/>
        <v>56.838700000000003</v>
      </c>
      <c r="S3635" s="9" t="str">
        <f>VLOOKUP(MONTH(P3635),Hoja2!$A$1:$B$12,2,0)</f>
        <v>Oct</v>
      </c>
      <c r="T3635" s="4" t="s">
        <v>8357</v>
      </c>
      <c r="U3635" t="s">
        <v>8399</v>
      </c>
      <c r="V3635" s="4">
        <f t="shared" si="170"/>
        <v>2016</v>
      </c>
    </row>
    <row r="3636" spans="1:22" x14ac:dyDescent="0.3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8">
        <v>42749.165972222225</v>
      </c>
      <c r="P3636" s="8">
        <v>42701.166365740741</v>
      </c>
      <c r="Q3636" s="9">
        <f t="shared" si="168"/>
        <v>4.25</v>
      </c>
      <c r="R3636" s="9">
        <f t="shared" si="169"/>
        <v>176.9444</v>
      </c>
      <c r="S3636" s="9" t="str">
        <f>VLOOKUP(MONTH(P3636),Hoja2!$A$1:$B$12,2,0)</f>
        <v>Nov</v>
      </c>
      <c r="T3636" s="4" t="s">
        <v>8357</v>
      </c>
      <c r="U3636" t="s">
        <v>8399</v>
      </c>
      <c r="V3636" s="4">
        <f t="shared" si="170"/>
        <v>2016</v>
      </c>
    </row>
    <row r="3637" spans="1:22" x14ac:dyDescent="0.3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8">
        <v>42480.882824074077</v>
      </c>
      <c r="P3637" s="8">
        <v>42450.882824074077</v>
      </c>
      <c r="Q3637" s="9">
        <f t="shared" si="168"/>
        <v>36.46</v>
      </c>
      <c r="R3637" s="9">
        <f t="shared" si="169"/>
        <v>127.6</v>
      </c>
      <c r="S3637" s="9" t="str">
        <f>VLOOKUP(MONTH(P3637),Hoja2!$A$1:$B$12,2,0)</f>
        <v>Mar</v>
      </c>
      <c r="T3637" s="4" t="s">
        <v>8357</v>
      </c>
      <c r="U3637" t="s">
        <v>8399</v>
      </c>
      <c r="V3637" s="4">
        <f t="shared" si="170"/>
        <v>2016</v>
      </c>
    </row>
    <row r="3638" spans="1:22" x14ac:dyDescent="0.3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8">
        <v>42261.694780092592</v>
      </c>
      <c r="P3638" s="8">
        <v>42226.694780092592</v>
      </c>
      <c r="Q3638" s="9">
        <f t="shared" si="168"/>
        <v>0</v>
      </c>
      <c r="R3638" s="9">
        <f t="shared" si="169"/>
        <v>0</v>
      </c>
      <c r="S3638" s="9" t="str">
        <f>VLOOKUP(MONTH(P3638),Hoja2!$A$1:$B$12,2,0)</f>
        <v>Aug</v>
      </c>
      <c r="T3638" s="4" t="s">
        <v>8357</v>
      </c>
      <c r="U3638" t="s">
        <v>8399</v>
      </c>
      <c r="V3638" s="4">
        <f t="shared" si="170"/>
        <v>2015</v>
      </c>
    </row>
    <row r="3639" spans="1:22" x14ac:dyDescent="0.3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8">
        <v>42005.700636574074</v>
      </c>
      <c r="P3639" s="8">
        <v>41975.700636574074</v>
      </c>
      <c r="Q3639" s="9">
        <f t="shared" si="168"/>
        <v>30.87</v>
      </c>
      <c r="R3639" s="9">
        <f t="shared" si="169"/>
        <v>66.142899999999997</v>
      </c>
      <c r="S3639" s="9" t="str">
        <f>VLOOKUP(MONTH(P3639),Hoja2!$A$1:$B$12,2,0)</f>
        <v>Dec</v>
      </c>
      <c r="T3639" s="4" t="s">
        <v>8357</v>
      </c>
      <c r="U3639" t="s">
        <v>8399</v>
      </c>
      <c r="V3639" s="4">
        <f t="shared" si="170"/>
        <v>2014</v>
      </c>
    </row>
    <row r="3640" spans="1:22" x14ac:dyDescent="0.3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8">
        <v>42113.631157407406</v>
      </c>
      <c r="P3640" s="8">
        <v>42053.672824074078</v>
      </c>
      <c r="Q3640" s="9">
        <f t="shared" si="168"/>
        <v>6.55</v>
      </c>
      <c r="R3640" s="9">
        <f t="shared" si="169"/>
        <v>108</v>
      </c>
      <c r="S3640" s="9" t="str">
        <f>VLOOKUP(MONTH(P3640),Hoja2!$A$1:$B$12,2,0)</f>
        <v>Feb</v>
      </c>
      <c r="T3640" s="4" t="s">
        <v>8357</v>
      </c>
      <c r="U3640" t="s">
        <v>8399</v>
      </c>
      <c r="V3640" s="4">
        <f t="shared" si="170"/>
        <v>2015</v>
      </c>
    </row>
    <row r="3641" spans="1:22" x14ac:dyDescent="0.3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8">
        <v>42650.632638888892</v>
      </c>
      <c r="P3641" s="8">
        <v>42590.677152777775</v>
      </c>
      <c r="Q3641" s="9">
        <f t="shared" si="168"/>
        <v>0</v>
      </c>
      <c r="R3641" s="9">
        <f t="shared" si="169"/>
        <v>1</v>
      </c>
      <c r="S3641" s="9" t="str">
        <f>VLOOKUP(MONTH(P3641),Hoja2!$A$1:$B$12,2,0)</f>
        <v>Aug</v>
      </c>
      <c r="T3641" s="4" t="s">
        <v>8357</v>
      </c>
      <c r="U3641" t="s">
        <v>8399</v>
      </c>
      <c r="V3641" s="4">
        <f t="shared" si="170"/>
        <v>2016</v>
      </c>
    </row>
    <row r="3642" spans="1:22" x14ac:dyDescent="0.3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8">
        <v>42134.781597222223</v>
      </c>
      <c r="P3642" s="8">
        <v>42104.781597222223</v>
      </c>
      <c r="Q3642" s="9">
        <f t="shared" si="168"/>
        <v>5.5</v>
      </c>
      <c r="R3642" s="9">
        <f t="shared" si="169"/>
        <v>18.333300000000001</v>
      </c>
      <c r="S3642" s="9" t="str">
        <f>VLOOKUP(MONTH(P3642),Hoja2!$A$1:$B$12,2,0)</f>
        <v>Apr</v>
      </c>
      <c r="T3642" s="4" t="s">
        <v>8357</v>
      </c>
      <c r="U3642" t="s">
        <v>8399</v>
      </c>
      <c r="V3642" s="4">
        <f t="shared" si="170"/>
        <v>2015</v>
      </c>
    </row>
    <row r="3643" spans="1:22" x14ac:dyDescent="0.3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8">
        <v>41917.208333333336</v>
      </c>
      <c r="P3643" s="8">
        <v>41899.627071759256</v>
      </c>
      <c r="Q3643" s="9">
        <f t="shared" si="168"/>
        <v>0</v>
      </c>
      <c r="R3643" s="9">
        <f t="shared" si="169"/>
        <v>0</v>
      </c>
      <c r="S3643" s="9" t="str">
        <f>VLOOKUP(MONTH(P3643),Hoja2!$A$1:$B$12,2,0)</f>
        <v>Sep</v>
      </c>
      <c r="T3643" s="4" t="s">
        <v>8357</v>
      </c>
      <c r="U3643" t="s">
        <v>8399</v>
      </c>
      <c r="V3643" s="4">
        <f t="shared" si="170"/>
        <v>2014</v>
      </c>
    </row>
    <row r="3644" spans="1:22" x14ac:dyDescent="0.3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8">
        <v>42338.708333333336</v>
      </c>
      <c r="P3644" s="8">
        <v>42297.816284722219</v>
      </c>
      <c r="Q3644" s="9">
        <f t="shared" si="168"/>
        <v>2.14</v>
      </c>
      <c r="R3644" s="9">
        <f t="shared" si="169"/>
        <v>7.5</v>
      </c>
      <c r="S3644" s="9" t="str">
        <f>VLOOKUP(MONTH(P3644),Hoja2!$A$1:$B$12,2,0)</f>
        <v>Oct</v>
      </c>
      <c r="T3644" s="4" t="s">
        <v>8357</v>
      </c>
      <c r="U3644" t="s">
        <v>8399</v>
      </c>
      <c r="V3644" s="4">
        <f t="shared" si="170"/>
        <v>2015</v>
      </c>
    </row>
    <row r="3645" spans="1:22" x14ac:dyDescent="0.3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8">
        <v>42325.185636574075</v>
      </c>
      <c r="P3645" s="8">
        <v>42285.143969907411</v>
      </c>
      <c r="Q3645" s="9">
        <f t="shared" si="168"/>
        <v>0</v>
      </c>
      <c r="R3645" s="9">
        <f t="shared" si="169"/>
        <v>0</v>
      </c>
      <c r="S3645" s="9" t="str">
        <f>VLOOKUP(MONTH(P3645),Hoja2!$A$1:$B$12,2,0)</f>
        <v>Oct</v>
      </c>
      <c r="T3645" s="4" t="s">
        <v>8357</v>
      </c>
      <c r="U3645" t="s">
        <v>8399</v>
      </c>
      <c r="V3645" s="4">
        <f t="shared" si="170"/>
        <v>2015</v>
      </c>
    </row>
    <row r="3646" spans="1:22" x14ac:dyDescent="0.3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8">
        <v>42437.207638888889</v>
      </c>
      <c r="P3646" s="8">
        <v>42409.241747685184</v>
      </c>
      <c r="Q3646" s="9">
        <f t="shared" si="168"/>
        <v>16.420000000000002</v>
      </c>
      <c r="R3646" s="9">
        <f t="shared" si="169"/>
        <v>68.416700000000006</v>
      </c>
      <c r="S3646" s="9" t="str">
        <f>VLOOKUP(MONTH(P3646),Hoja2!$A$1:$B$12,2,0)</f>
        <v>Feb</v>
      </c>
      <c r="T3646" s="4" t="s">
        <v>8357</v>
      </c>
      <c r="U3646" t="s">
        <v>8399</v>
      </c>
      <c r="V3646" s="4">
        <f t="shared" si="170"/>
        <v>2016</v>
      </c>
    </row>
    <row r="3647" spans="1:22" x14ac:dyDescent="0.3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8">
        <v>42696.012013888889</v>
      </c>
      <c r="P3647" s="8">
        <v>42665.970347222225</v>
      </c>
      <c r="Q3647" s="9">
        <f t="shared" si="168"/>
        <v>0.1</v>
      </c>
      <c r="R3647" s="9">
        <f t="shared" si="169"/>
        <v>1</v>
      </c>
      <c r="S3647" s="9" t="str">
        <f>VLOOKUP(MONTH(P3647),Hoja2!$A$1:$B$12,2,0)</f>
        <v>Oct</v>
      </c>
      <c r="T3647" s="4" t="s">
        <v>8357</v>
      </c>
      <c r="U3647" t="s">
        <v>8399</v>
      </c>
      <c r="V3647" s="4">
        <f t="shared" si="170"/>
        <v>2016</v>
      </c>
    </row>
    <row r="3648" spans="1:22" x14ac:dyDescent="0.3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8">
        <v>42171.979166666664</v>
      </c>
      <c r="P3648" s="8">
        <v>42140.421319444446</v>
      </c>
      <c r="Q3648" s="9">
        <f t="shared" si="168"/>
        <v>4.8099999999999996</v>
      </c>
      <c r="R3648" s="9">
        <f t="shared" si="169"/>
        <v>60.125</v>
      </c>
      <c r="S3648" s="9" t="str">
        <f>VLOOKUP(MONTH(P3648),Hoja2!$A$1:$B$12,2,0)</f>
        <v>May</v>
      </c>
      <c r="T3648" s="4" t="s">
        <v>8357</v>
      </c>
      <c r="U3648" t="s">
        <v>8399</v>
      </c>
      <c r="V3648" s="4">
        <f t="shared" si="170"/>
        <v>2015</v>
      </c>
    </row>
    <row r="3649" spans="1:22" x14ac:dyDescent="0.3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8">
        <v>42643.749155092592</v>
      </c>
      <c r="P3649" s="8">
        <v>42598.749155092592</v>
      </c>
      <c r="Q3649" s="9">
        <f t="shared" si="168"/>
        <v>6</v>
      </c>
      <c r="R3649" s="9">
        <f t="shared" si="169"/>
        <v>15</v>
      </c>
      <c r="S3649" s="9" t="str">
        <f>VLOOKUP(MONTH(P3649),Hoja2!$A$1:$B$12,2,0)</f>
        <v>Aug</v>
      </c>
      <c r="T3649" s="4" t="s">
        <v>8357</v>
      </c>
      <c r="U3649" t="s">
        <v>8399</v>
      </c>
      <c r="V3649" s="4">
        <f t="shared" si="170"/>
        <v>2016</v>
      </c>
    </row>
    <row r="3650" spans="1:22" x14ac:dyDescent="0.3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8">
        <v>41917.292187500003</v>
      </c>
      <c r="P3650" s="8">
        <v>41887.292187500003</v>
      </c>
      <c r="Q3650" s="9">
        <f t="shared" si="168"/>
        <v>100.38</v>
      </c>
      <c r="R3650" s="9">
        <f t="shared" si="169"/>
        <v>550.04110000000003</v>
      </c>
      <c r="S3650" s="9" t="str">
        <f>VLOOKUP(MONTH(P3650),Hoja2!$A$1:$B$12,2,0)</f>
        <v>Sep</v>
      </c>
      <c r="T3650" s="4" t="s">
        <v>8357</v>
      </c>
      <c r="U3650" t="s">
        <v>8358</v>
      </c>
      <c r="V3650" s="4">
        <f t="shared" si="170"/>
        <v>2014</v>
      </c>
    </row>
    <row r="3651" spans="1:22" x14ac:dyDescent="0.3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8">
        <v>41806.712893518517</v>
      </c>
      <c r="P3651" s="8">
        <v>41780.712893518517</v>
      </c>
      <c r="Q3651" s="9">
        <f t="shared" ref="Q3651:Q3714" si="171">ROUND(E3651/D3651*100,2)</f>
        <v>104</v>
      </c>
      <c r="R3651" s="9">
        <f t="shared" ref="R3651:R3714" si="172">IFERROR(ROUND(E3651/L3651,4),0)</f>
        <v>97.5</v>
      </c>
      <c r="S3651" s="9" t="str">
        <f>VLOOKUP(MONTH(P3651),Hoja2!$A$1:$B$12,2,0)</f>
        <v>May</v>
      </c>
      <c r="T3651" s="4" t="s">
        <v>8357</v>
      </c>
      <c r="U3651" t="s">
        <v>8358</v>
      </c>
      <c r="V3651" s="4">
        <f t="shared" ref="V3651:V3714" si="173">YEAR(P3651)</f>
        <v>2014</v>
      </c>
    </row>
    <row r="3652" spans="1:22" x14ac:dyDescent="0.3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8">
        <v>42402.478981481479</v>
      </c>
      <c r="P3652" s="8">
        <v>42381.478981481479</v>
      </c>
      <c r="Q3652" s="9">
        <f t="shared" si="171"/>
        <v>100</v>
      </c>
      <c r="R3652" s="9">
        <f t="shared" si="172"/>
        <v>29.411799999999999</v>
      </c>
      <c r="S3652" s="9" t="str">
        <f>VLOOKUP(MONTH(P3652),Hoja2!$A$1:$B$12,2,0)</f>
        <v>Jan</v>
      </c>
      <c r="T3652" s="4" t="s">
        <v>8357</v>
      </c>
      <c r="U3652" t="s">
        <v>8358</v>
      </c>
      <c r="V3652" s="4">
        <f t="shared" si="173"/>
        <v>2016</v>
      </c>
    </row>
    <row r="3653" spans="1:22" x14ac:dyDescent="0.3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8">
        <v>41861.665972222225</v>
      </c>
      <c r="P3653" s="8">
        <v>41828.646319444444</v>
      </c>
      <c r="Q3653" s="9">
        <f t="shared" si="171"/>
        <v>104</v>
      </c>
      <c r="R3653" s="9">
        <f t="shared" si="172"/>
        <v>57.777799999999999</v>
      </c>
      <c r="S3653" s="9" t="str">
        <f>VLOOKUP(MONTH(P3653),Hoja2!$A$1:$B$12,2,0)</f>
        <v>Jul</v>
      </c>
      <c r="T3653" s="4" t="s">
        <v>8357</v>
      </c>
      <c r="U3653" t="s">
        <v>8358</v>
      </c>
      <c r="V3653" s="4">
        <f t="shared" si="173"/>
        <v>2014</v>
      </c>
    </row>
    <row r="3654" spans="1:22" x14ac:dyDescent="0.3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8">
        <v>42607.165972222225</v>
      </c>
      <c r="P3654" s="8">
        <v>42596.644699074073</v>
      </c>
      <c r="Q3654" s="9">
        <f t="shared" si="171"/>
        <v>250.67</v>
      </c>
      <c r="R3654" s="9">
        <f t="shared" si="172"/>
        <v>44.235300000000002</v>
      </c>
      <c r="S3654" s="9" t="str">
        <f>VLOOKUP(MONTH(P3654),Hoja2!$A$1:$B$12,2,0)</f>
        <v>Aug</v>
      </c>
      <c r="T3654" s="4" t="s">
        <v>8357</v>
      </c>
      <c r="U3654" t="s">
        <v>8358</v>
      </c>
      <c r="V3654" s="4">
        <f t="shared" si="173"/>
        <v>2016</v>
      </c>
    </row>
    <row r="3655" spans="1:22" x14ac:dyDescent="0.3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8">
        <v>42221.363506944443</v>
      </c>
      <c r="P3655" s="8">
        <v>42191.363506944443</v>
      </c>
      <c r="Q3655" s="9">
        <f t="shared" si="171"/>
        <v>100.5</v>
      </c>
      <c r="R3655" s="9">
        <f t="shared" si="172"/>
        <v>60.909100000000002</v>
      </c>
      <c r="S3655" s="9" t="str">
        <f>VLOOKUP(MONTH(P3655),Hoja2!$A$1:$B$12,2,0)</f>
        <v>Jul</v>
      </c>
      <c r="T3655" s="4" t="s">
        <v>8357</v>
      </c>
      <c r="U3655" t="s">
        <v>8358</v>
      </c>
      <c r="V3655" s="4">
        <f t="shared" si="173"/>
        <v>2015</v>
      </c>
    </row>
    <row r="3656" spans="1:22" x14ac:dyDescent="0.3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8">
        <v>42463.708333333336</v>
      </c>
      <c r="P3656" s="8">
        <v>42440.416504629633</v>
      </c>
      <c r="Q3656" s="9">
        <f t="shared" si="171"/>
        <v>174.4</v>
      </c>
      <c r="R3656" s="9">
        <f t="shared" si="172"/>
        <v>68.842100000000002</v>
      </c>
      <c r="S3656" s="9" t="str">
        <f>VLOOKUP(MONTH(P3656),Hoja2!$A$1:$B$12,2,0)</f>
        <v>Mar</v>
      </c>
      <c r="T3656" s="4" t="s">
        <v>8357</v>
      </c>
      <c r="U3656" t="s">
        <v>8358</v>
      </c>
      <c r="V3656" s="4">
        <f t="shared" si="173"/>
        <v>2016</v>
      </c>
    </row>
    <row r="3657" spans="1:22" x14ac:dyDescent="0.3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8">
        <v>42203.290972222225</v>
      </c>
      <c r="P3657" s="8">
        <v>42173.803217592591</v>
      </c>
      <c r="Q3657" s="9">
        <f t="shared" si="171"/>
        <v>116.26</v>
      </c>
      <c r="R3657" s="9">
        <f t="shared" si="172"/>
        <v>73.582300000000004</v>
      </c>
      <c r="S3657" s="9" t="str">
        <f>VLOOKUP(MONTH(P3657),Hoja2!$A$1:$B$12,2,0)</f>
        <v>Jun</v>
      </c>
      <c r="T3657" s="4" t="s">
        <v>8357</v>
      </c>
      <c r="U3657" t="s">
        <v>8358</v>
      </c>
      <c r="V3657" s="4">
        <f t="shared" si="173"/>
        <v>2015</v>
      </c>
    </row>
    <row r="3658" spans="1:22" x14ac:dyDescent="0.3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8">
        <v>42767.957638888889</v>
      </c>
      <c r="P3658" s="8">
        <v>42737.910138888888</v>
      </c>
      <c r="Q3658" s="9">
        <f t="shared" si="171"/>
        <v>105.82</v>
      </c>
      <c r="R3658" s="9">
        <f t="shared" si="172"/>
        <v>115.0217</v>
      </c>
      <c r="S3658" s="9" t="str">
        <f>VLOOKUP(MONTH(P3658),Hoja2!$A$1:$B$12,2,0)</f>
        <v>Jan</v>
      </c>
      <c r="T3658" s="4" t="s">
        <v>8357</v>
      </c>
      <c r="U3658" t="s">
        <v>8358</v>
      </c>
      <c r="V3658" s="4">
        <f t="shared" si="173"/>
        <v>2017</v>
      </c>
    </row>
    <row r="3659" spans="1:22" x14ac:dyDescent="0.3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8">
        <v>42522.904166666667</v>
      </c>
      <c r="P3659" s="8">
        <v>42499.629849537036</v>
      </c>
      <c r="Q3659" s="9">
        <f t="shared" si="171"/>
        <v>110.75</v>
      </c>
      <c r="R3659" s="9">
        <f t="shared" si="172"/>
        <v>110.75</v>
      </c>
      <c r="S3659" s="9" t="str">
        <f>VLOOKUP(MONTH(P3659),Hoja2!$A$1:$B$12,2,0)</f>
        <v>May</v>
      </c>
      <c r="T3659" s="4" t="s">
        <v>8357</v>
      </c>
      <c r="U3659" t="s">
        <v>8358</v>
      </c>
      <c r="V3659" s="4">
        <f t="shared" si="173"/>
        <v>2016</v>
      </c>
    </row>
    <row r="3660" spans="1:22" x14ac:dyDescent="0.3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8">
        <v>41822.165972222225</v>
      </c>
      <c r="P3660" s="8">
        <v>41775.858564814815</v>
      </c>
      <c r="Q3660" s="9">
        <f t="shared" si="171"/>
        <v>100.67</v>
      </c>
      <c r="R3660" s="9">
        <f t="shared" si="172"/>
        <v>75.5</v>
      </c>
      <c r="S3660" s="9" t="str">
        <f>VLOOKUP(MONTH(P3660),Hoja2!$A$1:$B$12,2,0)</f>
        <v>May</v>
      </c>
      <c r="T3660" s="4" t="s">
        <v>8357</v>
      </c>
      <c r="U3660" t="s">
        <v>8358</v>
      </c>
      <c r="V3660" s="4">
        <f t="shared" si="173"/>
        <v>2014</v>
      </c>
    </row>
    <row r="3661" spans="1:22" x14ac:dyDescent="0.3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8">
        <v>42082.61041666667</v>
      </c>
      <c r="P3661" s="8">
        <v>42055.277199074073</v>
      </c>
      <c r="Q3661" s="9">
        <f t="shared" si="171"/>
        <v>102.03</v>
      </c>
      <c r="R3661" s="9">
        <f t="shared" si="172"/>
        <v>235.4615</v>
      </c>
      <c r="S3661" s="9" t="str">
        <f>VLOOKUP(MONTH(P3661),Hoja2!$A$1:$B$12,2,0)</f>
        <v>Feb</v>
      </c>
      <c r="T3661" s="4" t="s">
        <v>8357</v>
      </c>
      <c r="U3661" t="s">
        <v>8358</v>
      </c>
      <c r="V3661" s="4">
        <f t="shared" si="173"/>
        <v>2015</v>
      </c>
    </row>
    <row r="3662" spans="1:22" x14ac:dyDescent="0.3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8">
        <v>41996.881076388891</v>
      </c>
      <c r="P3662" s="8">
        <v>41971.881076388891</v>
      </c>
      <c r="Q3662" s="9">
        <f t="shared" si="171"/>
        <v>100</v>
      </c>
      <c r="R3662" s="9">
        <f t="shared" si="172"/>
        <v>11.3636</v>
      </c>
      <c r="S3662" s="9" t="str">
        <f>VLOOKUP(MONTH(P3662),Hoja2!$A$1:$B$12,2,0)</f>
        <v>Nov</v>
      </c>
      <c r="T3662" s="4" t="s">
        <v>8357</v>
      </c>
      <c r="U3662" t="s">
        <v>8358</v>
      </c>
      <c r="V3662" s="4">
        <f t="shared" si="173"/>
        <v>2014</v>
      </c>
    </row>
    <row r="3663" spans="1:22" x14ac:dyDescent="0.3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8">
        <v>42470.166666666664</v>
      </c>
      <c r="P3663" s="8">
        <v>42447.896666666667</v>
      </c>
      <c r="Q3663" s="9">
        <f t="shared" si="171"/>
        <v>111</v>
      </c>
      <c r="R3663" s="9">
        <f t="shared" si="172"/>
        <v>92.5</v>
      </c>
      <c r="S3663" s="9" t="str">
        <f>VLOOKUP(MONTH(P3663),Hoja2!$A$1:$B$12,2,0)</f>
        <v>Mar</v>
      </c>
      <c r="T3663" s="4" t="s">
        <v>8357</v>
      </c>
      <c r="U3663" t="s">
        <v>8358</v>
      </c>
      <c r="V3663" s="4">
        <f t="shared" si="173"/>
        <v>2016</v>
      </c>
    </row>
    <row r="3664" spans="1:22" x14ac:dyDescent="0.3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8">
        <v>42094.178402777776</v>
      </c>
      <c r="P3664" s="8">
        <v>42064.220069444447</v>
      </c>
      <c r="Q3664" s="9">
        <f t="shared" si="171"/>
        <v>101.43</v>
      </c>
      <c r="R3664" s="9">
        <f t="shared" si="172"/>
        <v>202.85</v>
      </c>
      <c r="S3664" s="9" t="str">
        <f>VLOOKUP(MONTH(P3664),Hoja2!$A$1:$B$12,2,0)</f>
        <v>Mar</v>
      </c>
      <c r="T3664" s="4" t="s">
        <v>8357</v>
      </c>
      <c r="U3664" t="s">
        <v>8358</v>
      </c>
      <c r="V3664" s="4">
        <f t="shared" si="173"/>
        <v>2015</v>
      </c>
    </row>
    <row r="3665" spans="1:22" x14ac:dyDescent="0.3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8">
        <v>42725.493402777778</v>
      </c>
      <c r="P3665" s="8">
        <v>42665.451736111114</v>
      </c>
      <c r="Q3665" s="9">
        <f t="shared" si="171"/>
        <v>104</v>
      </c>
      <c r="R3665" s="9">
        <f t="shared" si="172"/>
        <v>26</v>
      </c>
      <c r="S3665" s="9" t="str">
        <f>VLOOKUP(MONTH(P3665),Hoja2!$A$1:$B$12,2,0)</f>
        <v>Oct</v>
      </c>
      <c r="T3665" s="4" t="s">
        <v>8357</v>
      </c>
      <c r="U3665" t="s">
        <v>8358</v>
      </c>
      <c r="V3665" s="4">
        <f t="shared" si="173"/>
        <v>2016</v>
      </c>
    </row>
    <row r="3666" spans="1:22" x14ac:dyDescent="0.3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8">
        <v>42537.248715277776</v>
      </c>
      <c r="P3666" s="8">
        <v>42523.248715277776</v>
      </c>
      <c r="Q3666" s="9">
        <f t="shared" si="171"/>
        <v>109.38</v>
      </c>
      <c r="R3666" s="9">
        <f t="shared" si="172"/>
        <v>46.052599999999998</v>
      </c>
      <c r="S3666" s="9" t="str">
        <f>VLOOKUP(MONTH(P3666),Hoja2!$A$1:$B$12,2,0)</f>
        <v>Jun</v>
      </c>
      <c r="T3666" s="4" t="s">
        <v>8357</v>
      </c>
      <c r="U3666" t="s">
        <v>8358</v>
      </c>
      <c r="V3666" s="4">
        <f t="shared" si="173"/>
        <v>2016</v>
      </c>
    </row>
    <row r="3667" spans="1:22" x14ac:dyDescent="0.3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8">
        <v>42305.82916666667</v>
      </c>
      <c r="P3667" s="8">
        <v>42294.808125000003</v>
      </c>
      <c r="Q3667" s="9">
        <f t="shared" si="171"/>
        <v>115.16</v>
      </c>
      <c r="R3667" s="9">
        <f t="shared" si="172"/>
        <v>51</v>
      </c>
      <c r="S3667" s="9" t="str">
        <f>VLOOKUP(MONTH(P3667),Hoja2!$A$1:$B$12,2,0)</f>
        <v>Oct</v>
      </c>
      <c r="T3667" s="4" t="s">
        <v>8357</v>
      </c>
      <c r="U3667" t="s">
        <v>8358</v>
      </c>
      <c r="V3667" s="4">
        <f t="shared" si="173"/>
        <v>2015</v>
      </c>
    </row>
    <row r="3668" spans="1:22" x14ac:dyDescent="0.3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8">
        <v>41844.291666666664</v>
      </c>
      <c r="P3668" s="8">
        <v>41822.90488425926</v>
      </c>
      <c r="Q3668" s="9">
        <f t="shared" si="171"/>
        <v>100</v>
      </c>
      <c r="R3668" s="9">
        <f t="shared" si="172"/>
        <v>31.578900000000001</v>
      </c>
      <c r="S3668" s="9" t="str">
        <f>VLOOKUP(MONTH(P3668),Hoja2!$A$1:$B$12,2,0)</f>
        <v>Jul</v>
      </c>
      <c r="T3668" s="4" t="s">
        <v>8357</v>
      </c>
      <c r="U3668" t="s">
        <v>8358</v>
      </c>
      <c r="V3668" s="4">
        <f t="shared" si="173"/>
        <v>2014</v>
      </c>
    </row>
    <row r="3669" spans="1:22" x14ac:dyDescent="0.3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8">
        <v>42203.970127314817</v>
      </c>
      <c r="P3669" s="8">
        <v>42173.970127314817</v>
      </c>
      <c r="Q3669" s="9">
        <f t="shared" si="171"/>
        <v>103.17</v>
      </c>
      <c r="R3669" s="9">
        <f t="shared" si="172"/>
        <v>53.363999999999997</v>
      </c>
      <c r="S3669" s="9" t="str">
        <f>VLOOKUP(MONTH(P3669),Hoja2!$A$1:$B$12,2,0)</f>
        <v>Jun</v>
      </c>
      <c r="T3669" s="4" t="s">
        <v>8357</v>
      </c>
      <c r="U3669" t="s">
        <v>8358</v>
      </c>
      <c r="V3669" s="4">
        <f t="shared" si="173"/>
        <v>2015</v>
      </c>
    </row>
    <row r="3670" spans="1:22" x14ac:dyDescent="0.3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8">
        <v>42208.772916666669</v>
      </c>
      <c r="P3670" s="8">
        <v>42185.556157407409</v>
      </c>
      <c r="Q3670" s="9">
        <f t="shared" si="171"/>
        <v>103.5</v>
      </c>
      <c r="R3670" s="9">
        <f t="shared" si="172"/>
        <v>36.964300000000001</v>
      </c>
      <c r="S3670" s="9" t="str">
        <f>VLOOKUP(MONTH(P3670),Hoja2!$A$1:$B$12,2,0)</f>
        <v>Jun</v>
      </c>
      <c r="T3670" s="4" t="s">
        <v>8357</v>
      </c>
      <c r="U3670" t="s">
        <v>8358</v>
      </c>
      <c r="V3670" s="4">
        <f t="shared" si="173"/>
        <v>2015</v>
      </c>
    </row>
    <row r="3671" spans="1:22" x14ac:dyDescent="0.3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8">
        <v>42166.675196759257</v>
      </c>
      <c r="P3671" s="8">
        <v>42136.675196759257</v>
      </c>
      <c r="Q3671" s="9">
        <f t="shared" si="171"/>
        <v>138.19999999999999</v>
      </c>
      <c r="R3671" s="9">
        <f t="shared" si="172"/>
        <v>81.2941</v>
      </c>
      <c r="S3671" s="9" t="str">
        <f>VLOOKUP(MONTH(P3671),Hoja2!$A$1:$B$12,2,0)</f>
        <v>May</v>
      </c>
      <c r="T3671" s="4" t="s">
        <v>8357</v>
      </c>
      <c r="U3671" t="s">
        <v>8358</v>
      </c>
      <c r="V3671" s="4">
        <f t="shared" si="173"/>
        <v>2015</v>
      </c>
    </row>
    <row r="3672" spans="1:22" x14ac:dyDescent="0.3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8">
        <v>42155.958333333336</v>
      </c>
      <c r="P3672" s="8">
        <v>42142.514016203706</v>
      </c>
      <c r="Q3672" s="9">
        <f t="shared" si="171"/>
        <v>109.55</v>
      </c>
      <c r="R3672" s="9">
        <f t="shared" si="172"/>
        <v>20.083300000000001</v>
      </c>
      <c r="S3672" s="9" t="str">
        <f>VLOOKUP(MONTH(P3672),Hoja2!$A$1:$B$12,2,0)</f>
        <v>May</v>
      </c>
      <c r="T3672" s="4" t="s">
        <v>8357</v>
      </c>
      <c r="U3672" t="s">
        <v>8358</v>
      </c>
      <c r="V3672" s="4">
        <f t="shared" si="173"/>
        <v>2015</v>
      </c>
    </row>
    <row r="3673" spans="1:22" x14ac:dyDescent="0.3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8">
        <v>41841.165972222225</v>
      </c>
      <c r="P3673" s="8">
        <v>41820.62809027778</v>
      </c>
      <c r="Q3673" s="9">
        <f t="shared" si="171"/>
        <v>100.86</v>
      </c>
      <c r="R3673" s="9">
        <f t="shared" si="172"/>
        <v>88.25</v>
      </c>
      <c r="S3673" s="9" t="str">
        <f>VLOOKUP(MONTH(P3673),Hoja2!$A$1:$B$12,2,0)</f>
        <v>Jun</v>
      </c>
      <c r="T3673" s="4" t="s">
        <v>8357</v>
      </c>
      <c r="U3673" t="s">
        <v>8358</v>
      </c>
      <c r="V3673" s="4">
        <f t="shared" si="173"/>
        <v>2014</v>
      </c>
    </row>
    <row r="3674" spans="1:22" x14ac:dyDescent="0.3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8">
        <v>41908.946574074071</v>
      </c>
      <c r="P3674" s="8">
        <v>41878.946574074071</v>
      </c>
      <c r="Q3674" s="9">
        <f t="shared" si="171"/>
        <v>101.53</v>
      </c>
      <c r="R3674" s="9">
        <f t="shared" si="172"/>
        <v>53.438600000000001</v>
      </c>
      <c r="S3674" s="9" t="str">
        <f>VLOOKUP(MONTH(P3674),Hoja2!$A$1:$B$12,2,0)</f>
        <v>Aug</v>
      </c>
      <c r="T3674" s="4" t="s">
        <v>8357</v>
      </c>
      <c r="U3674" t="s">
        <v>8358</v>
      </c>
      <c r="V3674" s="4">
        <f t="shared" si="173"/>
        <v>2014</v>
      </c>
    </row>
    <row r="3675" spans="1:22" x14ac:dyDescent="0.3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8">
        <v>41948.536111111112</v>
      </c>
      <c r="P3675" s="8">
        <v>41914.295104166667</v>
      </c>
      <c r="Q3675" s="9">
        <f t="shared" si="171"/>
        <v>113.63</v>
      </c>
      <c r="R3675" s="9">
        <f t="shared" si="172"/>
        <v>39.868400000000001</v>
      </c>
      <c r="S3675" s="9" t="str">
        <f>VLOOKUP(MONTH(P3675),Hoja2!$A$1:$B$12,2,0)</f>
        <v>Oct</v>
      </c>
      <c r="T3675" s="4" t="s">
        <v>8357</v>
      </c>
      <c r="U3675" t="s">
        <v>8358</v>
      </c>
      <c r="V3675" s="4">
        <f t="shared" si="173"/>
        <v>2014</v>
      </c>
    </row>
    <row r="3676" spans="1:22" x14ac:dyDescent="0.3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8">
        <v>42616.873020833336</v>
      </c>
      <c r="P3676" s="8">
        <v>42556.873020833336</v>
      </c>
      <c r="Q3676" s="9">
        <f t="shared" si="171"/>
        <v>100</v>
      </c>
      <c r="R3676" s="9">
        <f t="shared" si="172"/>
        <v>145.16130000000001</v>
      </c>
      <c r="S3676" s="9" t="str">
        <f>VLOOKUP(MONTH(P3676),Hoja2!$A$1:$B$12,2,0)</f>
        <v>Jul</v>
      </c>
      <c r="T3676" s="4" t="s">
        <v>8357</v>
      </c>
      <c r="U3676" t="s">
        <v>8358</v>
      </c>
      <c r="V3676" s="4">
        <f t="shared" si="173"/>
        <v>2016</v>
      </c>
    </row>
    <row r="3677" spans="1:22" x14ac:dyDescent="0.3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8">
        <v>42505.958333333336</v>
      </c>
      <c r="P3677" s="8">
        <v>42493.597013888888</v>
      </c>
      <c r="Q3677" s="9">
        <f t="shared" si="171"/>
        <v>140</v>
      </c>
      <c r="R3677" s="9">
        <f t="shared" si="172"/>
        <v>23.333300000000001</v>
      </c>
      <c r="S3677" s="9" t="str">
        <f>VLOOKUP(MONTH(P3677),Hoja2!$A$1:$B$12,2,0)</f>
        <v>May</v>
      </c>
      <c r="T3677" s="4" t="s">
        <v>8357</v>
      </c>
      <c r="U3677" t="s">
        <v>8358</v>
      </c>
      <c r="V3677" s="4">
        <f t="shared" si="173"/>
        <v>2016</v>
      </c>
    </row>
    <row r="3678" spans="1:22" x14ac:dyDescent="0.3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8">
        <v>41894.815787037034</v>
      </c>
      <c r="P3678" s="8">
        <v>41876.815787037034</v>
      </c>
      <c r="Q3678" s="9">
        <f t="shared" si="171"/>
        <v>128.75</v>
      </c>
      <c r="R3678" s="9">
        <f t="shared" si="172"/>
        <v>64.375</v>
      </c>
      <c r="S3678" s="9" t="str">
        <f>VLOOKUP(MONTH(P3678),Hoja2!$A$1:$B$12,2,0)</f>
        <v>Aug</v>
      </c>
      <c r="T3678" s="4" t="s">
        <v>8357</v>
      </c>
      <c r="U3678" t="s">
        <v>8358</v>
      </c>
      <c r="V3678" s="4">
        <f t="shared" si="173"/>
        <v>2014</v>
      </c>
    </row>
    <row r="3679" spans="1:22" x14ac:dyDescent="0.3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8">
        <v>41823.165972222225</v>
      </c>
      <c r="P3679" s="8">
        <v>41802.574282407404</v>
      </c>
      <c r="Q3679" s="9">
        <f t="shared" si="171"/>
        <v>102.9</v>
      </c>
      <c r="R3679" s="9">
        <f t="shared" si="172"/>
        <v>62.052799999999998</v>
      </c>
      <c r="S3679" s="9" t="str">
        <f>VLOOKUP(MONTH(P3679),Hoja2!$A$1:$B$12,2,0)</f>
        <v>Jun</v>
      </c>
      <c r="T3679" s="4" t="s">
        <v>8357</v>
      </c>
      <c r="U3679" t="s">
        <v>8358</v>
      </c>
      <c r="V3679" s="4">
        <f t="shared" si="173"/>
        <v>2014</v>
      </c>
    </row>
    <row r="3680" spans="1:22" x14ac:dyDescent="0.3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8">
        <v>42155.531226851854</v>
      </c>
      <c r="P3680" s="8">
        <v>42120.531226851854</v>
      </c>
      <c r="Q3680" s="9">
        <f t="shared" si="171"/>
        <v>102.5</v>
      </c>
      <c r="R3680" s="9">
        <f t="shared" si="172"/>
        <v>66.129000000000005</v>
      </c>
      <c r="S3680" s="9" t="str">
        <f>VLOOKUP(MONTH(P3680),Hoja2!$A$1:$B$12,2,0)</f>
        <v>Apr</v>
      </c>
      <c r="T3680" s="4" t="s">
        <v>8357</v>
      </c>
      <c r="U3680" t="s">
        <v>8358</v>
      </c>
      <c r="V3680" s="4">
        <f t="shared" si="173"/>
        <v>2015</v>
      </c>
    </row>
    <row r="3681" spans="1:22" x14ac:dyDescent="0.3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8">
        <v>41821.207638888889</v>
      </c>
      <c r="P3681" s="8">
        <v>41786.761354166665</v>
      </c>
      <c r="Q3681" s="9">
        <f t="shared" si="171"/>
        <v>110.1</v>
      </c>
      <c r="R3681" s="9">
        <f t="shared" si="172"/>
        <v>73.400000000000006</v>
      </c>
      <c r="S3681" s="9" t="str">
        <f>VLOOKUP(MONTH(P3681),Hoja2!$A$1:$B$12,2,0)</f>
        <v>May</v>
      </c>
      <c r="T3681" s="4" t="s">
        <v>8357</v>
      </c>
      <c r="U3681" t="s">
        <v>8358</v>
      </c>
      <c r="V3681" s="4">
        <f t="shared" si="173"/>
        <v>2014</v>
      </c>
    </row>
    <row r="3682" spans="1:22" x14ac:dyDescent="0.3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8">
        <v>42648.454097222224</v>
      </c>
      <c r="P3682" s="8">
        <v>42627.454097222224</v>
      </c>
      <c r="Q3682" s="9">
        <f t="shared" si="171"/>
        <v>112.77</v>
      </c>
      <c r="R3682" s="9">
        <f t="shared" si="172"/>
        <v>99.5</v>
      </c>
      <c r="S3682" s="9" t="str">
        <f>VLOOKUP(MONTH(P3682),Hoja2!$A$1:$B$12,2,0)</f>
        <v>Sep</v>
      </c>
      <c r="T3682" s="4" t="s">
        <v>8357</v>
      </c>
      <c r="U3682" t="s">
        <v>8358</v>
      </c>
      <c r="V3682" s="4">
        <f t="shared" si="173"/>
        <v>2016</v>
      </c>
    </row>
    <row r="3683" spans="1:22" x14ac:dyDescent="0.3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8">
        <v>42384.651504629626</v>
      </c>
      <c r="P3683" s="8">
        <v>42374.651504629626</v>
      </c>
      <c r="Q3683" s="9">
        <f t="shared" si="171"/>
        <v>111.9</v>
      </c>
      <c r="R3683" s="9">
        <f t="shared" si="172"/>
        <v>62.166699999999999</v>
      </c>
      <c r="S3683" s="9" t="str">
        <f>VLOOKUP(MONTH(P3683),Hoja2!$A$1:$B$12,2,0)</f>
        <v>Jan</v>
      </c>
      <c r="T3683" s="4" t="s">
        <v>8357</v>
      </c>
      <c r="U3683" t="s">
        <v>8358</v>
      </c>
      <c r="V3683" s="4">
        <f t="shared" si="173"/>
        <v>2016</v>
      </c>
    </row>
    <row r="3684" spans="1:22" x14ac:dyDescent="0.3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8">
        <v>41806.290972222225</v>
      </c>
      <c r="P3684" s="8">
        <v>41772.685393518521</v>
      </c>
      <c r="Q3684" s="9">
        <f t="shared" si="171"/>
        <v>139.19999999999999</v>
      </c>
      <c r="R3684" s="9">
        <f t="shared" si="172"/>
        <v>62.328400000000002</v>
      </c>
      <c r="S3684" s="9" t="str">
        <f>VLOOKUP(MONTH(P3684),Hoja2!$A$1:$B$12,2,0)</f>
        <v>May</v>
      </c>
      <c r="T3684" s="4" t="s">
        <v>8357</v>
      </c>
      <c r="U3684" t="s">
        <v>8358</v>
      </c>
      <c r="V3684" s="4">
        <f t="shared" si="173"/>
        <v>2014</v>
      </c>
    </row>
    <row r="3685" spans="1:22" x14ac:dyDescent="0.3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8">
        <v>42663.116851851853</v>
      </c>
      <c r="P3685" s="8">
        <v>42633.116851851853</v>
      </c>
      <c r="Q3685" s="9">
        <f t="shared" si="171"/>
        <v>110.86</v>
      </c>
      <c r="R3685" s="9">
        <f t="shared" si="172"/>
        <v>58.7879</v>
      </c>
      <c r="S3685" s="9" t="str">
        <f>VLOOKUP(MONTH(P3685),Hoja2!$A$1:$B$12,2,0)</f>
        <v>Sep</v>
      </c>
      <c r="T3685" s="4" t="s">
        <v>8357</v>
      </c>
      <c r="U3685" t="s">
        <v>8358</v>
      </c>
      <c r="V3685" s="4">
        <f t="shared" si="173"/>
        <v>2016</v>
      </c>
    </row>
    <row r="3686" spans="1:22" x14ac:dyDescent="0.3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8">
        <v>42249.180393518516</v>
      </c>
      <c r="P3686" s="8">
        <v>42219.180393518516</v>
      </c>
      <c r="Q3686" s="9">
        <f t="shared" si="171"/>
        <v>139.07</v>
      </c>
      <c r="R3686" s="9">
        <f t="shared" si="172"/>
        <v>45.347799999999999</v>
      </c>
      <c r="S3686" s="9" t="str">
        <f>VLOOKUP(MONTH(P3686),Hoja2!$A$1:$B$12,2,0)</f>
        <v>Aug</v>
      </c>
      <c r="T3686" s="4" t="s">
        <v>8357</v>
      </c>
      <c r="U3686" t="s">
        <v>8358</v>
      </c>
      <c r="V3686" s="4">
        <f t="shared" si="173"/>
        <v>2015</v>
      </c>
    </row>
    <row r="3687" spans="1:22" x14ac:dyDescent="0.3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8">
        <v>41778.875</v>
      </c>
      <c r="P3687" s="8">
        <v>41753.593275462961</v>
      </c>
      <c r="Q3687" s="9">
        <f t="shared" si="171"/>
        <v>105.7</v>
      </c>
      <c r="R3687" s="9">
        <f t="shared" si="172"/>
        <v>41.944400000000002</v>
      </c>
      <c r="S3687" s="9" t="str">
        <f>VLOOKUP(MONTH(P3687),Hoja2!$A$1:$B$12,2,0)</f>
        <v>Apr</v>
      </c>
      <c r="T3687" s="4" t="s">
        <v>8357</v>
      </c>
      <c r="U3687" t="s">
        <v>8358</v>
      </c>
      <c r="V3687" s="4">
        <f t="shared" si="173"/>
        <v>2014</v>
      </c>
    </row>
    <row r="3688" spans="1:22" x14ac:dyDescent="0.3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8">
        <v>42245.165972222225</v>
      </c>
      <c r="P3688" s="8">
        <v>42230.662731481483</v>
      </c>
      <c r="Q3688" s="9">
        <f t="shared" si="171"/>
        <v>101.43</v>
      </c>
      <c r="R3688" s="9">
        <f t="shared" si="172"/>
        <v>59.166699999999999</v>
      </c>
      <c r="S3688" s="9" t="str">
        <f>VLOOKUP(MONTH(P3688),Hoja2!$A$1:$B$12,2,0)</f>
        <v>Aug</v>
      </c>
      <c r="T3688" s="4" t="s">
        <v>8357</v>
      </c>
      <c r="U3688" t="s">
        <v>8358</v>
      </c>
      <c r="V3688" s="4">
        <f t="shared" si="173"/>
        <v>2015</v>
      </c>
    </row>
    <row r="3689" spans="1:22" x14ac:dyDescent="0.3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8">
        <v>41817.218229166669</v>
      </c>
      <c r="P3689" s="8">
        <v>41787.218229166669</v>
      </c>
      <c r="Q3689" s="9">
        <f t="shared" si="171"/>
        <v>100.25</v>
      </c>
      <c r="R3689" s="9">
        <f t="shared" si="172"/>
        <v>200.49</v>
      </c>
      <c r="S3689" s="9" t="str">
        <f>VLOOKUP(MONTH(P3689),Hoja2!$A$1:$B$12,2,0)</f>
        <v>May</v>
      </c>
      <c r="T3689" s="4" t="s">
        <v>8357</v>
      </c>
      <c r="U3689" t="s">
        <v>8358</v>
      </c>
      <c r="V3689" s="4">
        <f t="shared" si="173"/>
        <v>2014</v>
      </c>
    </row>
    <row r="3690" spans="1:22" x14ac:dyDescent="0.3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8">
        <v>41859.787083333336</v>
      </c>
      <c r="P3690" s="8">
        <v>41829.787083333336</v>
      </c>
      <c r="Q3690" s="9">
        <f t="shared" si="171"/>
        <v>109.17</v>
      </c>
      <c r="R3690" s="9">
        <f t="shared" si="172"/>
        <v>83.974400000000003</v>
      </c>
      <c r="S3690" s="9" t="str">
        <f>VLOOKUP(MONTH(P3690),Hoja2!$A$1:$B$12,2,0)</f>
        <v>Jul</v>
      </c>
      <c r="T3690" s="4" t="s">
        <v>8357</v>
      </c>
      <c r="U3690" t="s">
        <v>8358</v>
      </c>
      <c r="V3690" s="4">
        <f t="shared" si="173"/>
        <v>2014</v>
      </c>
    </row>
    <row r="3691" spans="1:22" x14ac:dyDescent="0.3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8">
        <v>42176.934027777781</v>
      </c>
      <c r="P3691" s="8">
        <v>42147.826840277776</v>
      </c>
      <c r="Q3691" s="9">
        <f t="shared" si="171"/>
        <v>118.33</v>
      </c>
      <c r="R3691" s="9">
        <f t="shared" si="172"/>
        <v>57.258099999999999</v>
      </c>
      <c r="S3691" s="9" t="str">
        <f>VLOOKUP(MONTH(P3691),Hoja2!$A$1:$B$12,2,0)</f>
        <v>May</v>
      </c>
      <c r="T3691" s="4" t="s">
        <v>8357</v>
      </c>
      <c r="U3691" t="s">
        <v>8358</v>
      </c>
      <c r="V3691" s="4">
        <f t="shared" si="173"/>
        <v>2015</v>
      </c>
    </row>
    <row r="3692" spans="1:22" x14ac:dyDescent="0.3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8">
        <v>41970.639849537038</v>
      </c>
      <c r="P3692" s="8">
        <v>41940.598182870373</v>
      </c>
      <c r="Q3692" s="9">
        <f t="shared" si="171"/>
        <v>120</v>
      </c>
      <c r="R3692" s="9">
        <f t="shared" si="172"/>
        <v>58.064500000000002</v>
      </c>
      <c r="S3692" s="9" t="str">
        <f>VLOOKUP(MONTH(P3692),Hoja2!$A$1:$B$12,2,0)</f>
        <v>Oct</v>
      </c>
      <c r="T3692" s="4" t="s">
        <v>8357</v>
      </c>
      <c r="U3692" t="s">
        <v>8358</v>
      </c>
      <c r="V3692" s="4">
        <f t="shared" si="173"/>
        <v>2014</v>
      </c>
    </row>
    <row r="3693" spans="1:22" x14ac:dyDescent="0.3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8">
        <v>42065.207638888889</v>
      </c>
      <c r="P3693" s="8">
        <v>42020.700567129628</v>
      </c>
      <c r="Q3693" s="9">
        <f t="shared" si="171"/>
        <v>127.96</v>
      </c>
      <c r="R3693" s="9">
        <f t="shared" si="172"/>
        <v>186.80289999999999</v>
      </c>
      <c r="S3693" s="9" t="str">
        <f>VLOOKUP(MONTH(P3693),Hoja2!$A$1:$B$12,2,0)</f>
        <v>Jan</v>
      </c>
      <c r="T3693" s="4" t="s">
        <v>8357</v>
      </c>
      <c r="U3693" t="s">
        <v>8358</v>
      </c>
      <c r="V3693" s="4">
        <f t="shared" si="173"/>
        <v>2015</v>
      </c>
    </row>
    <row r="3694" spans="1:22" x14ac:dyDescent="0.3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8">
        <v>41901</v>
      </c>
      <c r="P3694" s="8">
        <v>41891.96503472222</v>
      </c>
      <c r="Q3694" s="9">
        <f t="shared" si="171"/>
        <v>126</v>
      </c>
      <c r="R3694" s="9">
        <f t="shared" si="172"/>
        <v>74.117599999999996</v>
      </c>
      <c r="S3694" s="9" t="str">
        <f>VLOOKUP(MONTH(P3694),Hoja2!$A$1:$B$12,2,0)</f>
        <v>Sep</v>
      </c>
      <c r="T3694" s="4" t="s">
        <v>8357</v>
      </c>
      <c r="U3694" t="s">
        <v>8358</v>
      </c>
      <c r="V3694" s="4">
        <f t="shared" si="173"/>
        <v>2014</v>
      </c>
    </row>
    <row r="3695" spans="1:22" x14ac:dyDescent="0.3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8">
        <v>42338.9375</v>
      </c>
      <c r="P3695" s="8">
        <v>42309.191307870373</v>
      </c>
      <c r="Q3695" s="9">
        <f t="shared" si="171"/>
        <v>129.13</v>
      </c>
      <c r="R3695" s="9">
        <f t="shared" si="172"/>
        <v>30.714300000000001</v>
      </c>
      <c r="S3695" s="9" t="str">
        <f>VLOOKUP(MONTH(P3695),Hoja2!$A$1:$B$12,2,0)</f>
        <v>Nov</v>
      </c>
      <c r="T3695" s="4" t="s">
        <v>8357</v>
      </c>
      <c r="U3695" t="s">
        <v>8358</v>
      </c>
      <c r="V3695" s="4">
        <f t="shared" si="173"/>
        <v>2015</v>
      </c>
    </row>
    <row r="3696" spans="1:22" x14ac:dyDescent="0.3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8">
        <v>42527.083333333336</v>
      </c>
      <c r="P3696" s="8">
        <v>42490.133877314816</v>
      </c>
      <c r="Q3696" s="9">
        <f t="shared" si="171"/>
        <v>107.43</v>
      </c>
      <c r="R3696" s="9">
        <f t="shared" si="172"/>
        <v>62.666699999999999</v>
      </c>
      <c r="S3696" s="9" t="str">
        <f>VLOOKUP(MONTH(P3696),Hoja2!$A$1:$B$12,2,0)</f>
        <v>Apr</v>
      </c>
      <c r="T3696" s="4" t="s">
        <v>8357</v>
      </c>
      <c r="U3696" t="s">
        <v>8358</v>
      </c>
      <c r="V3696" s="4">
        <f t="shared" si="173"/>
        <v>2016</v>
      </c>
    </row>
    <row r="3697" spans="1:22" x14ac:dyDescent="0.3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8">
        <v>42015.870486111111</v>
      </c>
      <c r="P3697" s="8">
        <v>41995.870486111111</v>
      </c>
      <c r="Q3697" s="9">
        <f t="shared" si="171"/>
        <v>100.13</v>
      </c>
      <c r="R3697" s="9">
        <f t="shared" si="172"/>
        <v>121.36360000000001</v>
      </c>
      <c r="S3697" s="9" t="str">
        <f>VLOOKUP(MONTH(P3697),Hoja2!$A$1:$B$12,2,0)</f>
        <v>Dec</v>
      </c>
      <c r="T3697" s="4" t="s">
        <v>8357</v>
      </c>
      <c r="U3697" t="s">
        <v>8358</v>
      </c>
      <c r="V3697" s="4">
        <f t="shared" si="173"/>
        <v>2014</v>
      </c>
    </row>
    <row r="3698" spans="1:22" x14ac:dyDescent="0.3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8">
        <v>42048.617083333331</v>
      </c>
      <c r="P3698" s="8">
        <v>41988.617083333331</v>
      </c>
      <c r="Q3698" s="9">
        <f t="shared" si="171"/>
        <v>155</v>
      </c>
      <c r="R3698" s="9">
        <f t="shared" si="172"/>
        <v>39.743600000000001</v>
      </c>
      <c r="S3698" s="9" t="str">
        <f>VLOOKUP(MONTH(P3698),Hoja2!$A$1:$B$12,2,0)</f>
        <v>Dec</v>
      </c>
      <c r="T3698" s="4" t="s">
        <v>8357</v>
      </c>
      <c r="U3698" t="s">
        <v>8358</v>
      </c>
      <c r="V3698" s="4">
        <f t="shared" si="173"/>
        <v>2014</v>
      </c>
    </row>
    <row r="3699" spans="1:22" x14ac:dyDescent="0.3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8">
        <v>42500.465833333335</v>
      </c>
      <c r="P3699" s="8">
        <v>42479.465833333335</v>
      </c>
      <c r="Q3699" s="9">
        <f t="shared" si="171"/>
        <v>108</v>
      </c>
      <c r="R3699" s="9">
        <f t="shared" si="172"/>
        <v>72</v>
      </c>
      <c r="S3699" s="9" t="str">
        <f>VLOOKUP(MONTH(P3699),Hoja2!$A$1:$B$12,2,0)</f>
        <v>Apr</v>
      </c>
      <c r="T3699" s="4" t="s">
        <v>8357</v>
      </c>
      <c r="U3699" t="s">
        <v>8358</v>
      </c>
      <c r="V3699" s="4">
        <f t="shared" si="173"/>
        <v>2016</v>
      </c>
    </row>
    <row r="3700" spans="1:22" x14ac:dyDescent="0.3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8">
        <v>42431.806562500002</v>
      </c>
      <c r="P3700" s="8">
        <v>42401.806562500002</v>
      </c>
      <c r="Q3700" s="9">
        <f t="shared" si="171"/>
        <v>110.52</v>
      </c>
      <c r="R3700" s="9">
        <f t="shared" si="172"/>
        <v>40.632399999999997</v>
      </c>
      <c r="S3700" s="9" t="str">
        <f>VLOOKUP(MONTH(P3700),Hoja2!$A$1:$B$12,2,0)</f>
        <v>Feb</v>
      </c>
      <c r="T3700" s="4" t="s">
        <v>8357</v>
      </c>
      <c r="U3700" t="s">
        <v>8358</v>
      </c>
      <c r="V3700" s="4">
        <f t="shared" si="173"/>
        <v>2016</v>
      </c>
    </row>
    <row r="3701" spans="1:22" x14ac:dyDescent="0.3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8">
        <v>41927.602037037039</v>
      </c>
      <c r="P3701" s="8">
        <v>41897.602037037039</v>
      </c>
      <c r="Q3701" s="9">
        <f t="shared" si="171"/>
        <v>100.8</v>
      </c>
      <c r="R3701" s="9">
        <f t="shared" si="172"/>
        <v>63</v>
      </c>
      <c r="S3701" s="9" t="str">
        <f>VLOOKUP(MONTH(P3701),Hoja2!$A$1:$B$12,2,0)</f>
        <v>Sep</v>
      </c>
      <c r="T3701" s="4" t="s">
        <v>8357</v>
      </c>
      <c r="U3701" t="s">
        <v>8358</v>
      </c>
      <c r="V3701" s="4">
        <f t="shared" si="173"/>
        <v>2014</v>
      </c>
    </row>
    <row r="3702" spans="1:22" x14ac:dyDescent="0.3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8">
        <v>41912.666666666664</v>
      </c>
      <c r="P3702" s="8">
        <v>41882.585648148146</v>
      </c>
      <c r="Q3702" s="9">
        <f t="shared" si="171"/>
        <v>121.2</v>
      </c>
      <c r="R3702" s="9">
        <f t="shared" si="172"/>
        <v>33.666699999999999</v>
      </c>
      <c r="S3702" s="9" t="str">
        <f>VLOOKUP(MONTH(P3702),Hoja2!$A$1:$B$12,2,0)</f>
        <v>Aug</v>
      </c>
      <c r="T3702" s="4" t="s">
        <v>8357</v>
      </c>
      <c r="U3702" t="s">
        <v>8358</v>
      </c>
      <c r="V3702" s="4">
        <f t="shared" si="173"/>
        <v>2014</v>
      </c>
    </row>
    <row r="3703" spans="1:22" x14ac:dyDescent="0.3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8">
        <v>42159.541585648149</v>
      </c>
      <c r="P3703" s="8">
        <v>42129.541585648149</v>
      </c>
      <c r="Q3703" s="9">
        <f t="shared" si="171"/>
        <v>100.33</v>
      </c>
      <c r="R3703" s="9">
        <f t="shared" si="172"/>
        <v>38.589700000000001</v>
      </c>
      <c r="S3703" s="9" t="str">
        <f>VLOOKUP(MONTH(P3703),Hoja2!$A$1:$B$12,2,0)</f>
        <v>May</v>
      </c>
      <c r="T3703" s="4" t="s">
        <v>8357</v>
      </c>
      <c r="U3703" t="s">
        <v>8358</v>
      </c>
      <c r="V3703" s="4">
        <f t="shared" si="173"/>
        <v>2015</v>
      </c>
    </row>
    <row r="3704" spans="1:22" x14ac:dyDescent="0.3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8">
        <v>42561.957638888889</v>
      </c>
      <c r="P3704" s="8">
        <v>42524.53800925926</v>
      </c>
      <c r="Q3704" s="9">
        <f t="shared" si="171"/>
        <v>109.17</v>
      </c>
      <c r="R3704" s="9">
        <f t="shared" si="172"/>
        <v>155.95240000000001</v>
      </c>
      <c r="S3704" s="9" t="str">
        <f>VLOOKUP(MONTH(P3704),Hoja2!$A$1:$B$12,2,0)</f>
        <v>Jun</v>
      </c>
      <c r="T3704" s="4" t="s">
        <v>8357</v>
      </c>
      <c r="U3704" t="s">
        <v>8358</v>
      </c>
      <c r="V3704" s="4">
        <f t="shared" si="173"/>
        <v>2016</v>
      </c>
    </row>
    <row r="3705" spans="1:22" x14ac:dyDescent="0.3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8">
        <v>42595.290972222225</v>
      </c>
      <c r="P3705" s="8">
        <v>42556.504490740743</v>
      </c>
      <c r="Q3705" s="9">
        <f t="shared" si="171"/>
        <v>123.43</v>
      </c>
      <c r="R3705" s="9">
        <f t="shared" si="172"/>
        <v>43.2</v>
      </c>
      <c r="S3705" s="9" t="str">
        <f>VLOOKUP(MONTH(P3705),Hoja2!$A$1:$B$12,2,0)</f>
        <v>Jul</v>
      </c>
      <c r="T3705" s="4" t="s">
        <v>8357</v>
      </c>
      <c r="U3705" t="s">
        <v>8358</v>
      </c>
      <c r="V3705" s="4">
        <f t="shared" si="173"/>
        <v>2016</v>
      </c>
    </row>
    <row r="3706" spans="1:22" x14ac:dyDescent="0.3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8">
        <v>42521.689745370371</v>
      </c>
      <c r="P3706" s="8">
        <v>42461.689745370371</v>
      </c>
      <c r="Q3706" s="9">
        <f t="shared" si="171"/>
        <v>136.34</v>
      </c>
      <c r="R3706" s="9">
        <f t="shared" si="172"/>
        <v>15.1485</v>
      </c>
      <c r="S3706" s="9" t="str">
        <f>VLOOKUP(MONTH(P3706),Hoja2!$A$1:$B$12,2,0)</f>
        <v>Apr</v>
      </c>
      <c r="T3706" s="4" t="s">
        <v>8357</v>
      </c>
      <c r="U3706" t="s">
        <v>8358</v>
      </c>
      <c r="V3706" s="4">
        <f t="shared" si="173"/>
        <v>2016</v>
      </c>
    </row>
    <row r="3707" spans="1:22" x14ac:dyDescent="0.3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8">
        <v>41813.75</v>
      </c>
      <c r="P3707" s="8">
        <v>41792.542986111112</v>
      </c>
      <c r="Q3707" s="9">
        <f t="shared" si="171"/>
        <v>103.47</v>
      </c>
      <c r="R3707" s="9">
        <f t="shared" si="172"/>
        <v>83.571399999999997</v>
      </c>
      <c r="S3707" s="9" t="str">
        <f>VLOOKUP(MONTH(P3707),Hoja2!$A$1:$B$12,2,0)</f>
        <v>Jun</v>
      </c>
      <c r="T3707" s="4" t="s">
        <v>8357</v>
      </c>
      <c r="U3707" t="s">
        <v>8358</v>
      </c>
      <c r="V3707" s="4">
        <f t="shared" si="173"/>
        <v>2014</v>
      </c>
    </row>
    <row r="3708" spans="1:22" x14ac:dyDescent="0.3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8">
        <v>41894.913761574076</v>
      </c>
      <c r="P3708" s="8">
        <v>41879.913761574076</v>
      </c>
      <c r="Q3708" s="9">
        <f t="shared" si="171"/>
        <v>121.33</v>
      </c>
      <c r="R3708" s="9">
        <f t="shared" si="172"/>
        <v>140</v>
      </c>
      <c r="S3708" s="9" t="str">
        <f>VLOOKUP(MONTH(P3708),Hoja2!$A$1:$B$12,2,0)</f>
        <v>Aug</v>
      </c>
      <c r="T3708" s="4" t="s">
        <v>8357</v>
      </c>
      <c r="U3708" t="s">
        <v>8358</v>
      </c>
      <c r="V3708" s="4">
        <f t="shared" si="173"/>
        <v>2014</v>
      </c>
    </row>
    <row r="3709" spans="1:22" x14ac:dyDescent="0.3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8">
        <v>42573.226388888892</v>
      </c>
      <c r="P3709" s="8">
        <v>42552.048356481479</v>
      </c>
      <c r="Q3709" s="9">
        <f t="shared" si="171"/>
        <v>186</v>
      </c>
      <c r="R3709" s="9">
        <f t="shared" si="172"/>
        <v>80.869600000000005</v>
      </c>
      <c r="S3709" s="9" t="str">
        <f>VLOOKUP(MONTH(P3709),Hoja2!$A$1:$B$12,2,0)</f>
        <v>Jul</v>
      </c>
      <c r="T3709" s="4" t="s">
        <v>8357</v>
      </c>
      <c r="U3709" t="s">
        <v>8358</v>
      </c>
      <c r="V3709" s="4">
        <f t="shared" si="173"/>
        <v>2016</v>
      </c>
    </row>
    <row r="3710" spans="1:22" x14ac:dyDescent="0.3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8">
        <v>41824.142199074071</v>
      </c>
      <c r="P3710" s="8">
        <v>41810.142199074071</v>
      </c>
      <c r="Q3710" s="9">
        <f t="shared" si="171"/>
        <v>300</v>
      </c>
      <c r="R3710" s="9">
        <f t="shared" si="172"/>
        <v>53.846200000000003</v>
      </c>
      <c r="S3710" s="9" t="str">
        <f>VLOOKUP(MONTH(P3710),Hoja2!$A$1:$B$12,2,0)</f>
        <v>Jun</v>
      </c>
      <c r="T3710" s="4" t="s">
        <v>8357</v>
      </c>
      <c r="U3710" t="s">
        <v>8358</v>
      </c>
      <c r="V3710" s="4">
        <f t="shared" si="173"/>
        <v>2014</v>
      </c>
    </row>
    <row r="3711" spans="1:22" x14ac:dyDescent="0.3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8">
        <v>41815.707708333335</v>
      </c>
      <c r="P3711" s="8">
        <v>41785.707708333335</v>
      </c>
      <c r="Q3711" s="9">
        <f t="shared" si="171"/>
        <v>108.25</v>
      </c>
      <c r="R3711" s="9">
        <f t="shared" si="172"/>
        <v>30.928599999999999</v>
      </c>
      <c r="S3711" s="9" t="str">
        <f>VLOOKUP(MONTH(P3711),Hoja2!$A$1:$B$12,2,0)</f>
        <v>May</v>
      </c>
      <c r="T3711" s="4" t="s">
        <v>8357</v>
      </c>
      <c r="U3711" t="s">
        <v>8358</v>
      </c>
      <c r="V3711" s="4">
        <f t="shared" si="173"/>
        <v>2014</v>
      </c>
    </row>
    <row r="3712" spans="1:22" x14ac:dyDescent="0.3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8">
        <v>42097.576249999998</v>
      </c>
      <c r="P3712" s="8">
        <v>42072.576249999998</v>
      </c>
      <c r="Q3712" s="9">
        <f t="shared" si="171"/>
        <v>141.15</v>
      </c>
      <c r="R3712" s="9">
        <f t="shared" si="172"/>
        <v>67.962999999999994</v>
      </c>
      <c r="S3712" s="9" t="str">
        <f>VLOOKUP(MONTH(P3712),Hoja2!$A$1:$B$12,2,0)</f>
        <v>Mar</v>
      </c>
      <c r="T3712" s="4" t="s">
        <v>8357</v>
      </c>
      <c r="U3712" t="s">
        <v>8358</v>
      </c>
      <c r="V3712" s="4">
        <f t="shared" si="173"/>
        <v>2015</v>
      </c>
    </row>
    <row r="3713" spans="1:22" x14ac:dyDescent="0.3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8">
        <v>41805.666666666664</v>
      </c>
      <c r="P3713" s="8">
        <v>41779.724224537036</v>
      </c>
      <c r="Q3713" s="9">
        <f t="shared" si="171"/>
        <v>114</v>
      </c>
      <c r="R3713" s="9">
        <f t="shared" si="172"/>
        <v>27.142900000000001</v>
      </c>
      <c r="S3713" s="9" t="str">
        <f>VLOOKUP(MONTH(P3713),Hoja2!$A$1:$B$12,2,0)</f>
        <v>May</v>
      </c>
      <c r="T3713" s="4" t="s">
        <v>8357</v>
      </c>
      <c r="U3713" t="s">
        <v>8358</v>
      </c>
      <c r="V3713" s="4">
        <f t="shared" si="173"/>
        <v>2014</v>
      </c>
    </row>
    <row r="3714" spans="1:22" x14ac:dyDescent="0.3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8">
        <v>42155.290972222225</v>
      </c>
      <c r="P3714" s="8">
        <v>42134.172071759262</v>
      </c>
      <c r="Q3714" s="9">
        <f t="shared" si="171"/>
        <v>153.72999999999999</v>
      </c>
      <c r="R3714" s="9">
        <f t="shared" si="172"/>
        <v>110.86539999999999</v>
      </c>
      <c r="S3714" s="9" t="str">
        <f>VLOOKUP(MONTH(P3714),Hoja2!$A$1:$B$12,2,0)</f>
        <v>May</v>
      </c>
      <c r="T3714" s="4" t="s">
        <v>8357</v>
      </c>
      <c r="U3714" t="s">
        <v>8358</v>
      </c>
      <c r="V3714" s="4">
        <f t="shared" si="173"/>
        <v>2015</v>
      </c>
    </row>
    <row r="3715" spans="1:22" x14ac:dyDescent="0.3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8">
        <v>42525.738032407404</v>
      </c>
      <c r="P3715" s="8">
        <v>42505.738032407404</v>
      </c>
      <c r="Q3715" s="9">
        <f t="shared" ref="Q3715:Q3778" si="174">ROUND(E3715/D3715*100,2)</f>
        <v>101.5</v>
      </c>
      <c r="R3715" s="9">
        <f t="shared" ref="R3715:R3778" si="175">IFERROR(ROUND(E3715/L3715,4),0)</f>
        <v>106.8421</v>
      </c>
      <c r="S3715" s="9" t="str">
        <f>VLOOKUP(MONTH(P3715),Hoja2!$A$1:$B$12,2,0)</f>
        <v>May</v>
      </c>
      <c r="T3715" s="4" t="s">
        <v>8357</v>
      </c>
      <c r="U3715" t="s">
        <v>8358</v>
      </c>
      <c r="V3715" s="4">
        <f t="shared" ref="V3715:V3778" si="176">YEAR(P3715)</f>
        <v>2016</v>
      </c>
    </row>
    <row r="3716" spans="1:22" x14ac:dyDescent="0.3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8">
        <v>42150.165972222225</v>
      </c>
      <c r="P3716" s="8">
        <v>42118.556331018517</v>
      </c>
      <c r="Q3716" s="9">
        <f t="shared" si="174"/>
        <v>102.35</v>
      </c>
      <c r="R3716" s="9">
        <f t="shared" si="175"/>
        <v>105.5155</v>
      </c>
      <c r="S3716" s="9" t="str">
        <f>VLOOKUP(MONTH(P3716),Hoja2!$A$1:$B$12,2,0)</f>
        <v>Apr</v>
      </c>
      <c r="T3716" s="4" t="s">
        <v>8357</v>
      </c>
      <c r="U3716" t="s">
        <v>8358</v>
      </c>
      <c r="V3716" s="4">
        <f t="shared" si="176"/>
        <v>2015</v>
      </c>
    </row>
    <row r="3717" spans="1:22" x14ac:dyDescent="0.3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8">
        <v>42094.536111111112</v>
      </c>
      <c r="P3717" s="8">
        <v>42036.99559027778</v>
      </c>
      <c r="Q3717" s="9">
        <f t="shared" si="174"/>
        <v>102.57</v>
      </c>
      <c r="R3717" s="9">
        <f t="shared" si="175"/>
        <v>132.96299999999999</v>
      </c>
      <c r="S3717" s="9" t="str">
        <f>VLOOKUP(MONTH(P3717),Hoja2!$A$1:$B$12,2,0)</f>
        <v>Feb</v>
      </c>
      <c r="T3717" s="4" t="s">
        <v>8357</v>
      </c>
      <c r="U3717" t="s">
        <v>8358</v>
      </c>
      <c r="V3717" s="4">
        <f t="shared" si="176"/>
        <v>2015</v>
      </c>
    </row>
    <row r="3718" spans="1:22" x14ac:dyDescent="0.3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8">
        <v>42390.887835648151</v>
      </c>
      <c r="P3718" s="8">
        <v>42360.887835648151</v>
      </c>
      <c r="Q3718" s="9">
        <f t="shared" si="174"/>
        <v>155.75</v>
      </c>
      <c r="R3718" s="9">
        <f t="shared" si="175"/>
        <v>51.916699999999999</v>
      </c>
      <c r="S3718" s="9" t="str">
        <f>VLOOKUP(MONTH(P3718),Hoja2!$A$1:$B$12,2,0)</f>
        <v>Dec</v>
      </c>
      <c r="T3718" s="4" t="s">
        <v>8357</v>
      </c>
      <c r="U3718" t="s">
        <v>8358</v>
      </c>
      <c r="V3718" s="4">
        <f t="shared" si="176"/>
        <v>2015</v>
      </c>
    </row>
    <row r="3719" spans="1:22" x14ac:dyDescent="0.3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8">
        <v>42133.866307870368</v>
      </c>
      <c r="P3719" s="8">
        <v>42102.866307870368</v>
      </c>
      <c r="Q3719" s="9">
        <f t="shared" si="174"/>
        <v>100.75</v>
      </c>
      <c r="R3719" s="9">
        <f t="shared" si="175"/>
        <v>310</v>
      </c>
      <c r="S3719" s="9" t="str">
        <f>VLOOKUP(MONTH(P3719),Hoja2!$A$1:$B$12,2,0)</f>
        <v>Apr</v>
      </c>
      <c r="T3719" s="4" t="s">
        <v>8357</v>
      </c>
      <c r="U3719" t="s">
        <v>8358</v>
      </c>
      <c r="V3719" s="4">
        <f t="shared" si="176"/>
        <v>2015</v>
      </c>
    </row>
    <row r="3720" spans="1:22" x14ac:dyDescent="0.3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8">
        <v>42062.716145833336</v>
      </c>
      <c r="P3720" s="8">
        <v>42032.716145833336</v>
      </c>
      <c r="Q3720" s="9">
        <f t="shared" si="174"/>
        <v>239.4</v>
      </c>
      <c r="R3720" s="9">
        <f t="shared" si="175"/>
        <v>26.021699999999999</v>
      </c>
      <c r="S3720" s="9" t="str">
        <f>VLOOKUP(MONTH(P3720),Hoja2!$A$1:$B$12,2,0)</f>
        <v>Jan</v>
      </c>
      <c r="T3720" s="4" t="s">
        <v>8357</v>
      </c>
      <c r="U3720" t="s">
        <v>8358</v>
      </c>
      <c r="V3720" s="4">
        <f t="shared" si="176"/>
        <v>2015</v>
      </c>
    </row>
    <row r="3721" spans="1:22" x14ac:dyDescent="0.3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8">
        <v>42177.729930555557</v>
      </c>
      <c r="P3721" s="8">
        <v>42147.729930555557</v>
      </c>
      <c r="Q3721" s="9">
        <f t="shared" si="174"/>
        <v>210</v>
      </c>
      <c r="R3721" s="9">
        <f t="shared" si="175"/>
        <v>105</v>
      </c>
      <c r="S3721" s="9" t="str">
        <f>VLOOKUP(MONTH(P3721),Hoja2!$A$1:$B$12,2,0)</f>
        <v>May</v>
      </c>
      <c r="T3721" s="4" t="s">
        <v>8357</v>
      </c>
      <c r="U3721" t="s">
        <v>8358</v>
      </c>
      <c r="V3721" s="4">
        <f t="shared" si="176"/>
        <v>2015</v>
      </c>
    </row>
    <row r="3722" spans="1:22" x14ac:dyDescent="0.3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8">
        <v>42187.993125000001</v>
      </c>
      <c r="P3722" s="8">
        <v>42165.993125000001</v>
      </c>
      <c r="Q3722" s="9">
        <f t="shared" si="174"/>
        <v>104.52</v>
      </c>
      <c r="R3722" s="9">
        <f t="shared" si="175"/>
        <v>86.224999999999994</v>
      </c>
      <c r="S3722" s="9" t="str">
        <f>VLOOKUP(MONTH(P3722),Hoja2!$A$1:$B$12,2,0)</f>
        <v>Jun</v>
      </c>
      <c r="T3722" s="4" t="s">
        <v>8357</v>
      </c>
      <c r="U3722" t="s">
        <v>8358</v>
      </c>
      <c r="V3722" s="4">
        <f t="shared" si="176"/>
        <v>2015</v>
      </c>
    </row>
    <row r="3723" spans="1:22" x14ac:dyDescent="0.3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8">
        <v>41948.977824074071</v>
      </c>
      <c r="P3723" s="8">
        <v>41927.936157407406</v>
      </c>
      <c r="Q3723" s="9">
        <f t="shared" si="174"/>
        <v>100.8</v>
      </c>
      <c r="R3723" s="9">
        <f t="shared" si="175"/>
        <v>114.5455</v>
      </c>
      <c r="S3723" s="9" t="str">
        <f>VLOOKUP(MONTH(P3723),Hoja2!$A$1:$B$12,2,0)</f>
        <v>Oct</v>
      </c>
      <c r="T3723" s="4" t="s">
        <v>8357</v>
      </c>
      <c r="U3723" t="s">
        <v>8358</v>
      </c>
      <c r="V3723" s="4">
        <f t="shared" si="176"/>
        <v>2014</v>
      </c>
    </row>
    <row r="3724" spans="1:22" x14ac:dyDescent="0.3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8">
        <v>42411.957638888889</v>
      </c>
      <c r="P3724" s="8">
        <v>42381.671840277777</v>
      </c>
      <c r="Q3724" s="9">
        <f t="shared" si="174"/>
        <v>111.2</v>
      </c>
      <c r="R3724" s="9">
        <f t="shared" si="175"/>
        <v>47.6571</v>
      </c>
      <c r="S3724" s="9" t="str">
        <f>VLOOKUP(MONTH(P3724),Hoja2!$A$1:$B$12,2,0)</f>
        <v>Jan</v>
      </c>
      <c r="T3724" s="4" t="s">
        <v>8357</v>
      </c>
      <c r="U3724" t="s">
        <v>8358</v>
      </c>
      <c r="V3724" s="4">
        <f t="shared" si="176"/>
        <v>2016</v>
      </c>
    </row>
    <row r="3725" spans="1:22" x14ac:dyDescent="0.3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8">
        <v>41973.794699074075</v>
      </c>
      <c r="P3725" s="8">
        <v>41943.753032407411</v>
      </c>
      <c r="Q3725" s="9">
        <f t="shared" si="174"/>
        <v>102.04</v>
      </c>
      <c r="R3725" s="9">
        <f t="shared" si="175"/>
        <v>72.888900000000007</v>
      </c>
      <c r="S3725" s="9" t="str">
        <f>VLOOKUP(MONTH(P3725),Hoja2!$A$1:$B$12,2,0)</f>
        <v>Oct</v>
      </c>
      <c r="T3725" s="4" t="s">
        <v>8357</v>
      </c>
      <c r="U3725" t="s">
        <v>8358</v>
      </c>
      <c r="V3725" s="4">
        <f t="shared" si="176"/>
        <v>2014</v>
      </c>
    </row>
    <row r="3726" spans="1:22" x14ac:dyDescent="0.3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8">
        <v>42494.958333333336</v>
      </c>
      <c r="P3726" s="8">
        <v>42465.491435185184</v>
      </c>
      <c r="Q3726" s="9">
        <f t="shared" si="174"/>
        <v>102.55</v>
      </c>
      <c r="R3726" s="9">
        <f t="shared" si="175"/>
        <v>49.545499999999997</v>
      </c>
      <c r="S3726" s="9" t="str">
        <f>VLOOKUP(MONTH(P3726),Hoja2!$A$1:$B$12,2,0)</f>
        <v>Apr</v>
      </c>
      <c r="T3726" s="4" t="s">
        <v>8357</v>
      </c>
      <c r="U3726" t="s">
        <v>8358</v>
      </c>
      <c r="V3726" s="4">
        <f t="shared" si="176"/>
        <v>2016</v>
      </c>
    </row>
    <row r="3727" spans="1:22" x14ac:dyDescent="0.3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8">
        <v>42418.895833333336</v>
      </c>
      <c r="P3727" s="8">
        <v>42401.945219907408</v>
      </c>
      <c r="Q3727" s="9">
        <f t="shared" si="174"/>
        <v>127</v>
      </c>
      <c r="R3727" s="9">
        <f t="shared" si="175"/>
        <v>25.4</v>
      </c>
      <c r="S3727" s="9" t="str">
        <f>VLOOKUP(MONTH(P3727),Hoja2!$A$1:$B$12,2,0)</f>
        <v>Feb</v>
      </c>
      <c r="T3727" s="4" t="s">
        <v>8357</v>
      </c>
      <c r="U3727" t="s">
        <v>8358</v>
      </c>
      <c r="V3727" s="4">
        <f t="shared" si="176"/>
        <v>2016</v>
      </c>
    </row>
    <row r="3728" spans="1:22" x14ac:dyDescent="0.3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8">
        <v>42489.875</v>
      </c>
      <c r="P3728" s="8">
        <v>42462.140868055554</v>
      </c>
      <c r="Q3728" s="9">
        <f t="shared" si="174"/>
        <v>338.71</v>
      </c>
      <c r="R3728" s="9">
        <f t="shared" si="175"/>
        <v>62.587000000000003</v>
      </c>
      <c r="S3728" s="9" t="str">
        <f>VLOOKUP(MONTH(P3728),Hoja2!$A$1:$B$12,2,0)</f>
        <v>Apr</v>
      </c>
      <c r="T3728" s="4" t="s">
        <v>8357</v>
      </c>
      <c r="U3728" t="s">
        <v>8358</v>
      </c>
      <c r="V3728" s="4">
        <f t="shared" si="176"/>
        <v>2016</v>
      </c>
    </row>
    <row r="3729" spans="1:22" x14ac:dyDescent="0.3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8">
        <v>42663.204861111109</v>
      </c>
      <c r="P3729" s="8">
        <v>42632.348310185182</v>
      </c>
      <c r="Q3729" s="9">
        <f t="shared" si="174"/>
        <v>100.75</v>
      </c>
      <c r="R3729" s="9">
        <f t="shared" si="175"/>
        <v>61.060600000000001</v>
      </c>
      <c r="S3729" s="9" t="str">
        <f>VLOOKUP(MONTH(P3729),Hoja2!$A$1:$B$12,2,0)</f>
        <v>Sep</v>
      </c>
      <c r="T3729" s="4" t="s">
        <v>8357</v>
      </c>
      <c r="U3729" t="s">
        <v>8358</v>
      </c>
      <c r="V3729" s="4">
        <f t="shared" si="176"/>
        <v>2016</v>
      </c>
    </row>
    <row r="3730" spans="1:22" x14ac:dyDescent="0.3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8">
        <v>42235.171018518522</v>
      </c>
      <c r="P3730" s="8">
        <v>42205.171018518522</v>
      </c>
      <c r="Q3730" s="9">
        <f t="shared" si="174"/>
        <v>9.31</v>
      </c>
      <c r="R3730" s="9">
        <f t="shared" si="175"/>
        <v>60.064500000000002</v>
      </c>
      <c r="S3730" s="9" t="str">
        <f>VLOOKUP(MONTH(P3730),Hoja2!$A$1:$B$12,2,0)</f>
        <v>Jul</v>
      </c>
      <c r="T3730" s="4" t="s">
        <v>8357</v>
      </c>
      <c r="U3730" t="s">
        <v>8358</v>
      </c>
      <c r="V3730" s="4">
        <f t="shared" si="176"/>
        <v>2015</v>
      </c>
    </row>
    <row r="3731" spans="1:22" x14ac:dyDescent="0.3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8">
        <v>42086.16333333333</v>
      </c>
      <c r="P3731" s="8">
        <v>42041.205000000002</v>
      </c>
      <c r="Q3731" s="9">
        <f t="shared" si="174"/>
        <v>7.24</v>
      </c>
      <c r="R3731" s="9">
        <f t="shared" si="175"/>
        <v>72.400000000000006</v>
      </c>
      <c r="S3731" s="9" t="str">
        <f>VLOOKUP(MONTH(P3731),Hoja2!$A$1:$B$12,2,0)</f>
        <v>Feb</v>
      </c>
      <c r="T3731" s="4" t="s">
        <v>8357</v>
      </c>
      <c r="U3731" t="s">
        <v>8358</v>
      </c>
      <c r="V3731" s="4">
        <f t="shared" si="176"/>
        <v>2015</v>
      </c>
    </row>
    <row r="3732" spans="1:22" x14ac:dyDescent="0.3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8">
        <v>42233.677766203706</v>
      </c>
      <c r="P3732" s="8">
        <v>42203.677766203706</v>
      </c>
      <c r="Q3732" s="9">
        <f t="shared" si="174"/>
        <v>10</v>
      </c>
      <c r="R3732" s="9">
        <f t="shared" si="175"/>
        <v>100</v>
      </c>
      <c r="S3732" s="9" t="str">
        <f>VLOOKUP(MONTH(P3732),Hoja2!$A$1:$B$12,2,0)</f>
        <v>Jul</v>
      </c>
      <c r="T3732" s="4" t="s">
        <v>8357</v>
      </c>
      <c r="U3732" t="s">
        <v>8358</v>
      </c>
      <c r="V3732" s="4">
        <f t="shared" si="176"/>
        <v>2015</v>
      </c>
    </row>
    <row r="3733" spans="1:22" x14ac:dyDescent="0.3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8">
        <v>42014.140972222223</v>
      </c>
      <c r="P3733" s="8">
        <v>41983.752847222226</v>
      </c>
      <c r="Q3733" s="9">
        <f t="shared" si="174"/>
        <v>11.27</v>
      </c>
      <c r="R3733" s="9">
        <f t="shared" si="175"/>
        <v>51.666699999999999</v>
      </c>
      <c r="S3733" s="9" t="str">
        <f>VLOOKUP(MONTH(P3733),Hoja2!$A$1:$B$12,2,0)</f>
        <v>Dec</v>
      </c>
      <c r="T3733" s="4" t="s">
        <v>8357</v>
      </c>
      <c r="U3733" t="s">
        <v>8358</v>
      </c>
      <c r="V3733" s="4">
        <f t="shared" si="176"/>
        <v>2014</v>
      </c>
    </row>
    <row r="3734" spans="1:22" x14ac:dyDescent="0.3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8">
        <v>42028.5</v>
      </c>
      <c r="P3734" s="8">
        <v>41968.677465277775</v>
      </c>
      <c r="Q3734" s="9">
        <f t="shared" si="174"/>
        <v>15.41</v>
      </c>
      <c r="R3734" s="9">
        <f t="shared" si="175"/>
        <v>32.75</v>
      </c>
      <c r="S3734" s="9" t="str">
        <f>VLOOKUP(MONTH(P3734),Hoja2!$A$1:$B$12,2,0)</f>
        <v>Nov</v>
      </c>
      <c r="T3734" s="4" t="s">
        <v>8357</v>
      </c>
      <c r="U3734" t="s">
        <v>8358</v>
      </c>
      <c r="V3734" s="4">
        <f t="shared" si="176"/>
        <v>2014</v>
      </c>
    </row>
    <row r="3735" spans="1:22" x14ac:dyDescent="0.3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8">
        <v>42112.9375</v>
      </c>
      <c r="P3735" s="8">
        <v>42103.024398148147</v>
      </c>
      <c r="Q3735" s="9">
        <f t="shared" si="174"/>
        <v>0</v>
      </c>
      <c r="R3735" s="9">
        <f t="shared" si="175"/>
        <v>0</v>
      </c>
      <c r="S3735" s="9" t="str">
        <f>VLOOKUP(MONTH(P3735),Hoja2!$A$1:$B$12,2,0)</f>
        <v>Apr</v>
      </c>
      <c r="T3735" s="4" t="s">
        <v>8357</v>
      </c>
      <c r="U3735" t="s">
        <v>8358</v>
      </c>
      <c r="V3735" s="4">
        <f t="shared" si="176"/>
        <v>2015</v>
      </c>
    </row>
    <row r="3736" spans="1:22" x14ac:dyDescent="0.3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8">
        <v>42149.901574074072</v>
      </c>
      <c r="P3736" s="8">
        <v>42089.901574074072</v>
      </c>
      <c r="Q3736" s="9">
        <f t="shared" si="174"/>
        <v>28.47</v>
      </c>
      <c r="R3736" s="9">
        <f t="shared" si="175"/>
        <v>61</v>
      </c>
      <c r="S3736" s="9" t="str">
        <f>VLOOKUP(MONTH(P3736),Hoja2!$A$1:$B$12,2,0)</f>
        <v>Mar</v>
      </c>
      <c r="T3736" s="4" t="s">
        <v>8357</v>
      </c>
      <c r="U3736" t="s">
        <v>8358</v>
      </c>
      <c r="V3736" s="4">
        <f t="shared" si="176"/>
        <v>2015</v>
      </c>
    </row>
    <row r="3737" spans="1:22" x14ac:dyDescent="0.3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8">
        <v>42152.693159722221</v>
      </c>
      <c r="P3737" s="8">
        <v>42122.693159722221</v>
      </c>
      <c r="Q3737" s="9">
        <f t="shared" si="174"/>
        <v>13.33</v>
      </c>
      <c r="R3737" s="9">
        <f t="shared" si="175"/>
        <v>10</v>
      </c>
      <c r="S3737" s="9" t="str">
        <f>VLOOKUP(MONTH(P3737),Hoja2!$A$1:$B$12,2,0)</f>
        <v>Apr</v>
      </c>
      <c r="T3737" s="4" t="s">
        <v>8357</v>
      </c>
      <c r="U3737" t="s">
        <v>8358</v>
      </c>
      <c r="V3737" s="4">
        <f t="shared" si="176"/>
        <v>2015</v>
      </c>
    </row>
    <row r="3738" spans="1:22" x14ac:dyDescent="0.3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8">
        <v>42086.75</v>
      </c>
      <c r="P3738" s="8">
        <v>42048.711724537039</v>
      </c>
      <c r="Q3738" s="9">
        <f t="shared" si="174"/>
        <v>0.67</v>
      </c>
      <c r="R3738" s="9">
        <f t="shared" si="175"/>
        <v>10</v>
      </c>
      <c r="S3738" s="9" t="str">
        <f>VLOOKUP(MONTH(P3738),Hoja2!$A$1:$B$12,2,0)</f>
        <v>Feb</v>
      </c>
      <c r="T3738" s="4" t="s">
        <v>8357</v>
      </c>
      <c r="U3738" t="s">
        <v>8358</v>
      </c>
      <c r="V3738" s="4">
        <f t="shared" si="176"/>
        <v>2015</v>
      </c>
    </row>
    <row r="3739" spans="1:22" x14ac:dyDescent="0.3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8">
        <v>42320.290972222225</v>
      </c>
      <c r="P3739" s="8">
        <v>42297.691006944442</v>
      </c>
      <c r="Q3739" s="9">
        <f t="shared" si="174"/>
        <v>21.43</v>
      </c>
      <c r="R3739" s="9">
        <f t="shared" si="175"/>
        <v>37.5</v>
      </c>
      <c r="S3739" s="9" t="str">
        <f>VLOOKUP(MONTH(P3739),Hoja2!$A$1:$B$12,2,0)</f>
        <v>Oct</v>
      </c>
      <c r="T3739" s="4" t="s">
        <v>8357</v>
      </c>
      <c r="U3739" t="s">
        <v>8358</v>
      </c>
      <c r="V3739" s="4">
        <f t="shared" si="176"/>
        <v>2015</v>
      </c>
    </row>
    <row r="3740" spans="1:22" x14ac:dyDescent="0.3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8">
        <v>41835.916666666664</v>
      </c>
      <c r="P3740" s="8">
        <v>41813.938715277778</v>
      </c>
      <c r="Q3740" s="9">
        <f t="shared" si="174"/>
        <v>18</v>
      </c>
      <c r="R3740" s="9">
        <f t="shared" si="175"/>
        <v>45</v>
      </c>
      <c r="S3740" s="9" t="str">
        <f>VLOOKUP(MONTH(P3740),Hoja2!$A$1:$B$12,2,0)</f>
        <v>Jun</v>
      </c>
      <c r="T3740" s="4" t="s">
        <v>8357</v>
      </c>
      <c r="U3740" t="s">
        <v>8358</v>
      </c>
      <c r="V3740" s="4">
        <f t="shared" si="176"/>
        <v>2014</v>
      </c>
    </row>
    <row r="3741" spans="1:22" x14ac:dyDescent="0.3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8">
        <v>42568.449861111112</v>
      </c>
      <c r="P3741" s="8">
        <v>42548.449861111112</v>
      </c>
      <c r="Q3741" s="9">
        <f t="shared" si="174"/>
        <v>20.13</v>
      </c>
      <c r="R3741" s="9">
        <f t="shared" si="175"/>
        <v>100.625</v>
      </c>
      <c r="S3741" s="9" t="str">
        <f>VLOOKUP(MONTH(P3741),Hoja2!$A$1:$B$12,2,0)</f>
        <v>Jun</v>
      </c>
      <c r="T3741" s="4" t="s">
        <v>8357</v>
      </c>
      <c r="U3741" t="s">
        <v>8358</v>
      </c>
      <c r="V3741" s="4">
        <f t="shared" si="176"/>
        <v>2016</v>
      </c>
    </row>
    <row r="3742" spans="1:22" x14ac:dyDescent="0.3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8">
        <v>41863.079143518517</v>
      </c>
      <c r="P3742" s="8">
        <v>41833.089756944442</v>
      </c>
      <c r="Q3742" s="9">
        <f t="shared" si="174"/>
        <v>17.899999999999999</v>
      </c>
      <c r="R3742" s="9">
        <f t="shared" si="175"/>
        <v>25.571400000000001</v>
      </c>
      <c r="S3742" s="9" t="str">
        <f>VLOOKUP(MONTH(P3742),Hoja2!$A$1:$B$12,2,0)</f>
        <v>Jul</v>
      </c>
      <c r="T3742" s="4" t="s">
        <v>8357</v>
      </c>
      <c r="U3742" t="s">
        <v>8358</v>
      </c>
      <c r="V3742" s="4">
        <f t="shared" si="176"/>
        <v>2014</v>
      </c>
    </row>
    <row r="3743" spans="1:22" x14ac:dyDescent="0.3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8">
        <v>42355.920717592591</v>
      </c>
      <c r="P3743" s="8">
        <v>42325.920717592591</v>
      </c>
      <c r="Q3743" s="9">
        <f t="shared" si="174"/>
        <v>0</v>
      </c>
      <c r="R3743" s="9">
        <f t="shared" si="175"/>
        <v>0</v>
      </c>
      <c r="S3743" s="9" t="str">
        <f>VLOOKUP(MONTH(P3743),Hoja2!$A$1:$B$12,2,0)</f>
        <v>Nov</v>
      </c>
      <c r="T3743" s="4" t="s">
        <v>8357</v>
      </c>
      <c r="U3743" t="s">
        <v>8358</v>
      </c>
      <c r="V3743" s="4">
        <f t="shared" si="176"/>
        <v>2015</v>
      </c>
    </row>
    <row r="3744" spans="1:22" x14ac:dyDescent="0.3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8">
        <v>41888.214629629627</v>
      </c>
      <c r="P3744" s="8">
        <v>41858.214629629627</v>
      </c>
      <c r="Q3744" s="9">
        <f t="shared" si="174"/>
        <v>2</v>
      </c>
      <c r="R3744" s="9">
        <f t="shared" si="175"/>
        <v>25</v>
      </c>
      <c r="S3744" s="9" t="str">
        <f>VLOOKUP(MONTH(P3744),Hoja2!$A$1:$B$12,2,0)</f>
        <v>Aug</v>
      </c>
      <c r="T3744" s="4" t="s">
        <v>8357</v>
      </c>
      <c r="U3744" t="s">
        <v>8358</v>
      </c>
      <c r="V3744" s="4">
        <f t="shared" si="176"/>
        <v>2014</v>
      </c>
    </row>
    <row r="3745" spans="1:22" x14ac:dyDescent="0.3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8">
        <v>41823.710231481484</v>
      </c>
      <c r="P3745" s="8">
        <v>41793.710231481484</v>
      </c>
      <c r="Q3745" s="9">
        <f t="shared" si="174"/>
        <v>0</v>
      </c>
      <c r="R3745" s="9">
        <f t="shared" si="175"/>
        <v>0</v>
      </c>
      <c r="S3745" s="9" t="str">
        <f>VLOOKUP(MONTH(P3745),Hoja2!$A$1:$B$12,2,0)</f>
        <v>Jun</v>
      </c>
      <c r="T3745" s="4" t="s">
        <v>8357</v>
      </c>
      <c r="U3745" t="s">
        <v>8358</v>
      </c>
      <c r="V3745" s="4">
        <f t="shared" si="176"/>
        <v>2014</v>
      </c>
    </row>
    <row r="3746" spans="1:22" x14ac:dyDescent="0.3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8">
        <v>41825.165972222225</v>
      </c>
      <c r="P3746" s="8">
        <v>41793.814259259256</v>
      </c>
      <c r="Q3746" s="9">
        <f t="shared" si="174"/>
        <v>0</v>
      </c>
      <c r="R3746" s="9">
        <f t="shared" si="175"/>
        <v>0</v>
      </c>
      <c r="S3746" s="9" t="str">
        <f>VLOOKUP(MONTH(P3746),Hoja2!$A$1:$B$12,2,0)</f>
        <v>Jun</v>
      </c>
      <c r="T3746" s="4" t="s">
        <v>8357</v>
      </c>
      <c r="U3746" t="s">
        <v>8358</v>
      </c>
      <c r="V3746" s="4">
        <f t="shared" si="176"/>
        <v>2014</v>
      </c>
    </row>
    <row r="3747" spans="1:22" x14ac:dyDescent="0.3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8">
        <v>41861.697939814818</v>
      </c>
      <c r="P3747" s="8">
        <v>41831.697939814818</v>
      </c>
      <c r="Q3747" s="9">
        <f t="shared" si="174"/>
        <v>10</v>
      </c>
      <c r="R3747" s="9">
        <f t="shared" si="175"/>
        <v>10</v>
      </c>
      <c r="S3747" s="9" t="str">
        <f>VLOOKUP(MONTH(P3747),Hoja2!$A$1:$B$12,2,0)</f>
        <v>Jul</v>
      </c>
      <c r="T3747" s="4" t="s">
        <v>8357</v>
      </c>
      <c r="U3747" t="s">
        <v>8358</v>
      </c>
      <c r="V3747" s="4">
        <f t="shared" si="176"/>
        <v>2014</v>
      </c>
    </row>
    <row r="3748" spans="1:22" x14ac:dyDescent="0.3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8">
        <v>42651.389340277776</v>
      </c>
      <c r="P3748" s="8">
        <v>42621.389340277776</v>
      </c>
      <c r="Q3748" s="9">
        <f t="shared" si="174"/>
        <v>2.38</v>
      </c>
      <c r="R3748" s="9">
        <f t="shared" si="175"/>
        <v>202</v>
      </c>
      <c r="S3748" s="9" t="str">
        <f>VLOOKUP(MONTH(P3748),Hoja2!$A$1:$B$12,2,0)</f>
        <v>Sep</v>
      </c>
      <c r="T3748" s="4" t="s">
        <v>8357</v>
      </c>
      <c r="U3748" t="s">
        <v>8358</v>
      </c>
      <c r="V3748" s="4">
        <f t="shared" si="176"/>
        <v>2016</v>
      </c>
    </row>
    <row r="3749" spans="1:22" x14ac:dyDescent="0.3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8">
        <v>42190.957638888889</v>
      </c>
      <c r="P3749" s="8">
        <v>42164.299722222226</v>
      </c>
      <c r="Q3749" s="9">
        <f t="shared" si="174"/>
        <v>1</v>
      </c>
      <c r="R3749" s="9">
        <f t="shared" si="175"/>
        <v>25</v>
      </c>
      <c r="S3749" s="9" t="str">
        <f>VLOOKUP(MONTH(P3749),Hoja2!$A$1:$B$12,2,0)</f>
        <v>Jun</v>
      </c>
      <c r="T3749" s="4" t="s">
        <v>8357</v>
      </c>
      <c r="U3749" t="s">
        <v>8358</v>
      </c>
      <c r="V3749" s="4">
        <f t="shared" si="176"/>
        <v>2015</v>
      </c>
    </row>
    <row r="3750" spans="1:22" x14ac:dyDescent="0.3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8">
        <v>42416.249305555553</v>
      </c>
      <c r="P3750" s="8">
        <v>42395.706435185188</v>
      </c>
      <c r="Q3750" s="9">
        <f t="shared" si="174"/>
        <v>103.52</v>
      </c>
      <c r="R3750" s="9">
        <f t="shared" si="175"/>
        <v>99.538499999999999</v>
      </c>
      <c r="S3750" s="9" t="str">
        <f>VLOOKUP(MONTH(P3750),Hoja2!$A$1:$B$12,2,0)</f>
        <v>Jan</v>
      </c>
      <c r="T3750" s="4" t="s">
        <v>8357</v>
      </c>
      <c r="U3750" t="s">
        <v>8399</v>
      </c>
      <c r="V3750" s="4">
        <f t="shared" si="176"/>
        <v>2016</v>
      </c>
    </row>
    <row r="3751" spans="1:22" x14ac:dyDescent="0.3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8">
        <v>42489.165972222225</v>
      </c>
      <c r="P3751" s="8">
        <v>42458.127175925925</v>
      </c>
      <c r="Q3751" s="9">
        <f t="shared" si="174"/>
        <v>105</v>
      </c>
      <c r="R3751" s="9">
        <f t="shared" si="175"/>
        <v>75</v>
      </c>
      <c r="S3751" s="9" t="str">
        <f>VLOOKUP(MONTH(P3751),Hoja2!$A$1:$B$12,2,0)</f>
        <v>Mar</v>
      </c>
      <c r="T3751" s="4" t="s">
        <v>8357</v>
      </c>
      <c r="U3751" t="s">
        <v>8399</v>
      </c>
      <c r="V3751" s="4">
        <f t="shared" si="176"/>
        <v>2016</v>
      </c>
    </row>
    <row r="3752" spans="1:22" x14ac:dyDescent="0.3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8">
        <v>42045.332638888889</v>
      </c>
      <c r="P3752" s="8">
        <v>42016.981574074074</v>
      </c>
      <c r="Q3752" s="9">
        <f t="shared" si="174"/>
        <v>100.45</v>
      </c>
      <c r="R3752" s="9">
        <f t="shared" si="175"/>
        <v>215.25</v>
      </c>
      <c r="S3752" s="9" t="str">
        <f>VLOOKUP(MONTH(P3752),Hoja2!$A$1:$B$12,2,0)</f>
        <v>Jan</v>
      </c>
      <c r="T3752" s="4" t="s">
        <v>8357</v>
      </c>
      <c r="U3752" t="s">
        <v>8399</v>
      </c>
      <c r="V3752" s="4">
        <f t="shared" si="176"/>
        <v>2015</v>
      </c>
    </row>
    <row r="3753" spans="1:22" x14ac:dyDescent="0.3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8">
        <v>42462.993900462963</v>
      </c>
      <c r="P3753" s="8">
        <v>42403.035567129627</v>
      </c>
      <c r="Q3753" s="9">
        <f t="shared" si="174"/>
        <v>132.6</v>
      </c>
      <c r="R3753" s="9">
        <f t="shared" si="175"/>
        <v>120.5455</v>
      </c>
      <c r="S3753" s="9" t="str">
        <f>VLOOKUP(MONTH(P3753),Hoja2!$A$1:$B$12,2,0)</f>
        <v>Feb</v>
      </c>
      <c r="T3753" s="4" t="s">
        <v>8357</v>
      </c>
      <c r="U3753" t="s">
        <v>8399</v>
      </c>
      <c r="V3753" s="4">
        <f t="shared" si="176"/>
        <v>2016</v>
      </c>
    </row>
    <row r="3754" spans="1:22" x14ac:dyDescent="0.3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8">
        <v>42659.875</v>
      </c>
      <c r="P3754" s="8">
        <v>42619.802488425928</v>
      </c>
      <c r="Q3754" s="9">
        <f t="shared" si="174"/>
        <v>113</v>
      </c>
      <c r="R3754" s="9">
        <f t="shared" si="175"/>
        <v>37.666699999999999</v>
      </c>
      <c r="S3754" s="9" t="str">
        <f>VLOOKUP(MONTH(P3754),Hoja2!$A$1:$B$12,2,0)</f>
        <v>Sep</v>
      </c>
      <c r="T3754" s="4" t="s">
        <v>8357</v>
      </c>
      <c r="U3754" t="s">
        <v>8399</v>
      </c>
      <c r="V3754" s="4">
        <f t="shared" si="176"/>
        <v>2016</v>
      </c>
    </row>
    <row r="3755" spans="1:22" x14ac:dyDescent="0.3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8">
        <v>42158</v>
      </c>
      <c r="P3755" s="8">
        <v>42128.824074074073</v>
      </c>
      <c r="Q3755" s="9">
        <f t="shared" si="174"/>
        <v>103.34</v>
      </c>
      <c r="R3755" s="9">
        <f t="shared" si="175"/>
        <v>172.23330000000001</v>
      </c>
      <c r="S3755" s="9" t="str">
        <f>VLOOKUP(MONTH(P3755),Hoja2!$A$1:$B$12,2,0)</f>
        <v>May</v>
      </c>
      <c r="T3755" s="4" t="s">
        <v>8357</v>
      </c>
      <c r="U3755" t="s">
        <v>8399</v>
      </c>
      <c r="V3755" s="4">
        <f t="shared" si="176"/>
        <v>2015</v>
      </c>
    </row>
    <row r="3756" spans="1:22" x14ac:dyDescent="0.3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8">
        <v>41846.207638888889</v>
      </c>
      <c r="P3756" s="8">
        <v>41808.881215277775</v>
      </c>
      <c r="Q3756" s="9">
        <f t="shared" si="174"/>
        <v>120</v>
      </c>
      <c r="R3756" s="9">
        <f t="shared" si="175"/>
        <v>111.11109999999999</v>
      </c>
      <c r="S3756" s="9" t="str">
        <f>VLOOKUP(MONTH(P3756),Hoja2!$A$1:$B$12,2,0)</f>
        <v>Jun</v>
      </c>
      <c r="T3756" s="4" t="s">
        <v>8357</v>
      </c>
      <c r="U3756" t="s">
        <v>8399</v>
      </c>
      <c r="V3756" s="4">
        <f t="shared" si="176"/>
        <v>2014</v>
      </c>
    </row>
    <row r="3757" spans="1:22" x14ac:dyDescent="0.3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8">
        <v>42475.866979166669</v>
      </c>
      <c r="P3757" s="8">
        <v>42445.866979166669</v>
      </c>
      <c r="Q3757" s="9">
        <f t="shared" si="174"/>
        <v>129.63999999999999</v>
      </c>
      <c r="R3757" s="9">
        <f t="shared" si="175"/>
        <v>25.464300000000001</v>
      </c>
      <c r="S3757" s="9" t="str">
        <f>VLOOKUP(MONTH(P3757),Hoja2!$A$1:$B$12,2,0)</f>
        <v>Mar</v>
      </c>
      <c r="T3757" s="4" t="s">
        <v>8357</v>
      </c>
      <c r="U3757" t="s">
        <v>8399</v>
      </c>
      <c r="V3757" s="4">
        <f t="shared" si="176"/>
        <v>2016</v>
      </c>
    </row>
    <row r="3758" spans="1:22" x14ac:dyDescent="0.3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8">
        <v>41801.814791666664</v>
      </c>
      <c r="P3758" s="8">
        <v>41771.814791666664</v>
      </c>
      <c r="Q3758" s="9">
        <f t="shared" si="174"/>
        <v>101.11</v>
      </c>
      <c r="R3758" s="9">
        <f t="shared" si="175"/>
        <v>267.64710000000002</v>
      </c>
      <c r="S3758" s="9" t="str">
        <f>VLOOKUP(MONTH(P3758),Hoja2!$A$1:$B$12,2,0)</f>
        <v>May</v>
      </c>
      <c r="T3758" s="4" t="s">
        <v>8357</v>
      </c>
      <c r="U3758" t="s">
        <v>8399</v>
      </c>
      <c r="V3758" s="4">
        <f t="shared" si="176"/>
        <v>2014</v>
      </c>
    </row>
    <row r="3759" spans="1:22" x14ac:dyDescent="0.3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8">
        <v>41974.850868055553</v>
      </c>
      <c r="P3759" s="8">
        <v>41954.850868055553</v>
      </c>
      <c r="Q3759" s="9">
        <f t="shared" si="174"/>
        <v>108.51</v>
      </c>
      <c r="R3759" s="9">
        <f t="shared" si="175"/>
        <v>75.959999999999994</v>
      </c>
      <c r="S3759" s="9" t="str">
        <f>VLOOKUP(MONTH(P3759),Hoja2!$A$1:$B$12,2,0)</f>
        <v>Nov</v>
      </c>
      <c r="T3759" s="4" t="s">
        <v>8357</v>
      </c>
      <c r="U3759" t="s">
        <v>8399</v>
      </c>
      <c r="V3759" s="4">
        <f t="shared" si="176"/>
        <v>2014</v>
      </c>
    </row>
    <row r="3760" spans="1:22" x14ac:dyDescent="0.3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8">
        <v>41778.208333333336</v>
      </c>
      <c r="P3760" s="8">
        <v>41747.471504629626</v>
      </c>
      <c r="Q3760" s="9">
        <f t="shared" si="174"/>
        <v>102.33</v>
      </c>
      <c r="R3760" s="9">
        <f t="shared" si="175"/>
        <v>59.038499999999999</v>
      </c>
      <c r="S3760" s="9" t="str">
        <f>VLOOKUP(MONTH(P3760),Hoja2!$A$1:$B$12,2,0)</f>
        <v>Apr</v>
      </c>
      <c r="T3760" s="4" t="s">
        <v>8357</v>
      </c>
      <c r="U3760" t="s">
        <v>8399</v>
      </c>
      <c r="V3760" s="4">
        <f t="shared" si="176"/>
        <v>2014</v>
      </c>
    </row>
    <row r="3761" spans="1:22" x14ac:dyDescent="0.3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8">
        <v>42242.108252314814</v>
      </c>
      <c r="P3761" s="8">
        <v>42182.108252314814</v>
      </c>
      <c r="Q3761" s="9">
        <f t="shared" si="174"/>
        <v>110.24</v>
      </c>
      <c r="R3761" s="9">
        <f t="shared" si="175"/>
        <v>50.110999999999997</v>
      </c>
      <c r="S3761" s="9" t="str">
        <f>VLOOKUP(MONTH(P3761),Hoja2!$A$1:$B$12,2,0)</f>
        <v>Jun</v>
      </c>
      <c r="T3761" s="4" t="s">
        <v>8357</v>
      </c>
      <c r="U3761" t="s">
        <v>8399</v>
      </c>
      <c r="V3761" s="4">
        <f t="shared" si="176"/>
        <v>2015</v>
      </c>
    </row>
    <row r="3762" spans="1:22" x14ac:dyDescent="0.3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8">
        <v>41764.525300925925</v>
      </c>
      <c r="P3762" s="8">
        <v>41739.525300925925</v>
      </c>
      <c r="Q3762" s="9">
        <f t="shared" si="174"/>
        <v>101.02</v>
      </c>
      <c r="R3762" s="9">
        <f t="shared" si="175"/>
        <v>55.503</v>
      </c>
      <c r="S3762" s="9" t="str">
        <f>VLOOKUP(MONTH(P3762),Hoja2!$A$1:$B$12,2,0)</f>
        <v>Apr</v>
      </c>
      <c r="T3762" s="4" t="s">
        <v>8357</v>
      </c>
      <c r="U3762" t="s">
        <v>8399</v>
      </c>
      <c r="V3762" s="4">
        <f t="shared" si="176"/>
        <v>2014</v>
      </c>
    </row>
    <row r="3763" spans="1:22" x14ac:dyDescent="0.3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8">
        <v>42226.958333333336</v>
      </c>
      <c r="P3763" s="8">
        <v>42173.466863425929</v>
      </c>
      <c r="Q3763" s="9">
        <f t="shared" si="174"/>
        <v>100</v>
      </c>
      <c r="R3763" s="9">
        <f t="shared" si="175"/>
        <v>166.66669999999999</v>
      </c>
      <c r="S3763" s="9" t="str">
        <f>VLOOKUP(MONTH(P3763),Hoja2!$A$1:$B$12,2,0)</f>
        <v>Jun</v>
      </c>
      <c r="T3763" s="4" t="s">
        <v>8357</v>
      </c>
      <c r="U3763" t="s">
        <v>8399</v>
      </c>
      <c r="V3763" s="4">
        <f t="shared" si="176"/>
        <v>2015</v>
      </c>
    </row>
    <row r="3764" spans="1:22" x14ac:dyDescent="0.3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8">
        <v>42218.813530092593</v>
      </c>
      <c r="P3764" s="8">
        <v>42193.813530092593</v>
      </c>
      <c r="Q3764" s="9">
        <f t="shared" si="174"/>
        <v>106.24</v>
      </c>
      <c r="R3764" s="9">
        <f t="shared" si="175"/>
        <v>47.428600000000003</v>
      </c>
      <c r="S3764" s="9" t="str">
        <f>VLOOKUP(MONTH(P3764),Hoja2!$A$1:$B$12,2,0)</f>
        <v>Jul</v>
      </c>
      <c r="T3764" s="4" t="s">
        <v>8357</v>
      </c>
      <c r="U3764" t="s">
        <v>8399</v>
      </c>
      <c r="V3764" s="4">
        <f t="shared" si="176"/>
        <v>2015</v>
      </c>
    </row>
    <row r="3765" spans="1:22" x14ac:dyDescent="0.3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8">
        <v>42095.708634259259</v>
      </c>
      <c r="P3765" s="8">
        <v>42065.750300925924</v>
      </c>
      <c r="Q3765" s="9">
        <f t="shared" si="174"/>
        <v>100</v>
      </c>
      <c r="R3765" s="9">
        <f t="shared" si="175"/>
        <v>64.935100000000006</v>
      </c>
      <c r="S3765" s="9" t="str">
        <f>VLOOKUP(MONTH(P3765),Hoja2!$A$1:$B$12,2,0)</f>
        <v>Mar</v>
      </c>
      <c r="T3765" s="4" t="s">
        <v>8357</v>
      </c>
      <c r="U3765" t="s">
        <v>8399</v>
      </c>
      <c r="V3765" s="4">
        <f t="shared" si="176"/>
        <v>2015</v>
      </c>
    </row>
    <row r="3766" spans="1:22" x14ac:dyDescent="0.3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8">
        <v>42519.025000000001</v>
      </c>
      <c r="P3766" s="8">
        <v>42499.842962962961</v>
      </c>
      <c r="Q3766" s="9">
        <f t="shared" si="174"/>
        <v>100</v>
      </c>
      <c r="R3766" s="9">
        <f t="shared" si="175"/>
        <v>55.555599999999998</v>
      </c>
      <c r="S3766" s="9" t="str">
        <f>VLOOKUP(MONTH(P3766),Hoja2!$A$1:$B$12,2,0)</f>
        <v>May</v>
      </c>
      <c r="T3766" s="4" t="s">
        <v>8357</v>
      </c>
      <c r="U3766" t="s">
        <v>8399</v>
      </c>
      <c r="V3766" s="4">
        <f t="shared" si="176"/>
        <v>2016</v>
      </c>
    </row>
    <row r="3767" spans="1:22" x14ac:dyDescent="0.3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8">
        <v>41850.776412037034</v>
      </c>
      <c r="P3767" s="8">
        <v>41820.776412037034</v>
      </c>
      <c r="Q3767" s="9">
        <f t="shared" si="174"/>
        <v>113.46</v>
      </c>
      <c r="R3767" s="9">
        <f t="shared" si="175"/>
        <v>74.224299999999999</v>
      </c>
      <c r="S3767" s="9" t="str">
        <f>VLOOKUP(MONTH(P3767),Hoja2!$A$1:$B$12,2,0)</f>
        <v>Jun</v>
      </c>
      <c r="T3767" s="4" t="s">
        <v>8357</v>
      </c>
      <c r="U3767" t="s">
        <v>8399</v>
      </c>
      <c r="V3767" s="4">
        <f t="shared" si="176"/>
        <v>2014</v>
      </c>
    </row>
    <row r="3768" spans="1:22" x14ac:dyDescent="0.3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8">
        <v>41823.167187500003</v>
      </c>
      <c r="P3768" s="8">
        <v>41788.167187500003</v>
      </c>
      <c r="Q3768" s="9">
        <f t="shared" si="174"/>
        <v>102.65</v>
      </c>
      <c r="R3768" s="9">
        <f t="shared" si="175"/>
        <v>106.9272</v>
      </c>
      <c r="S3768" s="9" t="str">
        <f>VLOOKUP(MONTH(P3768),Hoja2!$A$1:$B$12,2,0)</f>
        <v>May</v>
      </c>
      <c r="T3768" s="4" t="s">
        <v>8357</v>
      </c>
      <c r="U3768" t="s">
        <v>8399</v>
      </c>
      <c r="V3768" s="4">
        <f t="shared" si="176"/>
        <v>2014</v>
      </c>
    </row>
    <row r="3769" spans="1:22" x14ac:dyDescent="0.3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8">
        <v>42064.207638888889</v>
      </c>
      <c r="P3769" s="8">
        <v>42050.019641203704</v>
      </c>
      <c r="Q3769" s="9">
        <f t="shared" si="174"/>
        <v>116.75</v>
      </c>
      <c r="R3769" s="9">
        <f t="shared" si="175"/>
        <v>41.696399999999997</v>
      </c>
      <c r="S3769" s="9" t="str">
        <f>VLOOKUP(MONTH(P3769),Hoja2!$A$1:$B$12,2,0)</f>
        <v>Feb</v>
      </c>
      <c r="T3769" s="4" t="s">
        <v>8357</v>
      </c>
      <c r="U3769" t="s">
        <v>8399</v>
      </c>
      <c r="V3769" s="4">
        <f t="shared" si="176"/>
        <v>2015</v>
      </c>
    </row>
    <row r="3770" spans="1:22" x14ac:dyDescent="0.3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8">
        <v>41802.727893518517</v>
      </c>
      <c r="P3770" s="8">
        <v>41772.727893518517</v>
      </c>
      <c r="Q3770" s="9">
        <f t="shared" si="174"/>
        <v>107.65</v>
      </c>
      <c r="R3770" s="9">
        <f t="shared" si="175"/>
        <v>74.243300000000005</v>
      </c>
      <c r="S3770" s="9" t="str">
        <f>VLOOKUP(MONTH(P3770),Hoja2!$A$1:$B$12,2,0)</f>
        <v>May</v>
      </c>
      <c r="T3770" s="4" t="s">
        <v>8357</v>
      </c>
      <c r="U3770" t="s">
        <v>8399</v>
      </c>
      <c r="V3770" s="4">
        <f t="shared" si="176"/>
        <v>2014</v>
      </c>
    </row>
    <row r="3771" spans="1:22" x14ac:dyDescent="0.3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8">
        <v>42475.598136574074</v>
      </c>
      <c r="P3771" s="8">
        <v>42445.598136574074</v>
      </c>
      <c r="Q3771" s="9">
        <f t="shared" si="174"/>
        <v>100</v>
      </c>
      <c r="R3771" s="9">
        <f t="shared" si="175"/>
        <v>73.333299999999994</v>
      </c>
      <c r="S3771" s="9" t="str">
        <f>VLOOKUP(MONTH(P3771),Hoja2!$A$1:$B$12,2,0)</f>
        <v>Mar</v>
      </c>
      <c r="T3771" s="4" t="s">
        <v>8357</v>
      </c>
      <c r="U3771" t="s">
        <v>8399</v>
      </c>
      <c r="V3771" s="4">
        <f t="shared" si="176"/>
        <v>2016</v>
      </c>
    </row>
    <row r="3772" spans="1:22" x14ac:dyDescent="0.3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8">
        <v>42168.930671296293</v>
      </c>
      <c r="P3772" s="8">
        <v>42138.930671296293</v>
      </c>
      <c r="Q3772" s="9">
        <f t="shared" si="174"/>
        <v>100</v>
      </c>
      <c r="R3772" s="9">
        <f t="shared" si="175"/>
        <v>100</v>
      </c>
      <c r="S3772" s="9" t="str">
        <f>VLOOKUP(MONTH(P3772),Hoja2!$A$1:$B$12,2,0)</f>
        <v>May</v>
      </c>
      <c r="T3772" s="4" t="s">
        <v>8357</v>
      </c>
      <c r="U3772" t="s">
        <v>8399</v>
      </c>
      <c r="V3772" s="4">
        <f t="shared" si="176"/>
        <v>2015</v>
      </c>
    </row>
    <row r="3773" spans="1:22" x14ac:dyDescent="0.3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8">
        <v>42508</v>
      </c>
      <c r="P3773" s="8">
        <v>42493.857083333336</v>
      </c>
      <c r="Q3773" s="9">
        <f t="shared" si="174"/>
        <v>146</v>
      </c>
      <c r="R3773" s="9">
        <f t="shared" si="175"/>
        <v>38.421100000000003</v>
      </c>
      <c r="S3773" s="9" t="str">
        <f>VLOOKUP(MONTH(P3773),Hoja2!$A$1:$B$12,2,0)</f>
        <v>May</v>
      </c>
      <c r="T3773" s="4" t="s">
        <v>8357</v>
      </c>
      <c r="U3773" t="s">
        <v>8399</v>
      </c>
      <c r="V3773" s="4">
        <f t="shared" si="176"/>
        <v>2016</v>
      </c>
    </row>
    <row r="3774" spans="1:22" x14ac:dyDescent="0.3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8">
        <v>42703.25</v>
      </c>
      <c r="P3774" s="8">
        <v>42682.616967592592</v>
      </c>
      <c r="Q3774" s="9">
        <f t="shared" si="174"/>
        <v>110.2</v>
      </c>
      <c r="R3774" s="9">
        <f t="shared" si="175"/>
        <v>166.96969999999999</v>
      </c>
      <c r="S3774" s="9" t="str">
        <f>VLOOKUP(MONTH(P3774),Hoja2!$A$1:$B$12,2,0)</f>
        <v>Nov</v>
      </c>
      <c r="T3774" s="4" t="s">
        <v>8357</v>
      </c>
      <c r="U3774" t="s">
        <v>8399</v>
      </c>
      <c r="V3774" s="4">
        <f t="shared" si="176"/>
        <v>2016</v>
      </c>
    </row>
    <row r="3775" spans="1:22" x14ac:dyDescent="0.3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8">
        <v>42689.088888888888</v>
      </c>
      <c r="P3775" s="8">
        <v>42656.005173611113</v>
      </c>
      <c r="Q3775" s="9">
        <f t="shared" si="174"/>
        <v>108.2</v>
      </c>
      <c r="R3775" s="9">
        <f t="shared" si="175"/>
        <v>94.912300000000002</v>
      </c>
      <c r="S3775" s="9" t="str">
        <f>VLOOKUP(MONTH(P3775),Hoja2!$A$1:$B$12,2,0)</f>
        <v>Oct</v>
      </c>
      <c r="T3775" s="4" t="s">
        <v>8357</v>
      </c>
      <c r="U3775" t="s">
        <v>8399</v>
      </c>
      <c r="V3775" s="4">
        <f t="shared" si="176"/>
        <v>2016</v>
      </c>
    </row>
    <row r="3776" spans="1:22" x14ac:dyDescent="0.3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8">
        <v>42103.792303240742</v>
      </c>
      <c r="P3776" s="8">
        <v>42087.792303240742</v>
      </c>
      <c r="Q3776" s="9">
        <f t="shared" si="174"/>
        <v>100</v>
      </c>
      <c r="R3776" s="9">
        <f t="shared" si="175"/>
        <v>100</v>
      </c>
      <c r="S3776" s="9" t="str">
        <f>VLOOKUP(MONTH(P3776),Hoja2!$A$1:$B$12,2,0)</f>
        <v>Mar</v>
      </c>
      <c r="T3776" s="4" t="s">
        <v>8357</v>
      </c>
      <c r="U3776" t="s">
        <v>8399</v>
      </c>
      <c r="V3776" s="4">
        <f t="shared" si="176"/>
        <v>2015</v>
      </c>
    </row>
    <row r="3777" spans="1:22" x14ac:dyDescent="0.3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8">
        <v>42103.166666666664</v>
      </c>
      <c r="P3777" s="8">
        <v>42075.942627314813</v>
      </c>
      <c r="Q3777" s="9">
        <f t="shared" si="174"/>
        <v>100.25</v>
      </c>
      <c r="R3777" s="9">
        <f t="shared" si="175"/>
        <v>143.21430000000001</v>
      </c>
      <c r="S3777" s="9" t="str">
        <f>VLOOKUP(MONTH(P3777),Hoja2!$A$1:$B$12,2,0)</f>
        <v>Mar</v>
      </c>
      <c r="T3777" s="4" t="s">
        <v>8357</v>
      </c>
      <c r="U3777" t="s">
        <v>8399</v>
      </c>
      <c r="V3777" s="4">
        <f t="shared" si="176"/>
        <v>2015</v>
      </c>
    </row>
    <row r="3778" spans="1:22" x14ac:dyDescent="0.3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8">
        <v>41852.041666666664</v>
      </c>
      <c r="P3778" s="8">
        <v>41814.367800925924</v>
      </c>
      <c r="Q3778" s="9">
        <f t="shared" si="174"/>
        <v>106.71</v>
      </c>
      <c r="R3778" s="9">
        <f t="shared" si="175"/>
        <v>90.819100000000006</v>
      </c>
      <c r="S3778" s="9" t="str">
        <f>VLOOKUP(MONTH(P3778),Hoja2!$A$1:$B$12,2,0)</f>
        <v>Jun</v>
      </c>
      <c r="T3778" s="4" t="s">
        <v>8357</v>
      </c>
      <c r="U3778" t="s">
        <v>8399</v>
      </c>
      <c r="V3778" s="4">
        <f t="shared" si="176"/>
        <v>2014</v>
      </c>
    </row>
    <row r="3779" spans="1:22" x14ac:dyDescent="0.3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8">
        <v>41909.166666666664</v>
      </c>
      <c r="P3779" s="8">
        <v>41887.111354166664</v>
      </c>
      <c r="Q3779" s="9">
        <f t="shared" ref="Q3779:Q3842" si="177">ROUND(E3779/D3779*100,2)</f>
        <v>143.19999999999999</v>
      </c>
      <c r="R3779" s="9">
        <f t="shared" ref="R3779:R3842" si="178">IFERROR(ROUND(E3779/L3779,4),0)</f>
        <v>48.542400000000001</v>
      </c>
      <c r="S3779" s="9" t="str">
        <f>VLOOKUP(MONTH(P3779),Hoja2!$A$1:$B$12,2,0)</f>
        <v>Sep</v>
      </c>
      <c r="T3779" s="4" t="s">
        <v>8357</v>
      </c>
      <c r="U3779" t="s">
        <v>8399</v>
      </c>
      <c r="V3779" s="4">
        <f t="shared" ref="V3779:V3842" si="179">YEAR(P3779)</f>
        <v>2014</v>
      </c>
    </row>
    <row r="3780" spans="1:22" x14ac:dyDescent="0.3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8">
        <v>42049.819212962961</v>
      </c>
      <c r="P3780" s="8">
        <v>41989.819212962961</v>
      </c>
      <c r="Q3780" s="9">
        <f t="shared" si="177"/>
        <v>105.04</v>
      </c>
      <c r="R3780" s="9">
        <f t="shared" si="178"/>
        <v>70.027799999999999</v>
      </c>
      <c r="S3780" s="9" t="str">
        <f>VLOOKUP(MONTH(P3780),Hoja2!$A$1:$B$12,2,0)</f>
        <v>Dec</v>
      </c>
      <c r="T3780" s="4" t="s">
        <v>8357</v>
      </c>
      <c r="U3780" t="s">
        <v>8399</v>
      </c>
      <c r="V3780" s="4">
        <f t="shared" si="179"/>
        <v>2014</v>
      </c>
    </row>
    <row r="3781" spans="1:22" x14ac:dyDescent="0.3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8">
        <v>42455.693749999999</v>
      </c>
      <c r="P3781" s="8">
        <v>42425.73541666667</v>
      </c>
      <c r="Q3781" s="9">
        <f t="shared" si="177"/>
        <v>103.98</v>
      </c>
      <c r="R3781" s="9">
        <f t="shared" si="178"/>
        <v>135.62610000000001</v>
      </c>
      <c r="S3781" s="9" t="str">
        <f>VLOOKUP(MONTH(P3781),Hoja2!$A$1:$B$12,2,0)</f>
        <v>Feb</v>
      </c>
      <c r="T3781" s="4" t="s">
        <v>8357</v>
      </c>
      <c r="U3781" t="s">
        <v>8399</v>
      </c>
      <c r="V3781" s="4">
        <f t="shared" si="179"/>
        <v>2016</v>
      </c>
    </row>
    <row r="3782" spans="1:22" x14ac:dyDescent="0.3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8">
        <v>42198.837500000001</v>
      </c>
      <c r="P3782" s="8">
        <v>42166.219733796293</v>
      </c>
      <c r="Q3782" s="9">
        <f t="shared" si="177"/>
        <v>120</v>
      </c>
      <c r="R3782" s="9">
        <f t="shared" si="178"/>
        <v>100</v>
      </c>
      <c r="S3782" s="9" t="str">
        <f>VLOOKUP(MONTH(P3782),Hoja2!$A$1:$B$12,2,0)</f>
        <v>Jun</v>
      </c>
      <c r="T3782" s="4" t="s">
        <v>8357</v>
      </c>
      <c r="U3782" t="s">
        <v>8399</v>
      </c>
      <c r="V3782" s="4">
        <f t="shared" si="179"/>
        <v>2015</v>
      </c>
    </row>
    <row r="3783" spans="1:22" x14ac:dyDescent="0.3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8">
        <v>41890.882928240739</v>
      </c>
      <c r="P3783" s="8">
        <v>41865.882928240739</v>
      </c>
      <c r="Q3783" s="9">
        <f t="shared" si="177"/>
        <v>109.67</v>
      </c>
      <c r="R3783" s="9">
        <f t="shared" si="178"/>
        <v>94.903800000000004</v>
      </c>
      <c r="S3783" s="9" t="str">
        <f>VLOOKUP(MONTH(P3783),Hoja2!$A$1:$B$12,2,0)</f>
        <v>Aug</v>
      </c>
      <c r="T3783" s="4" t="s">
        <v>8357</v>
      </c>
      <c r="U3783" t="s">
        <v>8399</v>
      </c>
      <c r="V3783" s="4">
        <f t="shared" si="179"/>
        <v>2014</v>
      </c>
    </row>
    <row r="3784" spans="1:22" x14ac:dyDescent="0.3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8">
        <v>42575.958333333336</v>
      </c>
      <c r="P3784" s="8">
        <v>42546.862233796295</v>
      </c>
      <c r="Q3784" s="9">
        <f t="shared" si="177"/>
        <v>101.75</v>
      </c>
      <c r="R3784" s="9">
        <f t="shared" si="178"/>
        <v>75.370400000000004</v>
      </c>
      <c r="S3784" s="9" t="str">
        <f>VLOOKUP(MONTH(P3784),Hoja2!$A$1:$B$12,2,0)</f>
        <v>Jun</v>
      </c>
      <c r="T3784" s="4" t="s">
        <v>8357</v>
      </c>
      <c r="U3784" t="s">
        <v>8399</v>
      </c>
      <c r="V3784" s="4">
        <f t="shared" si="179"/>
        <v>2016</v>
      </c>
    </row>
    <row r="3785" spans="1:22" x14ac:dyDescent="0.3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8">
        <v>42444.666666666664</v>
      </c>
      <c r="P3785" s="8">
        <v>42420.140277777777</v>
      </c>
      <c r="Q3785" s="9">
        <f t="shared" si="177"/>
        <v>128.91999999999999</v>
      </c>
      <c r="R3785" s="9">
        <f t="shared" si="178"/>
        <v>64.458299999999994</v>
      </c>
      <c r="S3785" s="9" t="str">
        <f>VLOOKUP(MONTH(P3785),Hoja2!$A$1:$B$12,2,0)</f>
        <v>Feb</v>
      </c>
      <c r="T3785" s="4" t="s">
        <v>8357</v>
      </c>
      <c r="U3785" t="s">
        <v>8399</v>
      </c>
      <c r="V3785" s="4">
        <f t="shared" si="179"/>
        <v>2016</v>
      </c>
    </row>
    <row r="3786" spans="1:22" x14ac:dyDescent="0.3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8">
        <v>42561.980694444443</v>
      </c>
      <c r="P3786" s="8">
        <v>42531.980694444443</v>
      </c>
      <c r="Q3786" s="9">
        <f t="shared" si="177"/>
        <v>115</v>
      </c>
      <c r="R3786" s="9">
        <f t="shared" si="178"/>
        <v>115</v>
      </c>
      <c r="S3786" s="9" t="str">
        <f>VLOOKUP(MONTH(P3786),Hoja2!$A$1:$B$12,2,0)</f>
        <v>Jun</v>
      </c>
      <c r="T3786" s="4" t="s">
        <v>8357</v>
      </c>
      <c r="U3786" t="s">
        <v>8399</v>
      </c>
      <c r="V3786" s="4">
        <f t="shared" si="179"/>
        <v>2016</v>
      </c>
    </row>
    <row r="3787" spans="1:22" x14ac:dyDescent="0.3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8">
        <v>42584.418749999997</v>
      </c>
      <c r="P3787" s="8">
        <v>42548.63853009259</v>
      </c>
      <c r="Q3787" s="9">
        <f t="shared" si="177"/>
        <v>150.75</v>
      </c>
      <c r="R3787" s="9">
        <f t="shared" si="178"/>
        <v>100.5</v>
      </c>
      <c r="S3787" s="9" t="str">
        <f>VLOOKUP(MONTH(P3787),Hoja2!$A$1:$B$12,2,0)</f>
        <v>Jun</v>
      </c>
      <c r="T3787" s="4" t="s">
        <v>8357</v>
      </c>
      <c r="U3787" t="s">
        <v>8399</v>
      </c>
      <c r="V3787" s="4">
        <f t="shared" si="179"/>
        <v>2016</v>
      </c>
    </row>
    <row r="3788" spans="1:22" x14ac:dyDescent="0.3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8">
        <v>42517.037905092591</v>
      </c>
      <c r="P3788" s="8">
        <v>42487.037905092591</v>
      </c>
      <c r="Q3788" s="9">
        <f t="shared" si="177"/>
        <v>110.97</v>
      </c>
      <c r="R3788" s="9">
        <f t="shared" si="178"/>
        <v>93.774600000000007</v>
      </c>
      <c r="S3788" s="9" t="str">
        <f>VLOOKUP(MONTH(P3788),Hoja2!$A$1:$B$12,2,0)</f>
        <v>Apr</v>
      </c>
      <c r="T3788" s="4" t="s">
        <v>8357</v>
      </c>
      <c r="U3788" t="s">
        <v>8399</v>
      </c>
      <c r="V3788" s="4">
        <f t="shared" si="179"/>
        <v>2016</v>
      </c>
    </row>
    <row r="3789" spans="1:22" x14ac:dyDescent="0.3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8">
        <v>42196.165972222225</v>
      </c>
      <c r="P3789" s="8">
        <v>42167.534791666665</v>
      </c>
      <c r="Q3789" s="9">
        <f t="shared" si="177"/>
        <v>100.29</v>
      </c>
      <c r="R3789" s="9">
        <f t="shared" si="178"/>
        <v>35.1</v>
      </c>
      <c r="S3789" s="9" t="str">
        <f>VLOOKUP(MONTH(P3789),Hoja2!$A$1:$B$12,2,0)</f>
        <v>Jun</v>
      </c>
      <c r="T3789" s="4" t="s">
        <v>8357</v>
      </c>
      <c r="U3789" t="s">
        <v>8399</v>
      </c>
      <c r="V3789" s="4">
        <f t="shared" si="179"/>
        <v>2015</v>
      </c>
    </row>
    <row r="3790" spans="1:22" x14ac:dyDescent="0.3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8">
        <v>42361.679166666669</v>
      </c>
      <c r="P3790" s="8">
        <v>42333.695821759262</v>
      </c>
      <c r="Q3790" s="9">
        <f t="shared" si="177"/>
        <v>0.67</v>
      </c>
      <c r="R3790" s="9">
        <f t="shared" si="178"/>
        <v>500</v>
      </c>
      <c r="S3790" s="9" t="str">
        <f>VLOOKUP(MONTH(P3790),Hoja2!$A$1:$B$12,2,0)</f>
        <v>Nov</v>
      </c>
      <c r="T3790" s="4" t="s">
        <v>8357</v>
      </c>
      <c r="U3790" t="s">
        <v>8399</v>
      </c>
      <c r="V3790" s="4">
        <f t="shared" si="179"/>
        <v>2015</v>
      </c>
    </row>
    <row r="3791" spans="1:22" x14ac:dyDescent="0.3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8">
        <v>42170.798819444448</v>
      </c>
      <c r="P3791" s="8">
        <v>42138.798819444448</v>
      </c>
      <c r="Q3791" s="9">
        <f t="shared" si="177"/>
        <v>3.27</v>
      </c>
      <c r="R3791" s="9">
        <f t="shared" si="178"/>
        <v>29</v>
      </c>
      <c r="S3791" s="9" t="str">
        <f>VLOOKUP(MONTH(P3791),Hoja2!$A$1:$B$12,2,0)</f>
        <v>May</v>
      </c>
      <c r="T3791" s="4" t="s">
        <v>8357</v>
      </c>
      <c r="U3791" t="s">
        <v>8399</v>
      </c>
      <c r="V3791" s="4">
        <f t="shared" si="179"/>
        <v>2015</v>
      </c>
    </row>
    <row r="3792" spans="1:22" x14ac:dyDescent="0.3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8">
        <v>42696.708599537036</v>
      </c>
      <c r="P3792" s="8">
        <v>42666.666932870372</v>
      </c>
      <c r="Q3792" s="9">
        <f t="shared" si="177"/>
        <v>0</v>
      </c>
      <c r="R3792" s="9">
        <f t="shared" si="178"/>
        <v>0</v>
      </c>
      <c r="S3792" s="9" t="str">
        <f>VLOOKUP(MONTH(P3792),Hoja2!$A$1:$B$12,2,0)</f>
        <v>Oct</v>
      </c>
      <c r="T3792" s="4" t="s">
        <v>8357</v>
      </c>
      <c r="U3792" t="s">
        <v>8399</v>
      </c>
      <c r="V3792" s="4">
        <f t="shared" si="179"/>
        <v>2016</v>
      </c>
    </row>
    <row r="3793" spans="1:22" x14ac:dyDescent="0.3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8">
        <v>41826.692037037035</v>
      </c>
      <c r="P3793" s="8">
        <v>41766.692037037035</v>
      </c>
      <c r="Q3793" s="9">
        <f t="shared" si="177"/>
        <v>0</v>
      </c>
      <c r="R3793" s="9">
        <f t="shared" si="178"/>
        <v>0</v>
      </c>
      <c r="S3793" s="9" t="str">
        <f>VLOOKUP(MONTH(P3793),Hoja2!$A$1:$B$12,2,0)</f>
        <v>May</v>
      </c>
      <c r="T3793" s="4" t="s">
        <v>8357</v>
      </c>
      <c r="U3793" t="s">
        <v>8399</v>
      </c>
      <c r="V3793" s="4">
        <f t="shared" si="179"/>
        <v>2014</v>
      </c>
    </row>
    <row r="3794" spans="1:22" x14ac:dyDescent="0.3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8">
        <v>42200.447013888886</v>
      </c>
      <c r="P3794" s="8">
        <v>42170.447013888886</v>
      </c>
      <c r="Q3794" s="9">
        <f t="shared" si="177"/>
        <v>0.28000000000000003</v>
      </c>
      <c r="R3794" s="9">
        <f t="shared" si="178"/>
        <v>17.5</v>
      </c>
      <c r="S3794" s="9" t="str">
        <f>VLOOKUP(MONTH(P3794),Hoja2!$A$1:$B$12,2,0)</f>
        <v>Jun</v>
      </c>
      <c r="T3794" s="4" t="s">
        <v>8357</v>
      </c>
      <c r="U3794" t="s">
        <v>8399</v>
      </c>
      <c r="V3794" s="4">
        <f t="shared" si="179"/>
        <v>2015</v>
      </c>
    </row>
    <row r="3795" spans="1:22" x14ac:dyDescent="0.3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8">
        <v>41989.938993055555</v>
      </c>
      <c r="P3795" s="8">
        <v>41968.938993055555</v>
      </c>
      <c r="Q3795" s="9">
        <f t="shared" si="177"/>
        <v>59.66</v>
      </c>
      <c r="R3795" s="9">
        <f t="shared" si="178"/>
        <v>174</v>
      </c>
      <c r="S3795" s="9" t="str">
        <f>VLOOKUP(MONTH(P3795),Hoja2!$A$1:$B$12,2,0)</f>
        <v>Nov</v>
      </c>
      <c r="T3795" s="4" t="s">
        <v>8357</v>
      </c>
      <c r="U3795" t="s">
        <v>8399</v>
      </c>
      <c r="V3795" s="4">
        <f t="shared" si="179"/>
        <v>2014</v>
      </c>
    </row>
    <row r="3796" spans="1:22" x14ac:dyDescent="0.3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8">
        <v>42162.58048611111</v>
      </c>
      <c r="P3796" s="8">
        <v>42132.58048611111</v>
      </c>
      <c r="Q3796" s="9">
        <f t="shared" si="177"/>
        <v>1</v>
      </c>
      <c r="R3796" s="9">
        <f t="shared" si="178"/>
        <v>50</v>
      </c>
      <c r="S3796" s="9" t="str">
        <f>VLOOKUP(MONTH(P3796),Hoja2!$A$1:$B$12,2,0)</f>
        <v>May</v>
      </c>
      <c r="T3796" s="4" t="s">
        <v>8357</v>
      </c>
      <c r="U3796" t="s">
        <v>8399</v>
      </c>
      <c r="V3796" s="4">
        <f t="shared" si="179"/>
        <v>2015</v>
      </c>
    </row>
    <row r="3797" spans="1:22" x14ac:dyDescent="0.3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8">
        <v>42244.9375</v>
      </c>
      <c r="P3797" s="8">
        <v>42201.436226851853</v>
      </c>
      <c r="Q3797" s="9">
        <f t="shared" si="177"/>
        <v>1.67</v>
      </c>
      <c r="R3797" s="9">
        <f t="shared" si="178"/>
        <v>5</v>
      </c>
      <c r="S3797" s="9" t="str">
        <f>VLOOKUP(MONTH(P3797),Hoja2!$A$1:$B$12,2,0)</f>
        <v>Jul</v>
      </c>
      <c r="T3797" s="4" t="s">
        <v>8357</v>
      </c>
      <c r="U3797" t="s">
        <v>8399</v>
      </c>
      <c r="V3797" s="4">
        <f t="shared" si="179"/>
        <v>2015</v>
      </c>
    </row>
    <row r="3798" spans="1:22" x14ac:dyDescent="0.3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8">
        <v>42749.029583333337</v>
      </c>
      <c r="P3798" s="8">
        <v>42689.029583333337</v>
      </c>
      <c r="Q3798" s="9">
        <f t="shared" si="177"/>
        <v>0</v>
      </c>
      <c r="R3798" s="9">
        <f t="shared" si="178"/>
        <v>1</v>
      </c>
      <c r="S3798" s="9" t="str">
        <f>VLOOKUP(MONTH(P3798),Hoja2!$A$1:$B$12,2,0)</f>
        <v>Nov</v>
      </c>
      <c r="T3798" s="4" t="s">
        <v>8357</v>
      </c>
      <c r="U3798" t="s">
        <v>8399</v>
      </c>
      <c r="V3798" s="4">
        <f t="shared" si="179"/>
        <v>2016</v>
      </c>
    </row>
    <row r="3799" spans="1:22" x14ac:dyDescent="0.3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8">
        <v>42114.881539351853</v>
      </c>
      <c r="P3799" s="8">
        <v>42084.881539351853</v>
      </c>
      <c r="Q3799" s="9">
        <f t="shared" si="177"/>
        <v>89.67</v>
      </c>
      <c r="R3799" s="9">
        <f t="shared" si="178"/>
        <v>145.40539999999999</v>
      </c>
      <c r="S3799" s="9" t="str">
        <f>VLOOKUP(MONTH(P3799),Hoja2!$A$1:$B$12,2,0)</f>
        <v>Mar</v>
      </c>
      <c r="T3799" s="4" t="s">
        <v>8357</v>
      </c>
      <c r="U3799" t="s">
        <v>8399</v>
      </c>
      <c r="V3799" s="4">
        <f t="shared" si="179"/>
        <v>2015</v>
      </c>
    </row>
    <row r="3800" spans="1:22" x14ac:dyDescent="0.3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8">
        <v>41861.722777777781</v>
      </c>
      <c r="P3800" s="8">
        <v>41831.722777777781</v>
      </c>
      <c r="Q3800" s="9">
        <f t="shared" si="177"/>
        <v>1.46</v>
      </c>
      <c r="R3800" s="9">
        <f t="shared" si="178"/>
        <v>205</v>
      </c>
      <c r="S3800" s="9" t="str">
        <f>VLOOKUP(MONTH(P3800),Hoja2!$A$1:$B$12,2,0)</f>
        <v>Jul</v>
      </c>
      <c r="T3800" s="4" t="s">
        <v>8357</v>
      </c>
      <c r="U3800" t="s">
        <v>8399</v>
      </c>
      <c r="V3800" s="4">
        <f t="shared" si="179"/>
        <v>2014</v>
      </c>
    </row>
    <row r="3801" spans="1:22" x14ac:dyDescent="0.3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8">
        <v>42440.93105324074</v>
      </c>
      <c r="P3801" s="8">
        <v>42410.93105324074</v>
      </c>
      <c r="Q3801" s="9">
        <f t="shared" si="177"/>
        <v>4.0199999999999996</v>
      </c>
      <c r="R3801" s="9">
        <f t="shared" si="178"/>
        <v>100.5</v>
      </c>
      <c r="S3801" s="9" t="str">
        <f>VLOOKUP(MONTH(P3801),Hoja2!$A$1:$B$12,2,0)</f>
        <v>Feb</v>
      </c>
      <c r="T3801" s="4" t="s">
        <v>8357</v>
      </c>
      <c r="U3801" t="s">
        <v>8399</v>
      </c>
      <c r="V3801" s="4">
        <f t="shared" si="179"/>
        <v>2016</v>
      </c>
    </row>
    <row r="3802" spans="1:22" x14ac:dyDescent="0.3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8">
        <v>42015.207638888889</v>
      </c>
      <c r="P3802" s="8">
        <v>41982.737071759257</v>
      </c>
      <c r="Q3802" s="9">
        <f t="shared" si="177"/>
        <v>4</v>
      </c>
      <c r="R3802" s="9">
        <f t="shared" si="178"/>
        <v>55.0625</v>
      </c>
      <c r="S3802" s="9" t="str">
        <f>VLOOKUP(MONTH(P3802),Hoja2!$A$1:$B$12,2,0)</f>
        <v>Dec</v>
      </c>
      <c r="T3802" s="4" t="s">
        <v>8357</v>
      </c>
      <c r="U3802" t="s">
        <v>8399</v>
      </c>
      <c r="V3802" s="4">
        <f t="shared" si="179"/>
        <v>2014</v>
      </c>
    </row>
    <row r="3803" spans="1:22" x14ac:dyDescent="0.3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8">
        <v>42006.676111111112</v>
      </c>
      <c r="P3803" s="8">
        <v>41975.676111111112</v>
      </c>
      <c r="Q3803" s="9">
        <f t="shared" si="177"/>
        <v>8.52</v>
      </c>
      <c r="R3803" s="9">
        <f t="shared" si="178"/>
        <v>47.333300000000001</v>
      </c>
      <c r="S3803" s="9" t="str">
        <f>VLOOKUP(MONTH(P3803),Hoja2!$A$1:$B$12,2,0)</f>
        <v>Dec</v>
      </c>
      <c r="T3803" s="4" t="s">
        <v>8357</v>
      </c>
      <c r="U3803" t="s">
        <v>8399</v>
      </c>
      <c r="V3803" s="4">
        <f t="shared" si="179"/>
        <v>2014</v>
      </c>
    </row>
    <row r="3804" spans="1:22" x14ac:dyDescent="0.3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8">
        <v>42299.126226851855</v>
      </c>
      <c r="P3804" s="8">
        <v>42269.126226851855</v>
      </c>
      <c r="Q3804" s="9">
        <f t="shared" si="177"/>
        <v>0</v>
      </c>
      <c r="R3804" s="9">
        <f t="shared" si="178"/>
        <v>0</v>
      </c>
      <c r="S3804" s="9" t="str">
        <f>VLOOKUP(MONTH(P3804),Hoja2!$A$1:$B$12,2,0)</f>
        <v>Sep</v>
      </c>
      <c r="T3804" s="4" t="s">
        <v>8357</v>
      </c>
      <c r="U3804" t="s">
        <v>8399</v>
      </c>
      <c r="V3804" s="4">
        <f t="shared" si="179"/>
        <v>2015</v>
      </c>
    </row>
    <row r="3805" spans="1:22" x14ac:dyDescent="0.3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8">
        <v>42433.971851851849</v>
      </c>
      <c r="P3805" s="8">
        <v>42403.971851851849</v>
      </c>
      <c r="Q3805" s="9">
        <f t="shared" si="177"/>
        <v>19.649999999999999</v>
      </c>
      <c r="R3805" s="9">
        <f t="shared" si="178"/>
        <v>58.95</v>
      </c>
      <c r="S3805" s="9" t="str">
        <f>VLOOKUP(MONTH(P3805),Hoja2!$A$1:$B$12,2,0)</f>
        <v>Feb</v>
      </c>
      <c r="T3805" s="4" t="s">
        <v>8357</v>
      </c>
      <c r="U3805" t="s">
        <v>8399</v>
      </c>
      <c r="V3805" s="4">
        <f t="shared" si="179"/>
        <v>2016</v>
      </c>
    </row>
    <row r="3806" spans="1:22" x14ac:dyDescent="0.3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8">
        <v>42582.291666666664</v>
      </c>
      <c r="P3806" s="8">
        <v>42527.00953703704</v>
      </c>
      <c r="Q3806" s="9">
        <f t="shared" si="177"/>
        <v>0</v>
      </c>
      <c r="R3806" s="9">
        <f t="shared" si="178"/>
        <v>0</v>
      </c>
      <c r="S3806" s="9" t="str">
        <f>VLOOKUP(MONTH(P3806),Hoja2!$A$1:$B$12,2,0)</f>
        <v>Jun</v>
      </c>
      <c r="T3806" s="4" t="s">
        <v>8357</v>
      </c>
      <c r="U3806" t="s">
        <v>8399</v>
      </c>
      <c r="V3806" s="4">
        <f t="shared" si="179"/>
        <v>2016</v>
      </c>
    </row>
    <row r="3807" spans="1:22" x14ac:dyDescent="0.3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8">
        <v>41909.887037037035</v>
      </c>
      <c r="P3807" s="8">
        <v>41849.887037037035</v>
      </c>
      <c r="Q3807" s="9">
        <f t="shared" si="177"/>
        <v>0</v>
      </c>
      <c r="R3807" s="9">
        <f t="shared" si="178"/>
        <v>1.5</v>
      </c>
      <c r="S3807" s="9" t="str">
        <f>VLOOKUP(MONTH(P3807),Hoja2!$A$1:$B$12,2,0)</f>
        <v>Jul</v>
      </c>
      <c r="T3807" s="4" t="s">
        <v>8357</v>
      </c>
      <c r="U3807" t="s">
        <v>8399</v>
      </c>
      <c r="V3807" s="4">
        <f t="shared" si="179"/>
        <v>2014</v>
      </c>
    </row>
    <row r="3808" spans="1:22" x14ac:dyDescent="0.3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8">
        <v>41819.259039351855</v>
      </c>
      <c r="P3808" s="8">
        <v>41799.259039351855</v>
      </c>
      <c r="Q3808" s="9">
        <f t="shared" si="177"/>
        <v>7.0000000000000007E-2</v>
      </c>
      <c r="R3808" s="9">
        <f t="shared" si="178"/>
        <v>5</v>
      </c>
      <c r="S3808" s="9" t="str">
        <f>VLOOKUP(MONTH(P3808),Hoja2!$A$1:$B$12,2,0)</f>
        <v>Jun</v>
      </c>
      <c r="T3808" s="4" t="s">
        <v>8357</v>
      </c>
      <c r="U3808" t="s">
        <v>8399</v>
      </c>
      <c r="V3808" s="4">
        <f t="shared" si="179"/>
        <v>2014</v>
      </c>
    </row>
    <row r="3809" spans="1:22" x14ac:dyDescent="0.3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8">
        <v>42097.909016203703</v>
      </c>
      <c r="P3809" s="8">
        <v>42090.909016203703</v>
      </c>
      <c r="Q3809" s="9">
        <f t="shared" si="177"/>
        <v>30.33</v>
      </c>
      <c r="R3809" s="9">
        <f t="shared" si="178"/>
        <v>50.555599999999998</v>
      </c>
      <c r="S3809" s="9" t="str">
        <f>VLOOKUP(MONTH(P3809),Hoja2!$A$1:$B$12,2,0)</f>
        <v>Mar</v>
      </c>
      <c r="T3809" s="4" t="s">
        <v>8357</v>
      </c>
      <c r="U3809" t="s">
        <v>8399</v>
      </c>
      <c r="V3809" s="4">
        <f t="shared" si="179"/>
        <v>2015</v>
      </c>
    </row>
    <row r="3810" spans="1:22" x14ac:dyDescent="0.3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8">
        <v>42119.412256944444</v>
      </c>
      <c r="P3810" s="8">
        <v>42059.453923611109</v>
      </c>
      <c r="Q3810" s="9">
        <f t="shared" si="177"/>
        <v>100</v>
      </c>
      <c r="R3810" s="9">
        <f t="shared" si="178"/>
        <v>41.666699999999999</v>
      </c>
      <c r="S3810" s="9" t="str">
        <f>VLOOKUP(MONTH(P3810),Hoja2!$A$1:$B$12,2,0)</f>
        <v>Feb</v>
      </c>
      <c r="T3810" s="4" t="s">
        <v>8357</v>
      </c>
      <c r="U3810" t="s">
        <v>8358</v>
      </c>
      <c r="V3810" s="4">
        <f t="shared" si="179"/>
        <v>2015</v>
      </c>
    </row>
    <row r="3811" spans="1:22" x14ac:dyDescent="0.3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8">
        <v>41850.958333333336</v>
      </c>
      <c r="P3811" s="8">
        <v>41800.526701388888</v>
      </c>
      <c r="Q3811" s="9">
        <f t="shared" si="177"/>
        <v>101.25</v>
      </c>
      <c r="R3811" s="9">
        <f t="shared" si="178"/>
        <v>53.289499999999997</v>
      </c>
      <c r="S3811" s="9" t="str">
        <f>VLOOKUP(MONTH(P3811),Hoja2!$A$1:$B$12,2,0)</f>
        <v>Jun</v>
      </c>
      <c r="T3811" s="4" t="s">
        <v>8357</v>
      </c>
      <c r="U3811" t="s">
        <v>8358</v>
      </c>
      <c r="V3811" s="4">
        <f t="shared" si="179"/>
        <v>2014</v>
      </c>
    </row>
    <row r="3812" spans="1:22" x14ac:dyDescent="0.3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8">
        <v>42084.807384259257</v>
      </c>
      <c r="P3812" s="8">
        <v>42054.849050925928</v>
      </c>
      <c r="Q3812" s="9">
        <f t="shared" si="177"/>
        <v>121.73</v>
      </c>
      <c r="R3812" s="9">
        <f t="shared" si="178"/>
        <v>70.230800000000002</v>
      </c>
      <c r="S3812" s="9" t="str">
        <f>VLOOKUP(MONTH(P3812),Hoja2!$A$1:$B$12,2,0)</f>
        <v>Feb</v>
      </c>
      <c r="T3812" s="4" t="s">
        <v>8357</v>
      </c>
      <c r="U3812" t="s">
        <v>8358</v>
      </c>
      <c r="V3812" s="4">
        <f t="shared" si="179"/>
        <v>2015</v>
      </c>
    </row>
    <row r="3813" spans="1:22" x14ac:dyDescent="0.3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8">
        <v>42521.458333333336</v>
      </c>
      <c r="P3813" s="8">
        <v>42487.627002314817</v>
      </c>
      <c r="Q3813" s="9">
        <f t="shared" si="177"/>
        <v>330</v>
      </c>
      <c r="R3813" s="9">
        <f t="shared" si="178"/>
        <v>43.421100000000003</v>
      </c>
      <c r="S3813" s="9" t="str">
        <f>VLOOKUP(MONTH(P3813),Hoja2!$A$1:$B$12,2,0)</f>
        <v>Apr</v>
      </c>
      <c r="T3813" s="4" t="s">
        <v>8357</v>
      </c>
      <c r="U3813" t="s">
        <v>8358</v>
      </c>
      <c r="V3813" s="4">
        <f t="shared" si="179"/>
        <v>2016</v>
      </c>
    </row>
    <row r="3814" spans="1:22" x14ac:dyDescent="0.3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8">
        <v>42156.165972222225</v>
      </c>
      <c r="P3814" s="8">
        <v>42109.751250000001</v>
      </c>
      <c r="Q3814" s="9">
        <f t="shared" si="177"/>
        <v>109.55</v>
      </c>
      <c r="R3814" s="9">
        <f t="shared" si="178"/>
        <v>199.18180000000001</v>
      </c>
      <c r="S3814" s="9" t="str">
        <f>VLOOKUP(MONTH(P3814),Hoja2!$A$1:$B$12,2,0)</f>
        <v>Apr</v>
      </c>
      <c r="T3814" s="4" t="s">
        <v>8357</v>
      </c>
      <c r="U3814" t="s">
        <v>8358</v>
      </c>
      <c r="V3814" s="4">
        <f t="shared" si="179"/>
        <v>2015</v>
      </c>
    </row>
    <row r="3815" spans="1:22" x14ac:dyDescent="0.3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8">
        <v>42535.904861111114</v>
      </c>
      <c r="P3815" s="8">
        <v>42497.275706018518</v>
      </c>
      <c r="Q3815" s="9">
        <f t="shared" si="177"/>
        <v>100.95</v>
      </c>
      <c r="R3815" s="9">
        <f t="shared" si="178"/>
        <v>78.518100000000004</v>
      </c>
      <c r="S3815" s="9" t="str">
        <f>VLOOKUP(MONTH(P3815),Hoja2!$A$1:$B$12,2,0)</f>
        <v>May</v>
      </c>
      <c r="T3815" s="4" t="s">
        <v>8357</v>
      </c>
      <c r="U3815" t="s">
        <v>8358</v>
      </c>
      <c r="V3815" s="4">
        <f t="shared" si="179"/>
        <v>2016</v>
      </c>
    </row>
    <row r="3816" spans="1:22" x14ac:dyDescent="0.3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8">
        <v>42095.165972222225</v>
      </c>
      <c r="P3816" s="8">
        <v>42058.904074074075</v>
      </c>
      <c r="Q3816" s="9">
        <f t="shared" si="177"/>
        <v>140.13</v>
      </c>
      <c r="R3816" s="9">
        <f t="shared" si="178"/>
        <v>61.823500000000003</v>
      </c>
      <c r="S3816" s="9" t="str">
        <f>VLOOKUP(MONTH(P3816),Hoja2!$A$1:$B$12,2,0)</f>
        <v>Feb</v>
      </c>
      <c r="T3816" s="4" t="s">
        <v>8357</v>
      </c>
      <c r="U3816" t="s">
        <v>8358</v>
      </c>
      <c r="V3816" s="4">
        <f t="shared" si="179"/>
        <v>2015</v>
      </c>
    </row>
    <row r="3817" spans="1:22" x14ac:dyDescent="0.3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8">
        <v>42236.958333333336</v>
      </c>
      <c r="P3817" s="8">
        <v>42207.259918981479</v>
      </c>
      <c r="Q3817" s="9">
        <f t="shared" si="177"/>
        <v>100</v>
      </c>
      <c r="R3817" s="9">
        <f t="shared" si="178"/>
        <v>50.000500000000002</v>
      </c>
      <c r="S3817" s="9" t="str">
        <f>VLOOKUP(MONTH(P3817),Hoja2!$A$1:$B$12,2,0)</f>
        <v>Jul</v>
      </c>
      <c r="T3817" s="4" t="s">
        <v>8357</v>
      </c>
      <c r="U3817" t="s">
        <v>8358</v>
      </c>
      <c r="V3817" s="4">
        <f t="shared" si="179"/>
        <v>2015</v>
      </c>
    </row>
    <row r="3818" spans="1:22" x14ac:dyDescent="0.3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8">
        <v>41837.690081018518</v>
      </c>
      <c r="P3818" s="8">
        <v>41807.690081018518</v>
      </c>
      <c r="Q3818" s="9">
        <f t="shared" si="177"/>
        <v>119.24</v>
      </c>
      <c r="R3818" s="9">
        <f t="shared" si="178"/>
        <v>48.339700000000001</v>
      </c>
      <c r="S3818" s="9" t="str">
        <f>VLOOKUP(MONTH(P3818),Hoja2!$A$1:$B$12,2,0)</f>
        <v>Jun</v>
      </c>
      <c r="T3818" s="4" t="s">
        <v>8357</v>
      </c>
      <c r="U3818" t="s">
        <v>8358</v>
      </c>
      <c r="V3818" s="4">
        <f t="shared" si="179"/>
        <v>2014</v>
      </c>
    </row>
    <row r="3819" spans="1:22" x14ac:dyDescent="0.3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8">
        <v>42301.165972222225</v>
      </c>
      <c r="P3819" s="8">
        <v>42284.696944444448</v>
      </c>
      <c r="Q3819" s="9">
        <f t="shared" si="177"/>
        <v>107.25</v>
      </c>
      <c r="R3819" s="9">
        <f t="shared" si="178"/>
        <v>107.25</v>
      </c>
      <c r="S3819" s="9" t="str">
        <f>VLOOKUP(MONTH(P3819),Hoja2!$A$1:$B$12,2,0)</f>
        <v>Oct</v>
      </c>
      <c r="T3819" s="4" t="s">
        <v>8357</v>
      </c>
      <c r="U3819" t="s">
        <v>8358</v>
      </c>
      <c r="V3819" s="4">
        <f t="shared" si="179"/>
        <v>2015</v>
      </c>
    </row>
    <row r="3820" spans="1:22" x14ac:dyDescent="0.3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8">
        <v>42075.800717592596</v>
      </c>
      <c r="P3820" s="8">
        <v>42045.84238425926</v>
      </c>
      <c r="Q3820" s="9">
        <f t="shared" si="177"/>
        <v>228</v>
      </c>
      <c r="R3820" s="9">
        <f t="shared" si="178"/>
        <v>57</v>
      </c>
      <c r="S3820" s="9" t="str">
        <f>VLOOKUP(MONTH(P3820),Hoja2!$A$1:$B$12,2,0)</f>
        <v>Feb</v>
      </c>
      <c r="T3820" s="4" t="s">
        <v>8357</v>
      </c>
      <c r="U3820" t="s">
        <v>8358</v>
      </c>
      <c r="V3820" s="4">
        <f t="shared" si="179"/>
        <v>2015</v>
      </c>
    </row>
    <row r="3821" spans="1:22" x14ac:dyDescent="0.3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8">
        <v>42202.876388888886</v>
      </c>
      <c r="P3821" s="8">
        <v>42184.209537037037</v>
      </c>
      <c r="Q3821" s="9">
        <f t="shared" si="177"/>
        <v>106.4</v>
      </c>
      <c r="R3821" s="9">
        <f t="shared" si="178"/>
        <v>40.923099999999998</v>
      </c>
      <c r="S3821" s="9" t="str">
        <f>VLOOKUP(MONTH(P3821),Hoja2!$A$1:$B$12,2,0)</f>
        <v>Jun</v>
      </c>
      <c r="T3821" s="4" t="s">
        <v>8357</v>
      </c>
      <c r="U3821" t="s">
        <v>8358</v>
      </c>
      <c r="V3821" s="4">
        <f t="shared" si="179"/>
        <v>2015</v>
      </c>
    </row>
    <row r="3822" spans="1:22" x14ac:dyDescent="0.3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8">
        <v>42190.651817129627</v>
      </c>
      <c r="P3822" s="8">
        <v>42160.651817129627</v>
      </c>
      <c r="Q3822" s="9">
        <f t="shared" si="177"/>
        <v>143.33000000000001</v>
      </c>
      <c r="R3822" s="9">
        <f t="shared" si="178"/>
        <v>21.5</v>
      </c>
      <c r="S3822" s="9" t="str">
        <f>VLOOKUP(MONTH(P3822),Hoja2!$A$1:$B$12,2,0)</f>
        <v>Jun</v>
      </c>
      <c r="T3822" s="4" t="s">
        <v>8357</v>
      </c>
      <c r="U3822" t="s">
        <v>8358</v>
      </c>
      <c r="V3822" s="4">
        <f t="shared" si="179"/>
        <v>2015</v>
      </c>
    </row>
    <row r="3823" spans="1:22" x14ac:dyDescent="0.3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8">
        <v>42373.180636574078</v>
      </c>
      <c r="P3823" s="8">
        <v>42341.180636574078</v>
      </c>
      <c r="Q3823" s="9">
        <f t="shared" si="177"/>
        <v>104.54</v>
      </c>
      <c r="R3823" s="9">
        <f t="shared" si="178"/>
        <v>79.543499999999995</v>
      </c>
      <c r="S3823" s="9" t="str">
        <f>VLOOKUP(MONTH(P3823),Hoja2!$A$1:$B$12,2,0)</f>
        <v>Dec</v>
      </c>
      <c r="T3823" s="4" t="s">
        <v>8357</v>
      </c>
      <c r="U3823" t="s">
        <v>8358</v>
      </c>
      <c r="V3823" s="4">
        <f t="shared" si="179"/>
        <v>2015</v>
      </c>
    </row>
    <row r="3824" spans="1:22" x14ac:dyDescent="0.3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8">
        <v>42388.957638888889</v>
      </c>
      <c r="P3824" s="8">
        <v>42329.838159722225</v>
      </c>
      <c r="Q3824" s="9">
        <f t="shared" si="177"/>
        <v>110.02</v>
      </c>
      <c r="R3824" s="9">
        <f t="shared" si="178"/>
        <v>72.381600000000006</v>
      </c>
      <c r="S3824" s="9" t="str">
        <f>VLOOKUP(MONTH(P3824),Hoja2!$A$1:$B$12,2,0)</f>
        <v>Nov</v>
      </c>
      <c r="T3824" s="4" t="s">
        <v>8357</v>
      </c>
      <c r="U3824" t="s">
        <v>8358</v>
      </c>
      <c r="V3824" s="4">
        <f t="shared" si="179"/>
        <v>2015</v>
      </c>
    </row>
    <row r="3825" spans="1:22" x14ac:dyDescent="0.3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8">
        <v>42205.165972222225</v>
      </c>
      <c r="P3825" s="8">
        <v>42170.910231481481</v>
      </c>
      <c r="Q3825" s="9">
        <f t="shared" si="177"/>
        <v>106</v>
      </c>
      <c r="R3825" s="9">
        <f t="shared" si="178"/>
        <v>64.634100000000004</v>
      </c>
      <c r="S3825" s="9" t="str">
        <f>VLOOKUP(MONTH(P3825),Hoja2!$A$1:$B$12,2,0)</f>
        <v>Jun</v>
      </c>
      <c r="T3825" s="4" t="s">
        <v>8357</v>
      </c>
      <c r="U3825" t="s">
        <v>8358</v>
      </c>
      <c r="V3825" s="4">
        <f t="shared" si="179"/>
        <v>2015</v>
      </c>
    </row>
    <row r="3826" spans="1:22" x14ac:dyDescent="0.3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8">
        <v>42583.570138888892</v>
      </c>
      <c r="P3826" s="8">
        <v>42571.626192129632</v>
      </c>
      <c r="Q3826" s="9">
        <f t="shared" si="177"/>
        <v>108</v>
      </c>
      <c r="R3826" s="9">
        <f t="shared" si="178"/>
        <v>38.571399999999997</v>
      </c>
      <c r="S3826" s="9" t="str">
        <f>VLOOKUP(MONTH(P3826),Hoja2!$A$1:$B$12,2,0)</f>
        <v>Jul</v>
      </c>
      <c r="T3826" s="4" t="s">
        <v>8357</v>
      </c>
      <c r="U3826" t="s">
        <v>8358</v>
      </c>
      <c r="V3826" s="4">
        <f t="shared" si="179"/>
        <v>2016</v>
      </c>
    </row>
    <row r="3827" spans="1:22" x14ac:dyDescent="0.3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8">
        <v>42172.069606481484</v>
      </c>
      <c r="P3827" s="8">
        <v>42151.069606481484</v>
      </c>
      <c r="Q3827" s="9">
        <f t="shared" si="177"/>
        <v>105.42</v>
      </c>
      <c r="R3827" s="9">
        <f t="shared" si="178"/>
        <v>107.5714</v>
      </c>
      <c r="S3827" s="9" t="str">
        <f>VLOOKUP(MONTH(P3827),Hoja2!$A$1:$B$12,2,0)</f>
        <v>May</v>
      </c>
      <c r="T3827" s="4" t="s">
        <v>8357</v>
      </c>
      <c r="U3827" t="s">
        <v>8358</v>
      </c>
      <c r="V3827" s="4">
        <f t="shared" si="179"/>
        <v>2015</v>
      </c>
    </row>
    <row r="3828" spans="1:22" x14ac:dyDescent="0.3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8">
        <v>42131.423541666663</v>
      </c>
      <c r="P3828" s="8">
        <v>42101.423541666663</v>
      </c>
      <c r="Q3828" s="9">
        <f t="shared" si="177"/>
        <v>119.17</v>
      </c>
      <c r="R3828" s="9">
        <f t="shared" si="178"/>
        <v>27.5</v>
      </c>
      <c r="S3828" s="9" t="str">
        <f>VLOOKUP(MONTH(P3828),Hoja2!$A$1:$B$12,2,0)</f>
        <v>Apr</v>
      </c>
      <c r="T3828" s="4" t="s">
        <v>8357</v>
      </c>
      <c r="U3828" t="s">
        <v>8358</v>
      </c>
      <c r="V3828" s="4">
        <f t="shared" si="179"/>
        <v>2015</v>
      </c>
    </row>
    <row r="3829" spans="1:22" x14ac:dyDescent="0.3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8">
        <v>42090</v>
      </c>
      <c r="P3829" s="8">
        <v>42034.928252314814</v>
      </c>
      <c r="Q3829" s="9">
        <f t="shared" si="177"/>
        <v>152.66999999999999</v>
      </c>
      <c r="R3829" s="9">
        <f t="shared" si="178"/>
        <v>70.461500000000001</v>
      </c>
      <c r="S3829" s="9" t="str">
        <f>VLOOKUP(MONTH(P3829),Hoja2!$A$1:$B$12,2,0)</f>
        <v>Jan</v>
      </c>
      <c r="T3829" s="4" t="s">
        <v>8357</v>
      </c>
      <c r="U3829" t="s">
        <v>8358</v>
      </c>
      <c r="V3829" s="4">
        <f t="shared" si="179"/>
        <v>2015</v>
      </c>
    </row>
    <row r="3830" spans="1:22" x14ac:dyDescent="0.3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8">
        <v>42004.569293981483</v>
      </c>
      <c r="P3830" s="8">
        <v>41944.527627314812</v>
      </c>
      <c r="Q3830" s="9">
        <f t="shared" si="177"/>
        <v>100</v>
      </c>
      <c r="R3830" s="9">
        <f t="shared" si="178"/>
        <v>178.57140000000001</v>
      </c>
      <c r="S3830" s="9" t="str">
        <f>VLOOKUP(MONTH(P3830),Hoja2!$A$1:$B$12,2,0)</f>
        <v>Nov</v>
      </c>
      <c r="T3830" s="4" t="s">
        <v>8357</v>
      </c>
      <c r="U3830" t="s">
        <v>8358</v>
      </c>
      <c r="V3830" s="4">
        <f t="shared" si="179"/>
        <v>2014</v>
      </c>
    </row>
    <row r="3831" spans="1:22" x14ac:dyDescent="0.3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8">
        <v>42613.865405092591</v>
      </c>
      <c r="P3831" s="8">
        <v>42593.865405092591</v>
      </c>
      <c r="Q3831" s="9">
        <f t="shared" si="177"/>
        <v>100.2</v>
      </c>
      <c r="R3831" s="9">
        <f t="shared" si="178"/>
        <v>62.625</v>
      </c>
      <c r="S3831" s="9" t="str">
        <f>VLOOKUP(MONTH(P3831),Hoja2!$A$1:$B$12,2,0)</f>
        <v>Aug</v>
      </c>
      <c r="T3831" s="4" t="s">
        <v>8357</v>
      </c>
      <c r="U3831" t="s">
        <v>8358</v>
      </c>
      <c r="V3831" s="4">
        <f t="shared" si="179"/>
        <v>2016</v>
      </c>
    </row>
    <row r="3832" spans="1:22" x14ac:dyDescent="0.3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8">
        <v>42517.740868055553</v>
      </c>
      <c r="P3832" s="8">
        <v>42503.740868055553</v>
      </c>
      <c r="Q3832" s="9">
        <f t="shared" si="177"/>
        <v>225</v>
      </c>
      <c r="R3832" s="9">
        <f t="shared" si="178"/>
        <v>75</v>
      </c>
      <c r="S3832" s="9" t="str">
        <f>VLOOKUP(MONTH(P3832),Hoja2!$A$1:$B$12,2,0)</f>
        <v>May</v>
      </c>
      <c r="T3832" s="4" t="s">
        <v>8357</v>
      </c>
      <c r="U3832" t="s">
        <v>8358</v>
      </c>
      <c r="V3832" s="4">
        <f t="shared" si="179"/>
        <v>2016</v>
      </c>
    </row>
    <row r="3833" spans="1:22" x14ac:dyDescent="0.3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8">
        <v>41948.890567129631</v>
      </c>
      <c r="P3833" s="8">
        <v>41927.848900462966</v>
      </c>
      <c r="Q3833" s="9">
        <f t="shared" si="177"/>
        <v>106.02</v>
      </c>
      <c r="R3833" s="9">
        <f t="shared" si="178"/>
        <v>58.9011</v>
      </c>
      <c r="S3833" s="9" t="str">
        <f>VLOOKUP(MONTH(P3833),Hoja2!$A$1:$B$12,2,0)</f>
        <v>Oct</v>
      </c>
      <c r="T3833" s="4" t="s">
        <v>8357</v>
      </c>
      <c r="U3833" t="s">
        <v>8358</v>
      </c>
      <c r="V3833" s="4">
        <f t="shared" si="179"/>
        <v>2014</v>
      </c>
    </row>
    <row r="3834" spans="1:22" x14ac:dyDescent="0.3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8">
        <v>42420.114988425928</v>
      </c>
      <c r="P3834" s="8">
        <v>42375.114988425928</v>
      </c>
      <c r="Q3834" s="9">
        <f t="shared" si="177"/>
        <v>104.67</v>
      </c>
      <c r="R3834" s="9">
        <f t="shared" si="178"/>
        <v>139.5556</v>
      </c>
      <c r="S3834" s="9" t="str">
        <f>VLOOKUP(MONTH(P3834),Hoja2!$A$1:$B$12,2,0)</f>
        <v>Jan</v>
      </c>
      <c r="T3834" s="4" t="s">
        <v>8357</v>
      </c>
      <c r="U3834" t="s">
        <v>8358</v>
      </c>
      <c r="V3834" s="4">
        <f t="shared" si="179"/>
        <v>2016</v>
      </c>
    </row>
    <row r="3835" spans="1:22" x14ac:dyDescent="0.3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8">
        <v>41974.79791666667</v>
      </c>
      <c r="P3835" s="8">
        <v>41963.872361111113</v>
      </c>
      <c r="Q3835" s="9">
        <f t="shared" si="177"/>
        <v>116.67</v>
      </c>
      <c r="R3835" s="9">
        <f t="shared" si="178"/>
        <v>70</v>
      </c>
      <c r="S3835" s="9" t="str">
        <f>VLOOKUP(MONTH(P3835),Hoja2!$A$1:$B$12,2,0)</f>
        <v>Nov</v>
      </c>
      <c r="T3835" s="4" t="s">
        <v>8357</v>
      </c>
      <c r="U3835" t="s">
        <v>8358</v>
      </c>
      <c r="V3835" s="4">
        <f t="shared" si="179"/>
        <v>2014</v>
      </c>
    </row>
    <row r="3836" spans="1:22" x14ac:dyDescent="0.3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8">
        <v>42173.445219907408</v>
      </c>
      <c r="P3836" s="8">
        <v>42143.445219907408</v>
      </c>
      <c r="Q3836" s="9">
        <f t="shared" si="177"/>
        <v>109.03</v>
      </c>
      <c r="R3836" s="9">
        <f t="shared" si="178"/>
        <v>57.386000000000003</v>
      </c>
      <c r="S3836" s="9" t="str">
        <f>VLOOKUP(MONTH(P3836),Hoja2!$A$1:$B$12,2,0)</f>
        <v>May</v>
      </c>
      <c r="T3836" s="4" t="s">
        <v>8357</v>
      </c>
      <c r="U3836" t="s">
        <v>8358</v>
      </c>
      <c r="V3836" s="4">
        <f t="shared" si="179"/>
        <v>2015</v>
      </c>
    </row>
    <row r="3837" spans="1:22" x14ac:dyDescent="0.3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8">
        <v>42481.94222222222</v>
      </c>
      <c r="P3837" s="8">
        <v>42460.94222222222</v>
      </c>
      <c r="Q3837" s="9">
        <f t="shared" si="177"/>
        <v>160</v>
      </c>
      <c r="R3837" s="9">
        <f t="shared" si="178"/>
        <v>40</v>
      </c>
      <c r="S3837" s="9" t="str">
        <f>VLOOKUP(MONTH(P3837),Hoja2!$A$1:$B$12,2,0)</f>
        <v>Mar</v>
      </c>
      <c r="T3837" s="4" t="s">
        <v>8357</v>
      </c>
      <c r="U3837" t="s">
        <v>8358</v>
      </c>
      <c r="V3837" s="4">
        <f t="shared" si="179"/>
        <v>2016</v>
      </c>
    </row>
    <row r="3838" spans="1:22" x14ac:dyDescent="0.3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8">
        <v>42585.17291666667</v>
      </c>
      <c r="P3838" s="8">
        <v>42553.926527777781</v>
      </c>
      <c r="Q3838" s="9">
        <f t="shared" si="177"/>
        <v>112.5</v>
      </c>
      <c r="R3838" s="9">
        <f t="shared" si="178"/>
        <v>64.285700000000006</v>
      </c>
      <c r="S3838" s="9" t="str">
        <f>VLOOKUP(MONTH(P3838),Hoja2!$A$1:$B$12,2,0)</f>
        <v>Jul</v>
      </c>
      <c r="T3838" s="4" t="s">
        <v>8357</v>
      </c>
      <c r="U3838" t="s">
        <v>8358</v>
      </c>
      <c r="V3838" s="4">
        <f t="shared" si="179"/>
        <v>2016</v>
      </c>
    </row>
    <row r="3839" spans="1:22" x14ac:dyDescent="0.3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8">
        <v>42188.765717592592</v>
      </c>
      <c r="P3839" s="8">
        <v>42152.765717592592</v>
      </c>
      <c r="Q3839" s="9">
        <f t="shared" si="177"/>
        <v>102.1</v>
      </c>
      <c r="R3839" s="9">
        <f t="shared" si="178"/>
        <v>120.1176</v>
      </c>
      <c r="S3839" s="9" t="str">
        <f>VLOOKUP(MONTH(P3839),Hoja2!$A$1:$B$12,2,0)</f>
        <v>May</v>
      </c>
      <c r="T3839" s="4" t="s">
        <v>8357</v>
      </c>
      <c r="U3839" t="s">
        <v>8358</v>
      </c>
      <c r="V3839" s="4">
        <f t="shared" si="179"/>
        <v>2015</v>
      </c>
    </row>
    <row r="3840" spans="1:22" x14ac:dyDescent="0.3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8">
        <v>42146.710752314815</v>
      </c>
      <c r="P3840" s="8">
        <v>42116.710752314815</v>
      </c>
      <c r="Q3840" s="9">
        <f t="shared" si="177"/>
        <v>100.82</v>
      </c>
      <c r="R3840" s="9">
        <f t="shared" si="178"/>
        <v>1008.24</v>
      </c>
      <c r="S3840" s="9" t="str">
        <f>VLOOKUP(MONTH(P3840),Hoja2!$A$1:$B$12,2,0)</f>
        <v>Apr</v>
      </c>
      <c r="T3840" s="4" t="s">
        <v>8357</v>
      </c>
      <c r="U3840" t="s">
        <v>8358</v>
      </c>
      <c r="V3840" s="4">
        <f t="shared" si="179"/>
        <v>2015</v>
      </c>
    </row>
    <row r="3841" spans="1:22" x14ac:dyDescent="0.3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8">
        <v>42215.142638888887</v>
      </c>
      <c r="P3841" s="8">
        <v>42155.142638888887</v>
      </c>
      <c r="Q3841" s="9">
        <f t="shared" si="177"/>
        <v>101.25</v>
      </c>
      <c r="R3841" s="9">
        <f t="shared" si="178"/>
        <v>63.281300000000002</v>
      </c>
      <c r="S3841" s="9" t="str">
        <f>VLOOKUP(MONTH(P3841),Hoja2!$A$1:$B$12,2,0)</f>
        <v>May</v>
      </c>
      <c r="T3841" s="4" t="s">
        <v>8357</v>
      </c>
      <c r="U3841" t="s">
        <v>8358</v>
      </c>
      <c r="V3841" s="4">
        <f t="shared" si="179"/>
        <v>2015</v>
      </c>
    </row>
    <row r="3842" spans="1:22" x14ac:dyDescent="0.3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8">
        <v>42457.660057870373</v>
      </c>
      <c r="P3842" s="8">
        <v>42432.701724537037</v>
      </c>
      <c r="Q3842" s="9">
        <f t="shared" si="177"/>
        <v>6500</v>
      </c>
      <c r="R3842" s="9">
        <f t="shared" si="178"/>
        <v>21.666699999999999</v>
      </c>
      <c r="S3842" s="9" t="str">
        <f>VLOOKUP(MONTH(P3842),Hoja2!$A$1:$B$12,2,0)</f>
        <v>Mar</v>
      </c>
      <c r="T3842" s="4" t="s">
        <v>8357</v>
      </c>
      <c r="U3842" t="s">
        <v>8358</v>
      </c>
      <c r="V3842" s="4">
        <f t="shared" si="179"/>
        <v>2016</v>
      </c>
    </row>
    <row r="3843" spans="1:22" x14ac:dyDescent="0.3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8">
        <v>41840.785729166666</v>
      </c>
      <c r="P3843" s="8">
        <v>41780.785729166666</v>
      </c>
      <c r="Q3843" s="9">
        <f t="shared" ref="Q3843:Q3906" si="180">ROUND(E3843/D3843*100,2)</f>
        <v>8.7200000000000006</v>
      </c>
      <c r="R3843" s="9">
        <f t="shared" ref="R3843:R3906" si="181">IFERROR(ROUND(E3843/L3843,4),0)</f>
        <v>25.647099999999998</v>
      </c>
      <c r="S3843" s="9" t="str">
        <f>VLOOKUP(MONTH(P3843),Hoja2!$A$1:$B$12,2,0)</f>
        <v>May</v>
      </c>
      <c r="T3843" s="4" t="s">
        <v>8357</v>
      </c>
      <c r="U3843" t="s">
        <v>8358</v>
      </c>
      <c r="V3843" s="4">
        <f t="shared" ref="V3843:V3906" si="182">YEAR(P3843)</f>
        <v>2014</v>
      </c>
    </row>
    <row r="3844" spans="1:22" x14ac:dyDescent="0.3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8">
        <v>41770.493657407409</v>
      </c>
      <c r="P3844" s="8">
        <v>41740.493657407409</v>
      </c>
      <c r="Q3844" s="9">
        <f t="shared" si="180"/>
        <v>21.94</v>
      </c>
      <c r="R3844" s="9">
        <f t="shared" si="181"/>
        <v>47.695700000000002</v>
      </c>
      <c r="S3844" s="9" t="str">
        <f>VLOOKUP(MONTH(P3844),Hoja2!$A$1:$B$12,2,0)</f>
        <v>Apr</v>
      </c>
      <c r="T3844" s="4" t="s">
        <v>8357</v>
      </c>
      <c r="U3844" t="s">
        <v>8358</v>
      </c>
      <c r="V3844" s="4">
        <f t="shared" si="182"/>
        <v>2014</v>
      </c>
    </row>
    <row r="3845" spans="1:22" x14ac:dyDescent="0.3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8">
        <v>41791.072500000002</v>
      </c>
      <c r="P3845" s="8">
        <v>41766.072500000002</v>
      </c>
      <c r="Q3845" s="9">
        <f t="shared" si="180"/>
        <v>21.3</v>
      </c>
      <c r="R3845" s="9">
        <f t="shared" si="181"/>
        <v>56.052599999999998</v>
      </c>
      <c r="S3845" s="9" t="str">
        <f>VLOOKUP(MONTH(P3845),Hoja2!$A$1:$B$12,2,0)</f>
        <v>May</v>
      </c>
      <c r="T3845" s="4" t="s">
        <v>8357</v>
      </c>
      <c r="U3845" t="s">
        <v>8358</v>
      </c>
      <c r="V3845" s="4">
        <f t="shared" si="182"/>
        <v>2014</v>
      </c>
    </row>
    <row r="3846" spans="1:22" x14ac:dyDescent="0.3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8">
        <v>41793.290972222225</v>
      </c>
      <c r="P3846" s="8">
        <v>41766.617291666669</v>
      </c>
      <c r="Q3846" s="9">
        <f t="shared" si="180"/>
        <v>41.49</v>
      </c>
      <c r="R3846" s="9">
        <f t="shared" si="181"/>
        <v>81.319999999999993</v>
      </c>
      <c r="S3846" s="9" t="str">
        <f>VLOOKUP(MONTH(P3846),Hoja2!$A$1:$B$12,2,0)</f>
        <v>May</v>
      </c>
      <c r="T3846" s="4" t="s">
        <v>8357</v>
      </c>
      <c r="U3846" t="s">
        <v>8358</v>
      </c>
      <c r="V3846" s="4">
        <f t="shared" si="182"/>
        <v>2014</v>
      </c>
    </row>
    <row r="3847" spans="1:22" x14ac:dyDescent="0.3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8">
        <v>42278.627013888887</v>
      </c>
      <c r="P3847" s="8">
        <v>42248.627013888887</v>
      </c>
      <c r="Q3847" s="9">
        <f t="shared" si="180"/>
        <v>2.11</v>
      </c>
      <c r="R3847" s="9">
        <f t="shared" si="181"/>
        <v>70.166700000000006</v>
      </c>
      <c r="S3847" s="9" t="str">
        <f>VLOOKUP(MONTH(P3847),Hoja2!$A$1:$B$12,2,0)</f>
        <v>Sep</v>
      </c>
      <c r="T3847" s="4" t="s">
        <v>8357</v>
      </c>
      <c r="U3847" t="s">
        <v>8358</v>
      </c>
      <c r="V3847" s="4">
        <f t="shared" si="182"/>
        <v>2015</v>
      </c>
    </row>
    <row r="3848" spans="1:22" x14ac:dyDescent="0.3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8">
        <v>41916.290972222225</v>
      </c>
      <c r="P3848" s="8">
        <v>41885.221550925926</v>
      </c>
      <c r="Q3848" s="9">
        <f t="shared" si="180"/>
        <v>2.7</v>
      </c>
      <c r="R3848" s="9">
        <f t="shared" si="181"/>
        <v>23.625</v>
      </c>
      <c r="S3848" s="9" t="str">
        <f>VLOOKUP(MONTH(P3848),Hoja2!$A$1:$B$12,2,0)</f>
        <v>Sep</v>
      </c>
      <c r="T3848" s="4" t="s">
        <v>8357</v>
      </c>
      <c r="U3848" t="s">
        <v>8358</v>
      </c>
      <c r="V3848" s="4">
        <f t="shared" si="182"/>
        <v>2014</v>
      </c>
    </row>
    <row r="3849" spans="1:22" x14ac:dyDescent="0.3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8">
        <v>42204.224432870367</v>
      </c>
      <c r="P3849" s="8">
        <v>42159.224432870367</v>
      </c>
      <c r="Q3849" s="9">
        <f t="shared" si="180"/>
        <v>16.16</v>
      </c>
      <c r="R3849" s="9">
        <f t="shared" si="181"/>
        <v>188.5556</v>
      </c>
      <c r="S3849" s="9" t="str">
        <f>VLOOKUP(MONTH(P3849),Hoja2!$A$1:$B$12,2,0)</f>
        <v>Jun</v>
      </c>
      <c r="T3849" s="4" t="s">
        <v>8357</v>
      </c>
      <c r="U3849" t="s">
        <v>8358</v>
      </c>
      <c r="V3849" s="4">
        <f t="shared" si="182"/>
        <v>2015</v>
      </c>
    </row>
    <row r="3850" spans="1:22" x14ac:dyDescent="0.3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8">
        <v>42295.817002314812</v>
      </c>
      <c r="P3850" s="8">
        <v>42265.817002314812</v>
      </c>
      <c r="Q3850" s="9">
        <f t="shared" si="180"/>
        <v>16.38</v>
      </c>
      <c r="R3850" s="9">
        <f t="shared" si="181"/>
        <v>49.511600000000001</v>
      </c>
      <c r="S3850" s="9" t="str">
        <f>VLOOKUP(MONTH(P3850),Hoja2!$A$1:$B$12,2,0)</f>
        <v>Sep</v>
      </c>
      <c r="T3850" s="4" t="s">
        <v>8357</v>
      </c>
      <c r="U3850" t="s">
        <v>8358</v>
      </c>
      <c r="V3850" s="4">
        <f t="shared" si="182"/>
        <v>2015</v>
      </c>
    </row>
    <row r="3851" spans="1:22" x14ac:dyDescent="0.3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8">
        <v>42166.767175925925</v>
      </c>
      <c r="P3851" s="8">
        <v>42136.767175925925</v>
      </c>
      <c r="Q3851" s="9">
        <f t="shared" si="180"/>
        <v>7.04</v>
      </c>
      <c r="R3851" s="9">
        <f t="shared" si="181"/>
        <v>75.464299999999994</v>
      </c>
      <c r="S3851" s="9" t="str">
        <f>VLOOKUP(MONTH(P3851),Hoja2!$A$1:$B$12,2,0)</f>
        <v>May</v>
      </c>
      <c r="T3851" s="4" t="s">
        <v>8357</v>
      </c>
      <c r="U3851" t="s">
        <v>8358</v>
      </c>
      <c r="V3851" s="4">
        <f t="shared" si="182"/>
        <v>2015</v>
      </c>
    </row>
    <row r="3852" spans="1:22" x14ac:dyDescent="0.3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8">
        <v>42005.124340277776</v>
      </c>
      <c r="P3852" s="8">
        <v>41975.124340277776</v>
      </c>
      <c r="Q3852" s="9">
        <f t="shared" si="180"/>
        <v>3.8</v>
      </c>
      <c r="R3852" s="9">
        <f t="shared" si="181"/>
        <v>9.5</v>
      </c>
      <c r="S3852" s="9" t="str">
        <f>VLOOKUP(MONTH(P3852),Hoja2!$A$1:$B$12,2,0)</f>
        <v>Dec</v>
      </c>
      <c r="T3852" s="4" t="s">
        <v>8357</v>
      </c>
      <c r="U3852" t="s">
        <v>8358</v>
      </c>
      <c r="V3852" s="4">
        <f t="shared" si="182"/>
        <v>2014</v>
      </c>
    </row>
    <row r="3853" spans="1:22" x14ac:dyDescent="0.3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8">
        <v>42202.439571759256</v>
      </c>
      <c r="P3853" s="8">
        <v>42172.439571759256</v>
      </c>
      <c r="Q3853" s="9">
        <f t="shared" si="180"/>
        <v>34.08</v>
      </c>
      <c r="R3853" s="9">
        <f t="shared" si="181"/>
        <v>35.5</v>
      </c>
      <c r="S3853" s="9" t="str">
        <f>VLOOKUP(MONTH(P3853),Hoja2!$A$1:$B$12,2,0)</f>
        <v>Jun</v>
      </c>
      <c r="T3853" s="4" t="s">
        <v>8357</v>
      </c>
      <c r="U3853" t="s">
        <v>8358</v>
      </c>
      <c r="V3853" s="4">
        <f t="shared" si="182"/>
        <v>2015</v>
      </c>
    </row>
    <row r="3854" spans="1:22" x14ac:dyDescent="0.3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8">
        <v>42090.149027777778</v>
      </c>
      <c r="P3854" s="8">
        <v>42065.190694444442</v>
      </c>
      <c r="Q3854" s="9">
        <f t="shared" si="180"/>
        <v>0.2</v>
      </c>
      <c r="R3854" s="9">
        <f t="shared" si="181"/>
        <v>10</v>
      </c>
      <c r="S3854" s="9" t="str">
        <f>VLOOKUP(MONTH(P3854),Hoja2!$A$1:$B$12,2,0)</f>
        <v>Mar</v>
      </c>
      <c r="T3854" s="4" t="s">
        <v>8357</v>
      </c>
      <c r="U3854" t="s">
        <v>8358</v>
      </c>
      <c r="V3854" s="4">
        <f t="shared" si="182"/>
        <v>2015</v>
      </c>
    </row>
    <row r="3855" spans="1:22" x14ac:dyDescent="0.3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8">
        <v>41883.84002314815</v>
      </c>
      <c r="P3855" s="8">
        <v>41848.84002314815</v>
      </c>
      <c r="Q3855" s="9">
        <f t="shared" si="180"/>
        <v>0.03</v>
      </c>
      <c r="R3855" s="9">
        <f t="shared" si="181"/>
        <v>13</v>
      </c>
      <c r="S3855" s="9" t="str">
        <f>VLOOKUP(MONTH(P3855),Hoja2!$A$1:$B$12,2,0)</f>
        <v>Jul</v>
      </c>
      <c r="T3855" s="4" t="s">
        <v>8357</v>
      </c>
      <c r="U3855" t="s">
        <v>8358</v>
      </c>
      <c r="V3855" s="4">
        <f t="shared" si="182"/>
        <v>2014</v>
      </c>
    </row>
    <row r="3856" spans="1:22" x14ac:dyDescent="0.3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8">
        <v>42133.884930555556</v>
      </c>
      <c r="P3856" s="8">
        <v>42103.884930555556</v>
      </c>
      <c r="Q3856" s="9">
        <f t="shared" si="180"/>
        <v>16.25</v>
      </c>
      <c r="R3856" s="9">
        <f t="shared" si="181"/>
        <v>89.4</v>
      </c>
      <c r="S3856" s="9" t="str">
        <f>VLOOKUP(MONTH(P3856),Hoja2!$A$1:$B$12,2,0)</f>
        <v>Apr</v>
      </c>
      <c r="T3856" s="4" t="s">
        <v>8357</v>
      </c>
      <c r="U3856" t="s">
        <v>8358</v>
      </c>
      <c r="V3856" s="4">
        <f t="shared" si="182"/>
        <v>2015</v>
      </c>
    </row>
    <row r="3857" spans="1:22" x14ac:dyDescent="0.3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8">
        <v>42089.929062499999</v>
      </c>
      <c r="P3857" s="8">
        <v>42059.970729166664</v>
      </c>
      <c r="Q3857" s="9">
        <f t="shared" si="180"/>
        <v>2.5</v>
      </c>
      <c r="R3857" s="9">
        <f t="shared" si="181"/>
        <v>25</v>
      </c>
      <c r="S3857" s="9" t="str">
        <f>VLOOKUP(MONTH(P3857),Hoja2!$A$1:$B$12,2,0)</f>
        <v>Feb</v>
      </c>
      <c r="T3857" s="4" t="s">
        <v>8357</v>
      </c>
      <c r="U3857" t="s">
        <v>8358</v>
      </c>
      <c r="V3857" s="4">
        <f t="shared" si="182"/>
        <v>2015</v>
      </c>
    </row>
    <row r="3858" spans="1:22" x14ac:dyDescent="0.3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8">
        <v>42071.701423611114</v>
      </c>
      <c r="P3858" s="8">
        <v>42041.743090277778</v>
      </c>
      <c r="Q3858" s="9">
        <f t="shared" si="180"/>
        <v>0.02</v>
      </c>
      <c r="R3858" s="9">
        <f t="shared" si="181"/>
        <v>1</v>
      </c>
      <c r="S3858" s="9" t="str">
        <f>VLOOKUP(MONTH(P3858),Hoja2!$A$1:$B$12,2,0)</f>
        <v>Feb</v>
      </c>
      <c r="T3858" s="4" t="s">
        <v>8357</v>
      </c>
      <c r="U3858" t="s">
        <v>8358</v>
      </c>
      <c r="V3858" s="4">
        <f t="shared" si="182"/>
        <v>2015</v>
      </c>
    </row>
    <row r="3859" spans="1:22" x14ac:dyDescent="0.3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8">
        <v>41852.716666666667</v>
      </c>
      <c r="P3859" s="8">
        <v>41829.73715277778</v>
      </c>
      <c r="Q3859" s="9">
        <f t="shared" si="180"/>
        <v>5.2</v>
      </c>
      <c r="R3859" s="9">
        <f t="shared" si="181"/>
        <v>65</v>
      </c>
      <c r="S3859" s="9" t="str">
        <f>VLOOKUP(MONTH(P3859),Hoja2!$A$1:$B$12,2,0)</f>
        <v>Jul</v>
      </c>
      <c r="T3859" s="4" t="s">
        <v>8357</v>
      </c>
      <c r="U3859" t="s">
        <v>8358</v>
      </c>
      <c r="V3859" s="4">
        <f t="shared" si="182"/>
        <v>2014</v>
      </c>
    </row>
    <row r="3860" spans="1:22" x14ac:dyDescent="0.3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8">
        <v>42146.875</v>
      </c>
      <c r="P3860" s="8">
        <v>42128.431064814817</v>
      </c>
      <c r="Q3860" s="9">
        <f t="shared" si="180"/>
        <v>2</v>
      </c>
      <c r="R3860" s="9">
        <f t="shared" si="181"/>
        <v>10</v>
      </c>
      <c r="S3860" s="9" t="str">
        <f>VLOOKUP(MONTH(P3860),Hoja2!$A$1:$B$12,2,0)</f>
        <v>May</v>
      </c>
      <c r="T3860" s="4" t="s">
        <v>8357</v>
      </c>
      <c r="U3860" t="s">
        <v>8358</v>
      </c>
      <c r="V3860" s="4">
        <f t="shared" si="182"/>
        <v>2015</v>
      </c>
    </row>
    <row r="3861" spans="1:22" x14ac:dyDescent="0.3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8">
        <v>41815.875</v>
      </c>
      <c r="P3861" s="8">
        <v>41789.893599537034</v>
      </c>
      <c r="Q3861" s="9">
        <f t="shared" si="180"/>
        <v>0.04</v>
      </c>
      <c r="R3861" s="9">
        <f t="shared" si="181"/>
        <v>1</v>
      </c>
      <c r="S3861" s="9" t="str">
        <f>VLOOKUP(MONTH(P3861),Hoja2!$A$1:$B$12,2,0)</f>
        <v>May</v>
      </c>
      <c r="T3861" s="4" t="s">
        <v>8357</v>
      </c>
      <c r="U3861" t="s">
        <v>8358</v>
      </c>
      <c r="V3861" s="4">
        <f t="shared" si="182"/>
        <v>2014</v>
      </c>
    </row>
    <row r="3862" spans="1:22" x14ac:dyDescent="0.3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8">
        <v>41863.660995370374</v>
      </c>
      <c r="P3862" s="8">
        <v>41833.660995370374</v>
      </c>
      <c r="Q3862" s="9">
        <f t="shared" si="180"/>
        <v>17.670000000000002</v>
      </c>
      <c r="R3862" s="9">
        <f t="shared" si="181"/>
        <v>81.538499999999999</v>
      </c>
      <c r="S3862" s="9" t="str">
        <f>VLOOKUP(MONTH(P3862),Hoja2!$A$1:$B$12,2,0)</f>
        <v>Jul</v>
      </c>
      <c r="T3862" s="4" t="s">
        <v>8357</v>
      </c>
      <c r="U3862" t="s">
        <v>8358</v>
      </c>
      <c r="V3862" s="4">
        <f t="shared" si="182"/>
        <v>2014</v>
      </c>
    </row>
    <row r="3863" spans="1:22" x14ac:dyDescent="0.3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8">
        <v>41955.907638888886</v>
      </c>
      <c r="P3863" s="8">
        <v>41914.590011574073</v>
      </c>
      <c r="Q3863" s="9">
        <f t="shared" si="180"/>
        <v>5</v>
      </c>
      <c r="R3863" s="9">
        <f t="shared" si="181"/>
        <v>100</v>
      </c>
      <c r="S3863" s="9" t="str">
        <f>VLOOKUP(MONTH(P3863),Hoja2!$A$1:$B$12,2,0)</f>
        <v>Oct</v>
      </c>
      <c r="T3863" s="4" t="s">
        <v>8357</v>
      </c>
      <c r="U3863" t="s">
        <v>8358</v>
      </c>
      <c r="V3863" s="4">
        <f t="shared" si="182"/>
        <v>2014</v>
      </c>
    </row>
    <row r="3864" spans="1:22" x14ac:dyDescent="0.3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8">
        <v>42625.707638888889</v>
      </c>
      <c r="P3864" s="8">
        <v>42611.261064814818</v>
      </c>
      <c r="Q3864" s="9">
        <f t="shared" si="180"/>
        <v>0.01</v>
      </c>
      <c r="R3864" s="9">
        <f t="shared" si="181"/>
        <v>1</v>
      </c>
      <c r="S3864" s="9" t="str">
        <f>VLOOKUP(MONTH(P3864),Hoja2!$A$1:$B$12,2,0)</f>
        <v>Aug</v>
      </c>
      <c r="T3864" s="4" t="s">
        <v>8357</v>
      </c>
      <c r="U3864" t="s">
        <v>8358</v>
      </c>
      <c r="V3864" s="4">
        <f t="shared" si="182"/>
        <v>2016</v>
      </c>
    </row>
    <row r="3865" spans="1:22" x14ac:dyDescent="0.3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8">
        <v>42313.674826388888</v>
      </c>
      <c r="P3865" s="8">
        <v>42253.633159722223</v>
      </c>
      <c r="Q3865" s="9">
        <f t="shared" si="180"/>
        <v>0</v>
      </c>
      <c r="R3865" s="9">
        <f t="shared" si="181"/>
        <v>0</v>
      </c>
      <c r="S3865" s="9" t="str">
        <f>VLOOKUP(MONTH(P3865),Hoja2!$A$1:$B$12,2,0)</f>
        <v>Sep</v>
      </c>
      <c r="T3865" s="4" t="s">
        <v>8357</v>
      </c>
      <c r="U3865" t="s">
        <v>8358</v>
      </c>
      <c r="V3865" s="4">
        <f t="shared" si="182"/>
        <v>2015</v>
      </c>
    </row>
    <row r="3866" spans="1:22" x14ac:dyDescent="0.3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8">
        <v>42325.933495370373</v>
      </c>
      <c r="P3866" s="8">
        <v>42295.891828703701</v>
      </c>
      <c r="Q3866" s="9">
        <f t="shared" si="180"/>
        <v>1.2</v>
      </c>
      <c r="R3866" s="9">
        <f t="shared" si="181"/>
        <v>20</v>
      </c>
      <c r="S3866" s="9" t="str">
        <f>VLOOKUP(MONTH(P3866),Hoja2!$A$1:$B$12,2,0)</f>
        <v>Oct</v>
      </c>
      <c r="T3866" s="4" t="s">
        <v>8357</v>
      </c>
      <c r="U3866" t="s">
        <v>8358</v>
      </c>
      <c r="V3866" s="4">
        <f t="shared" si="182"/>
        <v>2015</v>
      </c>
    </row>
    <row r="3867" spans="1:22" x14ac:dyDescent="0.3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8">
        <v>41881.229166666664</v>
      </c>
      <c r="P3867" s="8">
        <v>41841.651597222219</v>
      </c>
      <c r="Q3867" s="9">
        <f t="shared" si="180"/>
        <v>26.94</v>
      </c>
      <c r="R3867" s="9">
        <f t="shared" si="181"/>
        <v>46.428600000000003</v>
      </c>
      <c r="S3867" s="9" t="str">
        <f>VLOOKUP(MONTH(P3867),Hoja2!$A$1:$B$12,2,0)</f>
        <v>Jul</v>
      </c>
      <c r="T3867" s="4" t="s">
        <v>8357</v>
      </c>
      <c r="U3867" t="s">
        <v>8358</v>
      </c>
      <c r="V3867" s="4">
        <f t="shared" si="182"/>
        <v>2014</v>
      </c>
    </row>
    <row r="3868" spans="1:22" x14ac:dyDescent="0.3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8">
        <v>42452.145138888889</v>
      </c>
      <c r="P3868" s="8">
        <v>42402.947002314817</v>
      </c>
      <c r="Q3868" s="9">
        <f t="shared" si="180"/>
        <v>0.55000000000000004</v>
      </c>
      <c r="R3868" s="9">
        <f t="shared" si="181"/>
        <v>5.5</v>
      </c>
      <c r="S3868" s="9" t="str">
        <f>VLOOKUP(MONTH(P3868),Hoja2!$A$1:$B$12,2,0)</f>
        <v>Feb</v>
      </c>
      <c r="T3868" s="4" t="s">
        <v>8357</v>
      </c>
      <c r="U3868" t="s">
        <v>8358</v>
      </c>
      <c r="V3868" s="4">
        <f t="shared" si="182"/>
        <v>2016</v>
      </c>
    </row>
    <row r="3869" spans="1:22" x14ac:dyDescent="0.3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8">
        <v>42539.814108796294</v>
      </c>
      <c r="P3869" s="8">
        <v>42509.814108796294</v>
      </c>
      <c r="Q3869" s="9">
        <f t="shared" si="180"/>
        <v>12.55</v>
      </c>
      <c r="R3869" s="9">
        <f t="shared" si="181"/>
        <v>50.2</v>
      </c>
      <c r="S3869" s="9" t="str">
        <f>VLOOKUP(MONTH(P3869),Hoja2!$A$1:$B$12,2,0)</f>
        <v>May</v>
      </c>
      <c r="T3869" s="4" t="s">
        <v>8357</v>
      </c>
      <c r="U3869" t="s">
        <v>8358</v>
      </c>
      <c r="V3869" s="4">
        <f t="shared" si="182"/>
        <v>2016</v>
      </c>
    </row>
    <row r="3870" spans="1:22" x14ac:dyDescent="0.3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8">
        <v>41890.659780092596</v>
      </c>
      <c r="P3870" s="8">
        <v>41865.659780092596</v>
      </c>
      <c r="Q3870" s="9">
        <f t="shared" si="180"/>
        <v>0.2</v>
      </c>
      <c r="R3870" s="9">
        <f t="shared" si="181"/>
        <v>10</v>
      </c>
      <c r="S3870" s="9" t="str">
        <f>VLOOKUP(MONTH(P3870),Hoja2!$A$1:$B$12,2,0)</f>
        <v>Aug</v>
      </c>
      <c r="T3870" s="4" t="s">
        <v>8357</v>
      </c>
      <c r="U3870" t="s">
        <v>8399</v>
      </c>
      <c r="V3870" s="4">
        <f t="shared" si="182"/>
        <v>2014</v>
      </c>
    </row>
    <row r="3871" spans="1:22" x14ac:dyDescent="0.3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8">
        <v>42077.132638888892</v>
      </c>
      <c r="P3871" s="8">
        <v>42047.724444444444</v>
      </c>
      <c r="Q3871" s="9">
        <f t="shared" si="180"/>
        <v>3.45</v>
      </c>
      <c r="R3871" s="9">
        <f t="shared" si="181"/>
        <v>30.133299999999998</v>
      </c>
      <c r="S3871" s="9" t="str">
        <f>VLOOKUP(MONTH(P3871),Hoja2!$A$1:$B$12,2,0)</f>
        <v>Feb</v>
      </c>
      <c r="T3871" s="4" t="s">
        <v>8357</v>
      </c>
      <c r="U3871" t="s">
        <v>8399</v>
      </c>
      <c r="V3871" s="4">
        <f t="shared" si="182"/>
        <v>2015</v>
      </c>
    </row>
    <row r="3872" spans="1:22" x14ac:dyDescent="0.3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8">
        <v>41823.172199074077</v>
      </c>
      <c r="P3872" s="8">
        <v>41793.172199074077</v>
      </c>
      <c r="Q3872" s="9">
        <f t="shared" si="180"/>
        <v>15</v>
      </c>
      <c r="R3872" s="9">
        <f t="shared" si="181"/>
        <v>150</v>
      </c>
      <c r="S3872" s="9" t="str">
        <f>VLOOKUP(MONTH(P3872),Hoja2!$A$1:$B$12,2,0)</f>
        <v>Jun</v>
      </c>
      <c r="T3872" s="4" t="s">
        <v>8357</v>
      </c>
      <c r="U3872" t="s">
        <v>8399</v>
      </c>
      <c r="V3872" s="4">
        <f t="shared" si="182"/>
        <v>2014</v>
      </c>
    </row>
    <row r="3873" spans="1:22" x14ac:dyDescent="0.3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8">
        <v>42823.739004629628</v>
      </c>
      <c r="P3873" s="8">
        <v>42763.780671296299</v>
      </c>
      <c r="Q3873" s="9">
        <f t="shared" si="180"/>
        <v>2.67</v>
      </c>
      <c r="R3873" s="9">
        <f t="shared" si="181"/>
        <v>13.333299999999999</v>
      </c>
      <c r="S3873" s="9" t="str">
        <f>VLOOKUP(MONTH(P3873),Hoja2!$A$1:$B$12,2,0)</f>
        <v>Jan</v>
      </c>
      <c r="T3873" s="4" t="s">
        <v>8357</v>
      </c>
      <c r="U3873" t="s">
        <v>8399</v>
      </c>
      <c r="V3873" s="4">
        <f t="shared" si="182"/>
        <v>2017</v>
      </c>
    </row>
    <row r="3874" spans="1:22" x14ac:dyDescent="0.3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8">
        <v>42230.145787037036</v>
      </c>
      <c r="P3874" s="8">
        <v>42180.145787037036</v>
      </c>
      <c r="Q3874" s="9">
        <f t="shared" si="180"/>
        <v>0</v>
      </c>
      <c r="R3874" s="9">
        <f t="shared" si="181"/>
        <v>0</v>
      </c>
      <c r="S3874" s="9" t="str">
        <f>VLOOKUP(MONTH(P3874),Hoja2!$A$1:$B$12,2,0)</f>
        <v>Jun</v>
      </c>
      <c r="T3874" s="4" t="s">
        <v>8357</v>
      </c>
      <c r="U3874" t="s">
        <v>8399</v>
      </c>
      <c r="V3874" s="4">
        <f t="shared" si="182"/>
        <v>2015</v>
      </c>
    </row>
    <row r="3875" spans="1:22" x14ac:dyDescent="0.3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8">
        <v>42285.696006944447</v>
      </c>
      <c r="P3875" s="8">
        <v>42255.696006944447</v>
      </c>
      <c r="Q3875" s="9">
        <f t="shared" si="180"/>
        <v>0</v>
      </c>
      <c r="R3875" s="9">
        <f t="shared" si="181"/>
        <v>0</v>
      </c>
      <c r="S3875" s="9" t="str">
        <f>VLOOKUP(MONTH(P3875),Hoja2!$A$1:$B$12,2,0)</f>
        <v>Sep</v>
      </c>
      <c r="T3875" s="4" t="s">
        <v>8357</v>
      </c>
      <c r="U3875" t="s">
        <v>8399</v>
      </c>
      <c r="V3875" s="4">
        <f t="shared" si="182"/>
        <v>2015</v>
      </c>
    </row>
    <row r="3876" spans="1:22" x14ac:dyDescent="0.3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8">
        <v>42028.041666666664</v>
      </c>
      <c r="P3876" s="8">
        <v>42007.016458333332</v>
      </c>
      <c r="Q3876" s="9">
        <f t="shared" si="180"/>
        <v>0</v>
      </c>
      <c r="R3876" s="9">
        <f t="shared" si="181"/>
        <v>0</v>
      </c>
      <c r="S3876" s="9" t="str">
        <f>VLOOKUP(MONTH(P3876),Hoja2!$A$1:$B$12,2,0)</f>
        <v>Jan</v>
      </c>
      <c r="T3876" s="4" t="s">
        <v>8357</v>
      </c>
      <c r="U3876" t="s">
        <v>8399</v>
      </c>
      <c r="V3876" s="4">
        <f t="shared" si="182"/>
        <v>2015</v>
      </c>
    </row>
    <row r="3877" spans="1:22" x14ac:dyDescent="0.3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8">
        <v>42616.416666666664</v>
      </c>
      <c r="P3877" s="8">
        <v>42615.346817129626</v>
      </c>
      <c r="Q3877" s="9">
        <f t="shared" si="180"/>
        <v>0</v>
      </c>
      <c r="R3877" s="9">
        <f t="shared" si="181"/>
        <v>0</v>
      </c>
      <c r="S3877" s="9" t="str">
        <f>VLOOKUP(MONTH(P3877),Hoja2!$A$1:$B$12,2,0)</f>
        <v>Sep</v>
      </c>
      <c r="T3877" s="4" t="s">
        <v>8357</v>
      </c>
      <c r="U3877" t="s">
        <v>8399</v>
      </c>
      <c r="V3877" s="4">
        <f t="shared" si="182"/>
        <v>2016</v>
      </c>
    </row>
    <row r="3878" spans="1:22" x14ac:dyDescent="0.3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8">
        <v>42402.624166666668</v>
      </c>
      <c r="P3878" s="8">
        <v>42372.624166666668</v>
      </c>
      <c r="Q3878" s="9">
        <f t="shared" si="180"/>
        <v>52.79</v>
      </c>
      <c r="R3878" s="9">
        <f t="shared" si="181"/>
        <v>44.760899999999999</v>
      </c>
      <c r="S3878" s="9" t="str">
        <f>VLOOKUP(MONTH(P3878),Hoja2!$A$1:$B$12,2,0)</f>
        <v>Jan</v>
      </c>
      <c r="T3878" s="4" t="s">
        <v>8357</v>
      </c>
      <c r="U3878" t="s">
        <v>8399</v>
      </c>
      <c r="V3878" s="4">
        <f t="shared" si="182"/>
        <v>2016</v>
      </c>
    </row>
    <row r="3879" spans="1:22" x14ac:dyDescent="0.3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8">
        <v>42712.677685185183</v>
      </c>
      <c r="P3879" s="8">
        <v>42682.677685185183</v>
      </c>
      <c r="Q3879" s="9">
        <f t="shared" si="180"/>
        <v>4.96</v>
      </c>
      <c r="R3879" s="9">
        <f t="shared" si="181"/>
        <v>88.642899999999997</v>
      </c>
      <c r="S3879" s="9" t="str">
        <f>VLOOKUP(MONTH(P3879),Hoja2!$A$1:$B$12,2,0)</f>
        <v>Nov</v>
      </c>
      <c r="T3879" s="4" t="s">
        <v>8357</v>
      </c>
      <c r="U3879" t="s">
        <v>8399</v>
      </c>
      <c r="V3879" s="4">
        <f t="shared" si="182"/>
        <v>2016</v>
      </c>
    </row>
    <row r="3880" spans="1:22" x14ac:dyDescent="0.3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8">
        <v>42185.165972222225</v>
      </c>
      <c r="P3880" s="8">
        <v>42154.818819444445</v>
      </c>
      <c r="Q3880" s="9">
        <f t="shared" si="180"/>
        <v>0.06</v>
      </c>
      <c r="R3880" s="9">
        <f t="shared" si="181"/>
        <v>10</v>
      </c>
      <c r="S3880" s="9" t="str">
        <f>VLOOKUP(MONTH(P3880),Hoja2!$A$1:$B$12,2,0)</f>
        <v>May</v>
      </c>
      <c r="T3880" s="4" t="s">
        <v>8357</v>
      </c>
      <c r="U3880" t="s">
        <v>8399</v>
      </c>
      <c r="V3880" s="4">
        <f t="shared" si="182"/>
        <v>2015</v>
      </c>
    </row>
    <row r="3881" spans="1:22" x14ac:dyDescent="0.3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8">
        <v>42029.861064814817</v>
      </c>
      <c r="P3881" s="8">
        <v>41999.861064814817</v>
      </c>
      <c r="Q3881" s="9">
        <f t="shared" si="180"/>
        <v>0</v>
      </c>
      <c r="R3881" s="9">
        <f t="shared" si="181"/>
        <v>0</v>
      </c>
      <c r="S3881" s="9" t="str">
        <f>VLOOKUP(MONTH(P3881),Hoja2!$A$1:$B$12,2,0)</f>
        <v>Dec</v>
      </c>
      <c r="T3881" s="4" t="s">
        <v>8357</v>
      </c>
      <c r="U3881" t="s">
        <v>8399</v>
      </c>
      <c r="V3881" s="4">
        <f t="shared" si="182"/>
        <v>2014</v>
      </c>
    </row>
    <row r="3882" spans="1:22" x14ac:dyDescent="0.3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8">
        <v>41850.958333333336</v>
      </c>
      <c r="P3882" s="8">
        <v>41815.815046296295</v>
      </c>
      <c r="Q3882" s="9">
        <f t="shared" si="180"/>
        <v>13.07</v>
      </c>
      <c r="R3882" s="9">
        <f t="shared" si="181"/>
        <v>57.647100000000002</v>
      </c>
      <c r="S3882" s="9" t="str">
        <f>VLOOKUP(MONTH(P3882),Hoja2!$A$1:$B$12,2,0)</f>
        <v>Jun</v>
      </c>
      <c r="T3882" s="4" t="s">
        <v>8357</v>
      </c>
      <c r="U3882" t="s">
        <v>8399</v>
      </c>
      <c r="V3882" s="4">
        <f t="shared" si="182"/>
        <v>2014</v>
      </c>
    </row>
    <row r="3883" spans="1:22" x14ac:dyDescent="0.3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8">
        <v>42786.018506944441</v>
      </c>
      <c r="P3883" s="8">
        <v>42756.018506944441</v>
      </c>
      <c r="Q3883" s="9">
        <f t="shared" si="180"/>
        <v>5</v>
      </c>
      <c r="R3883" s="9">
        <f t="shared" si="181"/>
        <v>25</v>
      </c>
      <c r="S3883" s="9" t="str">
        <f>VLOOKUP(MONTH(P3883),Hoja2!$A$1:$B$12,2,0)</f>
        <v>Jan</v>
      </c>
      <c r="T3883" s="4" t="s">
        <v>8357</v>
      </c>
      <c r="U3883" t="s">
        <v>8399</v>
      </c>
      <c r="V3883" s="4">
        <f t="shared" si="182"/>
        <v>2017</v>
      </c>
    </row>
    <row r="3884" spans="1:22" x14ac:dyDescent="0.3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8">
        <v>42400.960416666669</v>
      </c>
      <c r="P3884" s="8">
        <v>42373.983449074076</v>
      </c>
      <c r="Q3884" s="9">
        <f t="shared" si="180"/>
        <v>0</v>
      </c>
      <c r="R3884" s="9">
        <f t="shared" si="181"/>
        <v>0</v>
      </c>
      <c r="S3884" s="9" t="str">
        <f>VLOOKUP(MONTH(P3884),Hoja2!$A$1:$B$12,2,0)</f>
        <v>Jan</v>
      </c>
      <c r="T3884" s="4" t="s">
        <v>8357</v>
      </c>
      <c r="U3884" t="s">
        <v>8399</v>
      </c>
      <c r="V3884" s="4">
        <f t="shared" si="182"/>
        <v>2016</v>
      </c>
    </row>
    <row r="3885" spans="1:22" x14ac:dyDescent="0.3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8">
        <v>41884.602650462963</v>
      </c>
      <c r="P3885" s="8">
        <v>41854.602650462963</v>
      </c>
      <c r="Q3885" s="9">
        <f t="shared" si="180"/>
        <v>0</v>
      </c>
      <c r="R3885" s="9">
        <f t="shared" si="181"/>
        <v>0</v>
      </c>
      <c r="S3885" s="9" t="str">
        <f>VLOOKUP(MONTH(P3885),Hoja2!$A$1:$B$12,2,0)</f>
        <v>Aug</v>
      </c>
      <c r="T3885" s="4" t="s">
        <v>8357</v>
      </c>
      <c r="U3885" t="s">
        <v>8399</v>
      </c>
      <c r="V3885" s="4">
        <f t="shared" si="182"/>
        <v>2014</v>
      </c>
    </row>
    <row r="3886" spans="1:22" x14ac:dyDescent="0.3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8">
        <v>42090.749907407408</v>
      </c>
      <c r="P3886" s="8">
        <v>42065.791574074072</v>
      </c>
      <c r="Q3886" s="9">
        <f t="shared" si="180"/>
        <v>0</v>
      </c>
      <c r="R3886" s="9">
        <f t="shared" si="181"/>
        <v>0</v>
      </c>
      <c r="S3886" s="9" t="str">
        <f>VLOOKUP(MONTH(P3886),Hoja2!$A$1:$B$12,2,0)</f>
        <v>Mar</v>
      </c>
      <c r="T3886" s="4" t="s">
        <v>8357</v>
      </c>
      <c r="U3886" t="s">
        <v>8399</v>
      </c>
      <c r="V3886" s="4">
        <f t="shared" si="182"/>
        <v>2015</v>
      </c>
    </row>
    <row r="3887" spans="1:22" x14ac:dyDescent="0.3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8">
        <v>42499.951284722221</v>
      </c>
      <c r="P3887" s="8">
        <v>42469.951284722221</v>
      </c>
      <c r="Q3887" s="9">
        <f t="shared" si="180"/>
        <v>0</v>
      </c>
      <c r="R3887" s="9">
        <f t="shared" si="181"/>
        <v>0</v>
      </c>
      <c r="S3887" s="9" t="str">
        <f>VLOOKUP(MONTH(P3887),Hoja2!$A$1:$B$12,2,0)</f>
        <v>Apr</v>
      </c>
      <c r="T3887" s="4" t="s">
        <v>8357</v>
      </c>
      <c r="U3887" t="s">
        <v>8399</v>
      </c>
      <c r="V3887" s="4">
        <f t="shared" si="182"/>
        <v>2016</v>
      </c>
    </row>
    <row r="3888" spans="1:22" x14ac:dyDescent="0.3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8">
        <v>41984.228032407409</v>
      </c>
      <c r="P3888" s="8">
        <v>41954.228032407409</v>
      </c>
      <c r="Q3888" s="9">
        <f t="shared" si="180"/>
        <v>0</v>
      </c>
      <c r="R3888" s="9">
        <f t="shared" si="181"/>
        <v>0</v>
      </c>
      <c r="S3888" s="9" t="str">
        <f>VLOOKUP(MONTH(P3888),Hoja2!$A$1:$B$12,2,0)</f>
        <v>Nov</v>
      </c>
      <c r="T3888" s="4" t="s">
        <v>8357</v>
      </c>
      <c r="U3888" t="s">
        <v>8399</v>
      </c>
      <c r="V3888" s="4">
        <f t="shared" si="182"/>
        <v>2014</v>
      </c>
    </row>
    <row r="3889" spans="1:22" x14ac:dyDescent="0.3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8">
        <v>42125.916666666664</v>
      </c>
      <c r="P3889" s="8">
        <v>42079.857974537037</v>
      </c>
      <c r="Q3889" s="9">
        <f t="shared" si="180"/>
        <v>1.75</v>
      </c>
      <c r="R3889" s="9">
        <f t="shared" si="181"/>
        <v>17.5</v>
      </c>
      <c r="S3889" s="9" t="str">
        <f>VLOOKUP(MONTH(P3889),Hoja2!$A$1:$B$12,2,0)</f>
        <v>Mar</v>
      </c>
      <c r="T3889" s="4" t="s">
        <v>8357</v>
      </c>
      <c r="U3889" t="s">
        <v>8399</v>
      </c>
      <c r="V3889" s="4">
        <f t="shared" si="182"/>
        <v>2015</v>
      </c>
    </row>
    <row r="3890" spans="1:22" x14ac:dyDescent="0.3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8">
        <v>42792.545810185184</v>
      </c>
      <c r="P3890" s="8">
        <v>42762.545810185184</v>
      </c>
      <c r="Q3890" s="9">
        <f t="shared" si="180"/>
        <v>27.1</v>
      </c>
      <c r="R3890" s="9">
        <f t="shared" si="181"/>
        <v>38.714300000000001</v>
      </c>
      <c r="S3890" s="9" t="str">
        <f>VLOOKUP(MONTH(P3890),Hoja2!$A$1:$B$12,2,0)</f>
        <v>Jan</v>
      </c>
      <c r="T3890" s="4" t="s">
        <v>8357</v>
      </c>
      <c r="U3890" t="s">
        <v>8358</v>
      </c>
      <c r="V3890" s="4">
        <f t="shared" si="182"/>
        <v>2017</v>
      </c>
    </row>
    <row r="3891" spans="1:22" x14ac:dyDescent="0.3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8">
        <v>42008.976388888892</v>
      </c>
      <c r="P3891" s="8">
        <v>41977.004976851851</v>
      </c>
      <c r="Q3891" s="9">
        <f t="shared" si="180"/>
        <v>1.48</v>
      </c>
      <c r="R3891" s="9">
        <f t="shared" si="181"/>
        <v>13.1111</v>
      </c>
      <c r="S3891" s="9" t="str">
        <f>VLOOKUP(MONTH(P3891),Hoja2!$A$1:$B$12,2,0)</f>
        <v>Dec</v>
      </c>
      <c r="T3891" s="4" t="s">
        <v>8357</v>
      </c>
      <c r="U3891" t="s">
        <v>8358</v>
      </c>
      <c r="V3891" s="4">
        <f t="shared" si="182"/>
        <v>2014</v>
      </c>
    </row>
    <row r="3892" spans="1:22" x14ac:dyDescent="0.3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8">
        <v>42231.758611111109</v>
      </c>
      <c r="P3892" s="8">
        <v>42171.758611111109</v>
      </c>
      <c r="Q3892" s="9">
        <f t="shared" si="180"/>
        <v>16.829999999999998</v>
      </c>
      <c r="R3892" s="9">
        <f t="shared" si="181"/>
        <v>315.5</v>
      </c>
      <c r="S3892" s="9" t="str">
        <f>VLOOKUP(MONTH(P3892),Hoja2!$A$1:$B$12,2,0)</f>
        <v>Jun</v>
      </c>
      <c r="T3892" s="4" t="s">
        <v>8357</v>
      </c>
      <c r="U3892" t="s">
        <v>8358</v>
      </c>
      <c r="V3892" s="4">
        <f t="shared" si="182"/>
        <v>2015</v>
      </c>
    </row>
    <row r="3893" spans="1:22" x14ac:dyDescent="0.3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8">
        <v>42086.207638888889</v>
      </c>
      <c r="P3893" s="8">
        <v>42056.132453703707</v>
      </c>
      <c r="Q3893" s="9">
        <f t="shared" si="180"/>
        <v>32.5</v>
      </c>
      <c r="R3893" s="9">
        <f t="shared" si="181"/>
        <v>37.142899999999997</v>
      </c>
      <c r="S3893" s="9" t="str">
        <f>VLOOKUP(MONTH(P3893),Hoja2!$A$1:$B$12,2,0)</f>
        <v>Feb</v>
      </c>
      <c r="T3893" s="4" t="s">
        <v>8357</v>
      </c>
      <c r="U3893" t="s">
        <v>8358</v>
      </c>
      <c r="V3893" s="4">
        <f t="shared" si="182"/>
        <v>2015</v>
      </c>
    </row>
    <row r="3894" spans="1:22" x14ac:dyDescent="0.3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8">
        <v>41875.291666666664</v>
      </c>
      <c r="P3894" s="8">
        <v>41867.652280092596</v>
      </c>
      <c r="Q3894" s="9">
        <f t="shared" si="180"/>
        <v>0</v>
      </c>
      <c r="R3894" s="9">
        <f t="shared" si="181"/>
        <v>0</v>
      </c>
      <c r="S3894" s="9" t="str">
        <f>VLOOKUP(MONTH(P3894),Hoja2!$A$1:$B$12,2,0)</f>
        <v>Aug</v>
      </c>
      <c r="T3894" s="4" t="s">
        <v>8357</v>
      </c>
      <c r="U3894" t="s">
        <v>8358</v>
      </c>
      <c r="V3894" s="4">
        <f t="shared" si="182"/>
        <v>2014</v>
      </c>
    </row>
    <row r="3895" spans="1:22" x14ac:dyDescent="0.3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8">
        <v>41821.25</v>
      </c>
      <c r="P3895" s="8">
        <v>41779.657870370371</v>
      </c>
      <c r="Q3895" s="9">
        <f t="shared" si="180"/>
        <v>21.55</v>
      </c>
      <c r="R3895" s="9">
        <f t="shared" si="181"/>
        <v>128.27379999999999</v>
      </c>
      <c r="S3895" s="9" t="str">
        <f>VLOOKUP(MONTH(P3895),Hoja2!$A$1:$B$12,2,0)</f>
        <v>May</v>
      </c>
      <c r="T3895" s="4" t="s">
        <v>8357</v>
      </c>
      <c r="U3895" t="s">
        <v>8358</v>
      </c>
      <c r="V3895" s="4">
        <f t="shared" si="182"/>
        <v>2014</v>
      </c>
    </row>
    <row r="3896" spans="1:22" x14ac:dyDescent="0.3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8">
        <v>42710.207638888889</v>
      </c>
      <c r="P3896" s="8">
        <v>42679.958472222221</v>
      </c>
      <c r="Q3896" s="9">
        <f t="shared" si="180"/>
        <v>3.47</v>
      </c>
      <c r="R3896" s="9">
        <f t="shared" si="181"/>
        <v>47.2727</v>
      </c>
      <c r="S3896" s="9" t="str">
        <f>VLOOKUP(MONTH(P3896),Hoja2!$A$1:$B$12,2,0)</f>
        <v>Nov</v>
      </c>
      <c r="T3896" s="4" t="s">
        <v>8357</v>
      </c>
      <c r="U3896" t="s">
        <v>8358</v>
      </c>
      <c r="V3896" s="4">
        <f t="shared" si="182"/>
        <v>2016</v>
      </c>
    </row>
    <row r="3897" spans="1:22" x14ac:dyDescent="0.3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8">
        <v>42063.250208333331</v>
      </c>
      <c r="P3897" s="8">
        <v>42032.250208333331</v>
      </c>
      <c r="Q3897" s="9">
        <f t="shared" si="180"/>
        <v>5</v>
      </c>
      <c r="R3897" s="9">
        <f t="shared" si="181"/>
        <v>50</v>
      </c>
      <c r="S3897" s="9" t="str">
        <f>VLOOKUP(MONTH(P3897),Hoja2!$A$1:$B$12,2,0)</f>
        <v>Jan</v>
      </c>
      <c r="T3897" s="4" t="s">
        <v>8357</v>
      </c>
      <c r="U3897" t="s">
        <v>8358</v>
      </c>
      <c r="V3897" s="4">
        <f t="shared" si="182"/>
        <v>2015</v>
      </c>
    </row>
    <row r="3898" spans="1:22" x14ac:dyDescent="0.3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8">
        <v>41807.191874999997</v>
      </c>
      <c r="P3898" s="8">
        <v>41793.191874999997</v>
      </c>
      <c r="Q3898" s="9">
        <f t="shared" si="180"/>
        <v>10.63</v>
      </c>
      <c r="R3898" s="9">
        <f t="shared" si="181"/>
        <v>42.5</v>
      </c>
      <c r="S3898" s="9" t="str">
        <f>VLOOKUP(MONTH(P3898),Hoja2!$A$1:$B$12,2,0)</f>
        <v>Jun</v>
      </c>
      <c r="T3898" s="4" t="s">
        <v>8357</v>
      </c>
      <c r="U3898" t="s">
        <v>8358</v>
      </c>
      <c r="V3898" s="4">
        <f t="shared" si="182"/>
        <v>2014</v>
      </c>
    </row>
    <row r="3899" spans="1:22" x14ac:dyDescent="0.3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8">
        <v>42012.873645833337</v>
      </c>
      <c r="P3899" s="8">
        <v>41982.873645833337</v>
      </c>
      <c r="Q3899" s="9">
        <f t="shared" si="180"/>
        <v>17.600000000000001</v>
      </c>
      <c r="R3899" s="9">
        <f t="shared" si="181"/>
        <v>44</v>
      </c>
      <c r="S3899" s="9" t="str">
        <f>VLOOKUP(MONTH(P3899),Hoja2!$A$1:$B$12,2,0)</f>
        <v>Dec</v>
      </c>
      <c r="T3899" s="4" t="s">
        <v>8357</v>
      </c>
      <c r="U3899" t="s">
        <v>8358</v>
      </c>
      <c r="V3899" s="4">
        <f t="shared" si="182"/>
        <v>2014</v>
      </c>
    </row>
    <row r="3900" spans="1:22" x14ac:dyDescent="0.3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8">
        <v>42233.666666666664</v>
      </c>
      <c r="P3900" s="8">
        <v>42193.482291666667</v>
      </c>
      <c r="Q3900" s="9">
        <f t="shared" si="180"/>
        <v>32.56</v>
      </c>
      <c r="R3900" s="9">
        <f t="shared" si="181"/>
        <v>50.875</v>
      </c>
      <c r="S3900" s="9" t="str">
        <f>VLOOKUP(MONTH(P3900),Hoja2!$A$1:$B$12,2,0)</f>
        <v>Jul</v>
      </c>
      <c r="T3900" s="4" t="s">
        <v>8357</v>
      </c>
      <c r="U3900" t="s">
        <v>8358</v>
      </c>
      <c r="V3900" s="4">
        <f t="shared" si="182"/>
        <v>2015</v>
      </c>
    </row>
    <row r="3901" spans="1:22" x14ac:dyDescent="0.3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8">
        <v>41863.775011574071</v>
      </c>
      <c r="P3901" s="8">
        <v>41843.775011574071</v>
      </c>
      <c r="Q3901" s="9">
        <f t="shared" si="180"/>
        <v>1.25</v>
      </c>
      <c r="R3901" s="9">
        <f t="shared" si="181"/>
        <v>62.5</v>
      </c>
      <c r="S3901" s="9" t="str">
        <f>VLOOKUP(MONTH(P3901),Hoja2!$A$1:$B$12,2,0)</f>
        <v>Jul</v>
      </c>
      <c r="T3901" s="4" t="s">
        <v>8357</v>
      </c>
      <c r="U3901" t="s">
        <v>8358</v>
      </c>
      <c r="V3901" s="4">
        <f t="shared" si="182"/>
        <v>2014</v>
      </c>
    </row>
    <row r="3902" spans="1:22" x14ac:dyDescent="0.3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8">
        <v>42166.092488425929</v>
      </c>
      <c r="P3902" s="8">
        <v>42136.092488425929</v>
      </c>
      <c r="Q3902" s="9">
        <f t="shared" si="180"/>
        <v>5.4</v>
      </c>
      <c r="R3902" s="9">
        <f t="shared" si="181"/>
        <v>27</v>
      </c>
      <c r="S3902" s="9" t="str">
        <f>VLOOKUP(MONTH(P3902),Hoja2!$A$1:$B$12,2,0)</f>
        <v>May</v>
      </c>
      <c r="T3902" s="4" t="s">
        <v>8357</v>
      </c>
      <c r="U3902" t="s">
        <v>8358</v>
      </c>
      <c r="V3902" s="4">
        <f t="shared" si="182"/>
        <v>2015</v>
      </c>
    </row>
    <row r="3903" spans="1:22" x14ac:dyDescent="0.3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8">
        <v>42357.826377314814</v>
      </c>
      <c r="P3903" s="8">
        <v>42317.826377314814</v>
      </c>
      <c r="Q3903" s="9">
        <f t="shared" si="180"/>
        <v>0.83</v>
      </c>
      <c r="R3903" s="9">
        <f t="shared" si="181"/>
        <v>25</v>
      </c>
      <c r="S3903" s="9" t="str">
        <f>VLOOKUP(MONTH(P3903),Hoja2!$A$1:$B$12,2,0)</f>
        <v>Nov</v>
      </c>
      <c r="T3903" s="4" t="s">
        <v>8357</v>
      </c>
      <c r="U3903" t="s">
        <v>8358</v>
      </c>
      <c r="V3903" s="4">
        <f t="shared" si="182"/>
        <v>2015</v>
      </c>
    </row>
    <row r="3904" spans="1:22" x14ac:dyDescent="0.3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8">
        <v>42688.509745370371</v>
      </c>
      <c r="P3904" s="8">
        <v>42663.468078703707</v>
      </c>
      <c r="Q3904" s="9">
        <f t="shared" si="180"/>
        <v>48.83</v>
      </c>
      <c r="R3904" s="9">
        <f t="shared" si="181"/>
        <v>47.258099999999999</v>
      </c>
      <c r="S3904" s="9" t="str">
        <f>VLOOKUP(MONTH(P3904),Hoja2!$A$1:$B$12,2,0)</f>
        <v>Oct</v>
      </c>
      <c r="T3904" s="4" t="s">
        <v>8357</v>
      </c>
      <c r="U3904" t="s">
        <v>8358</v>
      </c>
      <c r="V3904" s="4">
        <f t="shared" si="182"/>
        <v>2016</v>
      </c>
    </row>
    <row r="3905" spans="1:22" x14ac:dyDescent="0.3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8">
        <v>42230.818055555559</v>
      </c>
      <c r="P3905" s="8">
        <v>42186.01116898148</v>
      </c>
      <c r="Q3905" s="9">
        <f t="shared" si="180"/>
        <v>0</v>
      </c>
      <c r="R3905" s="9">
        <f t="shared" si="181"/>
        <v>0</v>
      </c>
      <c r="S3905" s="9" t="str">
        <f>VLOOKUP(MONTH(P3905),Hoja2!$A$1:$B$12,2,0)</f>
        <v>Jul</v>
      </c>
      <c r="T3905" s="4" t="s">
        <v>8357</v>
      </c>
      <c r="U3905" t="s">
        <v>8358</v>
      </c>
      <c r="V3905" s="4">
        <f t="shared" si="182"/>
        <v>2015</v>
      </c>
    </row>
    <row r="3906" spans="1:22" x14ac:dyDescent="0.3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8">
        <v>42109.211111111108</v>
      </c>
      <c r="P3906" s="8">
        <v>42095.229166666664</v>
      </c>
      <c r="Q3906" s="9">
        <f t="shared" si="180"/>
        <v>0.03</v>
      </c>
      <c r="R3906" s="9">
        <f t="shared" si="181"/>
        <v>1.5</v>
      </c>
      <c r="S3906" s="9" t="str">
        <f>VLOOKUP(MONTH(P3906),Hoja2!$A$1:$B$12,2,0)</f>
        <v>Apr</v>
      </c>
      <c r="T3906" s="4" t="s">
        <v>8357</v>
      </c>
      <c r="U3906" t="s">
        <v>8358</v>
      </c>
      <c r="V3906" s="4">
        <f t="shared" si="182"/>
        <v>2015</v>
      </c>
    </row>
    <row r="3907" spans="1:22" x14ac:dyDescent="0.3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8">
        <v>42166.958333333336</v>
      </c>
      <c r="P3907" s="8">
        <v>42124.623877314814</v>
      </c>
      <c r="Q3907" s="9">
        <f t="shared" ref="Q3907:Q3970" si="183">ROUND(E3907/D3907*100,2)</f>
        <v>11.53</v>
      </c>
      <c r="R3907" s="9">
        <f t="shared" ref="R3907:R3970" si="184">IFERROR(ROUND(E3907/L3907,4),0)</f>
        <v>24.714300000000001</v>
      </c>
      <c r="S3907" s="9" t="str">
        <f>VLOOKUP(MONTH(P3907),Hoja2!$A$1:$B$12,2,0)</f>
        <v>Apr</v>
      </c>
      <c r="T3907" s="4" t="s">
        <v>8357</v>
      </c>
      <c r="U3907" t="s">
        <v>8358</v>
      </c>
      <c r="V3907" s="4">
        <f t="shared" ref="V3907:V3970" si="185">YEAR(P3907)</f>
        <v>2015</v>
      </c>
    </row>
    <row r="3908" spans="1:22" x14ac:dyDescent="0.3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8">
        <v>42181.559027777781</v>
      </c>
      <c r="P3908" s="8">
        <v>42143.917743055557</v>
      </c>
      <c r="Q3908" s="9">
        <f t="shared" si="183"/>
        <v>67.33</v>
      </c>
      <c r="R3908" s="9">
        <f t="shared" si="184"/>
        <v>63.125</v>
      </c>
      <c r="S3908" s="9" t="str">
        <f>VLOOKUP(MONTH(P3908),Hoja2!$A$1:$B$12,2,0)</f>
        <v>May</v>
      </c>
      <c r="T3908" s="4" t="s">
        <v>8357</v>
      </c>
      <c r="U3908" t="s">
        <v>8358</v>
      </c>
      <c r="V3908" s="4">
        <f t="shared" si="185"/>
        <v>2015</v>
      </c>
    </row>
    <row r="3909" spans="1:22" x14ac:dyDescent="0.3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8">
        <v>41938.838888888888</v>
      </c>
      <c r="P3909" s="8">
        <v>41906.819513888891</v>
      </c>
      <c r="Q3909" s="9">
        <f t="shared" si="183"/>
        <v>15.3</v>
      </c>
      <c r="R3909" s="9">
        <f t="shared" si="184"/>
        <v>38.25</v>
      </c>
      <c r="S3909" s="9" t="str">
        <f>VLOOKUP(MONTH(P3909),Hoja2!$A$1:$B$12,2,0)</f>
        <v>Sep</v>
      </c>
      <c r="T3909" s="4" t="s">
        <v>8357</v>
      </c>
      <c r="U3909" t="s">
        <v>8358</v>
      </c>
      <c r="V3909" s="4">
        <f t="shared" si="185"/>
        <v>2014</v>
      </c>
    </row>
    <row r="3910" spans="1:22" x14ac:dyDescent="0.3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8">
        <v>41849.135370370372</v>
      </c>
      <c r="P3910" s="8">
        <v>41834.135370370372</v>
      </c>
      <c r="Q3910" s="9">
        <f t="shared" si="183"/>
        <v>8.67</v>
      </c>
      <c r="R3910" s="9">
        <f t="shared" si="184"/>
        <v>16.25</v>
      </c>
      <c r="S3910" s="9" t="str">
        <f>VLOOKUP(MONTH(P3910),Hoja2!$A$1:$B$12,2,0)</f>
        <v>Jul</v>
      </c>
      <c r="T3910" s="4" t="s">
        <v>8357</v>
      </c>
      <c r="U3910" t="s">
        <v>8358</v>
      </c>
      <c r="V3910" s="4">
        <f t="shared" si="185"/>
        <v>2014</v>
      </c>
    </row>
    <row r="3911" spans="1:22" x14ac:dyDescent="0.3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8">
        <v>41893.359282407408</v>
      </c>
      <c r="P3911" s="8">
        <v>41863.359282407408</v>
      </c>
      <c r="Q3911" s="9">
        <f t="shared" si="183"/>
        <v>0.23</v>
      </c>
      <c r="R3911" s="9">
        <f t="shared" si="184"/>
        <v>33.75</v>
      </c>
      <c r="S3911" s="9" t="str">
        <f>VLOOKUP(MONTH(P3911),Hoja2!$A$1:$B$12,2,0)</f>
        <v>Aug</v>
      </c>
      <c r="T3911" s="4" t="s">
        <v>8357</v>
      </c>
      <c r="U3911" t="s">
        <v>8358</v>
      </c>
      <c r="V3911" s="4">
        <f t="shared" si="185"/>
        <v>2014</v>
      </c>
    </row>
    <row r="3912" spans="1:22" x14ac:dyDescent="0.3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8">
        <v>42254.756909722222</v>
      </c>
      <c r="P3912" s="8">
        <v>42224.756909722222</v>
      </c>
      <c r="Q3912" s="9">
        <f t="shared" si="183"/>
        <v>3.08</v>
      </c>
      <c r="R3912" s="9">
        <f t="shared" si="184"/>
        <v>61.666699999999999</v>
      </c>
      <c r="S3912" s="9" t="str">
        <f>VLOOKUP(MONTH(P3912),Hoja2!$A$1:$B$12,2,0)</f>
        <v>Aug</v>
      </c>
      <c r="T3912" s="4" t="s">
        <v>8357</v>
      </c>
      <c r="U3912" t="s">
        <v>8358</v>
      </c>
      <c r="V3912" s="4">
        <f t="shared" si="185"/>
        <v>2015</v>
      </c>
    </row>
    <row r="3913" spans="1:22" x14ac:dyDescent="0.3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8">
        <v>41969.853900462964</v>
      </c>
      <c r="P3913" s="8">
        <v>41939.8122337963</v>
      </c>
      <c r="Q3913" s="9">
        <f t="shared" si="183"/>
        <v>37.409999999999997</v>
      </c>
      <c r="R3913" s="9">
        <f t="shared" si="184"/>
        <v>83.138900000000007</v>
      </c>
      <c r="S3913" s="9" t="str">
        <f>VLOOKUP(MONTH(P3913),Hoja2!$A$1:$B$12,2,0)</f>
        <v>Oct</v>
      </c>
      <c r="T3913" s="4" t="s">
        <v>8357</v>
      </c>
      <c r="U3913" t="s">
        <v>8358</v>
      </c>
      <c r="V3913" s="4">
        <f t="shared" si="185"/>
        <v>2014</v>
      </c>
    </row>
    <row r="3914" spans="1:22" x14ac:dyDescent="0.3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8">
        <v>42119.190972222219</v>
      </c>
      <c r="P3914" s="8">
        <v>42059.27002314815</v>
      </c>
      <c r="Q3914" s="9">
        <f t="shared" si="183"/>
        <v>0.01</v>
      </c>
      <c r="R3914" s="9">
        <f t="shared" si="184"/>
        <v>1</v>
      </c>
      <c r="S3914" s="9" t="str">
        <f>VLOOKUP(MONTH(P3914),Hoja2!$A$1:$B$12,2,0)</f>
        <v>Feb</v>
      </c>
      <c r="T3914" s="4" t="s">
        <v>8357</v>
      </c>
      <c r="U3914" t="s">
        <v>8358</v>
      </c>
      <c r="V3914" s="4">
        <f t="shared" si="185"/>
        <v>2015</v>
      </c>
    </row>
    <row r="3915" spans="1:22" x14ac:dyDescent="0.3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8">
        <v>42338.252881944441</v>
      </c>
      <c r="P3915" s="8">
        <v>42308.211215277777</v>
      </c>
      <c r="Q3915" s="9">
        <f t="shared" si="183"/>
        <v>10</v>
      </c>
      <c r="R3915" s="9">
        <f t="shared" si="184"/>
        <v>142.8571</v>
      </c>
      <c r="S3915" s="9" t="str">
        <f>VLOOKUP(MONTH(P3915),Hoja2!$A$1:$B$12,2,0)</f>
        <v>Oct</v>
      </c>
      <c r="T3915" s="4" t="s">
        <v>8357</v>
      </c>
      <c r="U3915" t="s">
        <v>8358</v>
      </c>
      <c r="V3915" s="4">
        <f t="shared" si="185"/>
        <v>2015</v>
      </c>
    </row>
    <row r="3916" spans="1:22" x14ac:dyDescent="0.3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8">
        <v>42134.957638888889</v>
      </c>
      <c r="P3916" s="8">
        <v>42114.818935185183</v>
      </c>
      <c r="Q3916" s="9">
        <f t="shared" si="183"/>
        <v>36.36</v>
      </c>
      <c r="R3916" s="9">
        <f t="shared" si="184"/>
        <v>33.666699999999999</v>
      </c>
      <c r="S3916" s="9" t="str">
        <f>VLOOKUP(MONTH(P3916),Hoja2!$A$1:$B$12,2,0)</f>
        <v>Apr</v>
      </c>
      <c r="T3916" s="4" t="s">
        <v>8357</v>
      </c>
      <c r="U3916" t="s">
        <v>8358</v>
      </c>
      <c r="V3916" s="4">
        <f t="shared" si="185"/>
        <v>2015</v>
      </c>
    </row>
    <row r="3917" spans="1:22" x14ac:dyDescent="0.3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8">
        <v>42522.98505787037</v>
      </c>
      <c r="P3917" s="8">
        <v>42492.98505787037</v>
      </c>
      <c r="Q3917" s="9">
        <f t="shared" si="183"/>
        <v>0.33</v>
      </c>
      <c r="R3917" s="9">
        <f t="shared" si="184"/>
        <v>5</v>
      </c>
      <c r="S3917" s="9" t="str">
        <f>VLOOKUP(MONTH(P3917),Hoja2!$A$1:$B$12,2,0)</f>
        <v>May</v>
      </c>
      <c r="T3917" s="4" t="s">
        <v>8357</v>
      </c>
      <c r="U3917" t="s">
        <v>8358</v>
      </c>
      <c r="V3917" s="4">
        <f t="shared" si="185"/>
        <v>2016</v>
      </c>
    </row>
    <row r="3918" spans="1:22" x14ac:dyDescent="0.3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8">
        <v>42524.471666666665</v>
      </c>
      <c r="P3918" s="8">
        <v>42494.471666666665</v>
      </c>
      <c r="Q3918" s="9">
        <f t="shared" si="183"/>
        <v>0</v>
      </c>
      <c r="R3918" s="9">
        <f t="shared" si="184"/>
        <v>0</v>
      </c>
      <c r="S3918" s="9" t="str">
        <f>VLOOKUP(MONTH(P3918),Hoja2!$A$1:$B$12,2,0)</f>
        <v>May</v>
      </c>
      <c r="T3918" s="4" t="s">
        <v>8357</v>
      </c>
      <c r="U3918" t="s">
        <v>8358</v>
      </c>
      <c r="V3918" s="4">
        <f t="shared" si="185"/>
        <v>2016</v>
      </c>
    </row>
    <row r="3919" spans="1:22" x14ac:dyDescent="0.3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8">
        <v>41893.527326388888</v>
      </c>
      <c r="P3919" s="8">
        <v>41863.527326388888</v>
      </c>
      <c r="Q3919" s="9">
        <f t="shared" si="183"/>
        <v>0.28999999999999998</v>
      </c>
      <c r="R3919" s="9">
        <f t="shared" si="184"/>
        <v>10</v>
      </c>
      <c r="S3919" s="9" t="str">
        <f>VLOOKUP(MONTH(P3919),Hoja2!$A$1:$B$12,2,0)</f>
        <v>Aug</v>
      </c>
      <c r="T3919" s="4" t="s">
        <v>8357</v>
      </c>
      <c r="U3919" t="s">
        <v>8358</v>
      </c>
      <c r="V3919" s="4">
        <f t="shared" si="185"/>
        <v>2014</v>
      </c>
    </row>
    <row r="3920" spans="1:22" x14ac:dyDescent="0.3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8">
        <v>41855.666666666664</v>
      </c>
      <c r="P3920" s="8">
        <v>41843.664618055554</v>
      </c>
      <c r="Q3920" s="9">
        <f t="shared" si="183"/>
        <v>0.2</v>
      </c>
      <c r="R3920" s="9">
        <f t="shared" si="184"/>
        <v>40</v>
      </c>
      <c r="S3920" s="9" t="str">
        <f>VLOOKUP(MONTH(P3920),Hoja2!$A$1:$B$12,2,0)</f>
        <v>Jul</v>
      </c>
      <c r="T3920" s="4" t="s">
        <v>8357</v>
      </c>
      <c r="U3920" t="s">
        <v>8358</v>
      </c>
      <c r="V3920" s="4">
        <f t="shared" si="185"/>
        <v>2014</v>
      </c>
    </row>
    <row r="3921" spans="1:22" x14ac:dyDescent="0.3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8">
        <v>42387</v>
      </c>
      <c r="P3921" s="8">
        <v>42358.684872685182</v>
      </c>
      <c r="Q3921" s="9">
        <f t="shared" si="183"/>
        <v>1.8</v>
      </c>
      <c r="R3921" s="9">
        <f t="shared" si="184"/>
        <v>30</v>
      </c>
      <c r="S3921" s="9" t="str">
        <f>VLOOKUP(MONTH(P3921),Hoja2!$A$1:$B$12,2,0)</f>
        <v>Dec</v>
      </c>
      <c r="T3921" s="4" t="s">
        <v>8357</v>
      </c>
      <c r="U3921" t="s">
        <v>8358</v>
      </c>
      <c r="V3921" s="4">
        <f t="shared" si="185"/>
        <v>2015</v>
      </c>
    </row>
    <row r="3922" spans="1:22" x14ac:dyDescent="0.3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8">
        <v>42687.428935185184</v>
      </c>
      <c r="P3922" s="8">
        <v>42657.38726851852</v>
      </c>
      <c r="Q3922" s="9">
        <f t="shared" si="183"/>
        <v>5.4</v>
      </c>
      <c r="R3922" s="9">
        <f t="shared" si="184"/>
        <v>45</v>
      </c>
      <c r="S3922" s="9" t="str">
        <f>VLOOKUP(MONTH(P3922),Hoja2!$A$1:$B$12,2,0)</f>
        <v>Oct</v>
      </c>
      <c r="T3922" s="4" t="s">
        <v>8357</v>
      </c>
      <c r="U3922" t="s">
        <v>8358</v>
      </c>
      <c r="V3922" s="4">
        <f t="shared" si="185"/>
        <v>2016</v>
      </c>
    </row>
    <row r="3923" spans="1:22" x14ac:dyDescent="0.3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8">
        <v>41938.75</v>
      </c>
      <c r="P3923" s="8">
        <v>41926.542303240742</v>
      </c>
      <c r="Q3923" s="9">
        <f t="shared" si="183"/>
        <v>0</v>
      </c>
      <c r="R3923" s="9">
        <f t="shared" si="184"/>
        <v>0</v>
      </c>
      <c r="S3923" s="9" t="str">
        <f>VLOOKUP(MONTH(P3923),Hoja2!$A$1:$B$12,2,0)</f>
        <v>Oct</v>
      </c>
      <c r="T3923" s="4" t="s">
        <v>8357</v>
      </c>
      <c r="U3923" t="s">
        <v>8358</v>
      </c>
      <c r="V3923" s="4">
        <f t="shared" si="185"/>
        <v>2014</v>
      </c>
    </row>
    <row r="3924" spans="1:22" x14ac:dyDescent="0.3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8">
        <v>42065.958333333336</v>
      </c>
      <c r="P3924" s="8">
        <v>42020.768634259257</v>
      </c>
      <c r="Q3924" s="9">
        <f t="shared" si="183"/>
        <v>8.1300000000000008</v>
      </c>
      <c r="R3924" s="9">
        <f t="shared" si="184"/>
        <v>10.166700000000001</v>
      </c>
      <c r="S3924" s="9" t="str">
        <f>VLOOKUP(MONTH(P3924),Hoja2!$A$1:$B$12,2,0)</f>
        <v>Jan</v>
      </c>
      <c r="T3924" s="4" t="s">
        <v>8357</v>
      </c>
      <c r="U3924" t="s">
        <v>8358</v>
      </c>
      <c r="V3924" s="4">
        <f t="shared" si="185"/>
        <v>2015</v>
      </c>
    </row>
    <row r="3925" spans="1:22" x14ac:dyDescent="0.3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8">
        <v>42103.979988425926</v>
      </c>
      <c r="P3925" s="8">
        <v>42075.979988425926</v>
      </c>
      <c r="Q3925" s="9">
        <f t="shared" si="183"/>
        <v>12.03</v>
      </c>
      <c r="R3925" s="9">
        <f t="shared" si="184"/>
        <v>81.411799999999999</v>
      </c>
      <c r="S3925" s="9" t="str">
        <f>VLOOKUP(MONTH(P3925),Hoja2!$A$1:$B$12,2,0)</f>
        <v>Mar</v>
      </c>
      <c r="T3925" s="4" t="s">
        <v>8357</v>
      </c>
      <c r="U3925" t="s">
        <v>8358</v>
      </c>
      <c r="V3925" s="4">
        <f t="shared" si="185"/>
        <v>2015</v>
      </c>
    </row>
    <row r="3926" spans="1:22" x14ac:dyDescent="0.3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8">
        <v>41816.959745370368</v>
      </c>
      <c r="P3926" s="8">
        <v>41786.959745370368</v>
      </c>
      <c r="Q3926" s="9">
        <f t="shared" si="183"/>
        <v>15.27</v>
      </c>
      <c r="R3926" s="9">
        <f t="shared" si="184"/>
        <v>57.25</v>
      </c>
      <c r="S3926" s="9" t="str">
        <f>VLOOKUP(MONTH(P3926),Hoja2!$A$1:$B$12,2,0)</f>
        <v>May</v>
      </c>
      <c r="T3926" s="4" t="s">
        <v>8357</v>
      </c>
      <c r="U3926" t="s">
        <v>8358</v>
      </c>
      <c r="V3926" s="4">
        <f t="shared" si="185"/>
        <v>2014</v>
      </c>
    </row>
    <row r="3927" spans="1:22" x14ac:dyDescent="0.3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8">
        <v>41850.870821759258</v>
      </c>
      <c r="P3927" s="8">
        <v>41820.870821759258</v>
      </c>
      <c r="Q3927" s="9">
        <f t="shared" si="183"/>
        <v>10</v>
      </c>
      <c r="R3927" s="9">
        <f t="shared" si="184"/>
        <v>5</v>
      </c>
      <c r="S3927" s="9" t="str">
        <f>VLOOKUP(MONTH(P3927),Hoja2!$A$1:$B$12,2,0)</f>
        <v>Jun</v>
      </c>
      <c r="T3927" s="4" t="s">
        <v>8357</v>
      </c>
      <c r="U3927" t="s">
        <v>8358</v>
      </c>
      <c r="V3927" s="4">
        <f t="shared" si="185"/>
        <v>2014</v>
      </c>
    </row>
    <row r="3928" spans="1:22" x14ac:dyDescent="0.3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8">
        <v>42000.085046296299</v>
      </c>
      <c r="P3928" s="8">
        <v>41970.085046296299</v>
      </c>
      <c r="Q3928" s="9">
        <f t="shared" si="183"/>
        <v>0.3</v>
      </c>
      <c r="R3928" s="9">
        <f t="shared" si="184"/>
        <v>15</v>
      </c>
      <c r="S3928" s="9" t="str">
        <f>VLOOKUP(MONTH(P3928),Hoja2!$A$1:$B$12,2,0)</f>
        <v>Nov</v>
      </c>
      <c r="T3928" s="4" t="s">
        <v>8357</v>
      </c>
      <c r="U3928" t="s">
        <v>8358</v>
      </c>
      <c r="V3928" s="4">
        <f t="shared" si="185"/>
        <v>2014</v>
      </c>
    </row>
    <row r="3929" spans="1:22" x14ac:dyDescent="0.3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8">
        <v>41860.267407407409</v>
      </c>
      <c r="P3929" s="8">
        <v>41830.267407407409</v>
      </c>
      <c r="Q3929" s="9">
        <f t="shared" si="183"/>
        <v>1</v>
      </c>
      <c r="R3929" s="9">
        <f t="shared" si="184"/>
        <v>12.5</v>
      </c>
      <c r="S3929" s="9" t="str">
        <f>VLOOKUP(MONTH(P3929),Hoja2!$A$1:$B$12,2,0)</f>
        <v>Jul</v>
      </c>
      <c r="T3929" s="4" t="s">
        <v>8357</v>
      </c>
      <c r="U3929" t="s">
        <v>8358</v>
      </c>
      <c r="V3929" s="4">
        <f t="shared" si="185"/>
        <v>2014</v>
      </c>
    </row>
    <row r="3930" spans="1:22" x14ac:dyDescent="0.3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8">
        <v>42293.207638888889</v>
      </c>
      <c r="P3930" s="8">
        <v>42265.683182870373</v>
      </c>
      <c r="Q3930" s="9">
        <f t="shared" si="183"/>
        <v>13.02</v>
      </c>
      <c r="R3930" s="9">
        <f t="shared" si="184"/>
        <v>93</v>
      </c>
      <c r="S3930" s="9" t="str">
        <f>VLOOKUP(MONTH(P3930),Hoja2!$A$1:$B$12,2,0)</f>
        <v>Sep</v>
      </c>
      <c r="T3930" s="4" t="s">
        <v>8357</v>
      </c>
      <c r="U3930" t="s">
        <v>8358</v>
      </c>
      <c r="V3930" s="4">
        <f t="shared" si="185"/>
        <v>2015</v>
      </c>
    </row>
    <row r="3931" spans="1:22" x14ac:dyDescent="0.3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8">
        <v>42631.827141203707</v>
      </c>
      <c r="P3931" s="8">
        <v>42601.827141203707</v>
      </c>
      <c r="Q3931" s="9">
        <f t="shared" si="183"/>
        <v>2.27</v>
      </c>
      <c r="R3931" s="9">
        <f t="shared" si="184"/>
        <v>32.357100000000003</v>
      </c>
      <c r="S3931" s="9" t="str">
        <f>VLOOKUP(MONTH(P3931),Hoja2!$A$1:$B$12,2,0)</f>
        <v>Aug</v>
      </c>
      <c r="T3931" s="4" t="s">
        <v>8357</v>
      </c>
      <c r="U3931" t="s">
        <v>8358</v>
      </c>
      <c r="V3931" s="4">
        <f t="shared" si="185"/>
        <v>2016</v>
      </c>
    </row>
    <row r="3932" spans="1:22" x14ac:dyDescent="0.3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8">
        <v>42461.25</v>
      </c>
      <c r="P3932" s="8">
        <v>42433.338750000003</v>
      </c>
      <c r="Q3932" s="9">
        <f t="shared" si="183"/>
        <v>0</v>
      </c>
      <c r="R3932" s="9">
        <f t="shared" si="184"/>
        <v>0</v>
      </c>
      <c r="S3932" s="9" t="str">
        <f>VLOOKUP(MONTH(P3932),Hoja2!$A$1:$B$12,2,0)</f>
        <v>Mar</v>
      </c>
      <c r="T3932" s="4" t="s">
        <v>8357</v>
      </c>
      <c r="U3932" t="s">
        <v>8358</v>
      </c>
      <c r="V3932" s="4">
        <f t="shared" si="185"/>
        <v>2016</v>
      </c>
    </row>
    <row r="3933" spans="1:22" x14ac:dyDescent="0.3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8">
        <v>42253.151701388888</v>
      </c>
      <c r="P3933" s="8">
        <v>42228.151701388888</v>
      </c>
      <c r="Q3933" s="9">
        <f t="shared" si="183"/>
        <v>0</v>
      </c>
      <c r="R3933" s="9">
        <f t="shared" si="184"/>
        <v>0</v>
      </c>
      <c r="S3933" s="9" t="str">
        <f>VLOOKUP(MONTH(P3933),Hoja2!$A$1:$B$12,2,0)</f>
        <v>Aug</v>
      </c>
      <c r="T3933" s="4" t="s">
        <v>8357</v>
      </c>
      <c r="U3933" t="s">
        <v>8358</v>
      </c>
      <c r="V3933" s="4">
        <f t="shared" si="185"/>
        <v>2015</v>
      </c>
    </row>
    <row r="3934" spans="1:22" x14ac:dyDescent="0.3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8">
        <v>42445.126898148148</v>
      </c>
      <c r="P3934" s="8">
        <v>42415.168564814812</v>
      </c>
      <c r="Q3934" s="9">
        <f t="shared" si="183"/>
        <v>0.01</v>
      </c>
      <c r="R3934" s="9">
        <f t="shared" si="184"/>
        <v>1</v>
      </c>
      <c r="S3934" s="9" t="str">
        <f>VLOOKUP(MONTH(P3934),Hoja2!$A$1:$B$12,2,0)</f>
        <v>Feb</v>
      </c>
      <c r="T3934" s="4" t="s">
        <v>8357</v>
      </c>
      <c r="U3934" t="s">
        <v>8358</v>
      </c>
      <c r="V3934" s="4">
        <f t="shared" si="185"/>
        <v>2016</v>
      </c>
    </row>
    <row r="3935" spans="1:22" x14ac:dyDescent="0.3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8">
        <v>42568.029861111114</v>
      </c>
      <c r="P3935" s="8">
        <v>42538.968310185184</v>
      </c>
      <c r="Q3935" s="9">
        <f t="shared" si="183"/>
        <v>15.74</v>
      </c>
      <c r="R3935" s="9">
        <f t="shared" si="184"/>
        <v>91.833299999999994</v>
      </c>
      <c r="S3935" s="9" t="str">
        <f>VLOOKUP(MONTH(P3935),Hoja2!$A$1:$B$12,2,0)</f>
        <v>Jun</v>
      </c>
      <c r="T3935" s="4" t="s">
        <v>8357</v>
      </c>
      <c r="U3935" t="s">
        <v>8358</v>
      </c>
      <c r="V3935" s="4">
        <f t="shared" si="185"/>
        <v>2016</v>
      </c>
    </row>
    <row r="3936" spans="1:22" x14ac:dyDescent="0.3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8">
        <v>42278.541666666664</v>
      </c>
      <c r="P3936" s="8">
        <v>42233.671747685185</v>
      </c>
      <c r="Q3936" s="9">
        <f t="shared" si="183"/>
        <v>11</v>
      </c>
      <c r="R3936" s="9">
        <f t="shared" si="184"/>
        <v>45.833300000000001</v>
      </c>
      <c r="S3936" s="9" t="str">
        <f>VLOOKUP(MONTH(P3936),Hoja2!$A$1:$B$12,2,0)</f>
        <v>Aug</v>
      </c>
      <c r="T3936" s="4" t="s">
        <v>8357</v>
      </c>
      <c r="U3936" t="s">
        <v>8358</v>
      </c>
      <c r="V3936" s="4">
        <f t="shared" si="185"/>
        <v>2015</v>
      </c>
    </row>
    <row r="3937" spans="1:22" x14ac:dyDescent="0.3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8">
        <v>42281.656782407408</v>
      </c>
      <c r="P3937" s="8">
        <v>42221.656782407408</v>
      </c>
      <c r="Q3937" s="9">
        <f t="shared" si="183"/>
        <v>43.83</v>
      </c>
      <c r="R3937" s="9">
        <f t="shared" si="184"/>
        <v>57.173900000000003</v>
      </c>
      <c r="S3937" s="9" t="str">
        <f>VLOOKUP(MONTH(P3937),Hoja2!$A$1:$B$12,2,0)</f>
        <v>Aug</v>
      </c>
      <c r="T3937" s="4" t="s">
        <v>8357</v>
      </c>
      <c r="U3937" t="s">
        <v>8358</v>
      </c>
      <c r="V3937" s="4">
        <f t="shared" si="185"/>
        <v>2015</v>
      </c>
    </row>
    <row r="3938" spans="1:22" x14ac:dyDescent="0.3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8">
        <v>42705.304629629631</v>
      </c>
      <c r="P3938" s="8">
        <v>42675.262962962966</v>
      </c>
      <c r="Q3938" s="9">
        <f t="shared" si="183"/>
        <v>0</v>
      </c>
      <c r="R3938" s="9">
        <f t="shared" si="184"/>
        <v>0</v>
      </c>
      <c r="S3938" s="9" t="str">
        <f>VLOOKUP(MONTH(P3938),Hoja2!$A$1:$B$12,2,0)</f>
        <v>Nov</v>
      </c>
      <c r="T3938" s="4" t="s">
        <v>8357</v>
      </c>
      <c r="U3938" t="s">
        <v>8358</v>
      </c>
      <c r="V3938" s="4">
        <f t="shared" si="185"/>
        <v>2016</v>
      </c>
    </row>
    <row r="3939" spans="1:22" x14ac:dyDescent="0.3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8">
        <v>42562.631481481483</v>
      </c>
      <c r="P3939" s="8">
        <v>42534.631481481483</v>
      </c>
      <c r="Q3939" s="9">
        <f t="shared" si="183"/>
        <v>86.14</v>
      </c>
      <c r="R3939" s="9">
        <f t="shared" si="184"/>
        <v>248.5</v>
      </c>
      <c r="S3939" s="9" t="str">
        <f>VLOOKUP(MONTH(P3939),Hoja2!$A$1:$B$12,2,0)</f>
        <v>Jun</v>
      </c>
      <c r="T3939" s="4" t="s">
        <v>8357</v>
      </c>
      <c r="U3939" t="s">
        <v>8358</v>
      </c>
      <c r="V3939" s="4">
        <f t="shared" si="185"/>
        <v>2016</v>
      </c>
    </row>
    <row r="3940" spans="1:22" x14ac:dyDescent="0.3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8">
        <v>42182.905717592592</v>
      </c>
      <c r="P3940" s="8">
        <v>42151.905717592592</v>
      </c>
      <c r="Q3940" s="9">
        <f t="shared" si="183"/>
        <v>12.2</v>
      </c>
      <c r="R3940" s="9">
        <f t="shared" si="184"/>
        <v>79.400000000000006</v>
      </c>
      <c r="S3940" s="9" t="str">
        <f>VLOOKUP(MONTH(P3940),Hoja2!$A$1:$B$12,2,0)</f>
        <v>May</v>
      </c>
      <c r="T3940" s="4" t="s">
        <v>8357</v>
      </c>
      <c r="U3940" t="s">
        <v>8358</v>
      </c>
      <c r="V3940" s="4">
        <f t="shared" si="185"/>
        <v>2015</v>
      </c>
    </row>
    <row r="3941" spans="1:22" x14ac:dyDescent="0.3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8">
        <v>41919.1875</v>
      </c>
      <c r="P3941" s="8">
        <v>41915.400219907409</v>
      </c>
      <c r="Q3941" s="9">
        <f t="shared" si="183"/>
        <v>0.1</v>
      </c>
      <c r="R3941" s="9">
        <f t="shared" si="184"/>
        <v>5</v>
      </c>
      <c r="S3941" s="9" t="str">
        <f>VLOOKUP(MONTH(P3941),Hoja2!$A$1:$B$12,2,0)</f>
        <v>Oct</v>
      </c>
      <c r="T3941" s="4" t="s">
        <v>8357</v>
      </c>
      <c r="U3941" t="s">
        <v>8358</v>
      </c>
      <c r="V3941" s="4">
        <f t="shared" si="185"/>
        <v>2014</v>
      </c>
    </row>
    <row r="3942" spans="1:22" x14ac:dyDescent="0.3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8">
        <v>42006.492488425924</v>
      </c>
      <c r="P3942" s="8">
        <v>41961.492488425924</v>
      </c>
      <c r="Q3942" s="9">
        <f t="shared" si="183"/>
        <v>0.22</v>
      </c>
      <c r="R3942" s="9">
        <f t="shared" si="184"/>
        <v>5.5</v>
      </c>
      <c r="S3942" s="9" t="str">
        <f>VLOOKUP(MONTH(P3942),Hoja2!$A$1:$B$12,2,0)</f>
        <v>Nov</v>
      </c>
      <c r="T3942" s="4" t="s">
        <v>8357</v>
      </c>
      <c r="U3942" t="s">
        <v>8358</v>
      </c>
      <c r="V3942" s="4">
        <f t="shared" si="185"/>
        <v>2014</v>
      </c>
    </row>
    <row r="3943" spans="1:22" x14ac:dyDescent="0.3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8">
        <v>41968.041666666664</v>
      </c>
      <c r="P3943" s="8">
        <v>41940.587233796294</v>
      </c>
      <c r="Q3943" s="9">
        <f t="shared" si="183"/>
        <v>0.91</v>
      </c>
      <c r="R3943" s="9">
        <f t="shared" si="184"/>
        <v>25</v>
      </c>
      <c r="S3943" s="9" t="str">
        <f>VLOOKUP(MONTH(P3943),Hoja2!$A$1:$B$12,2,0)</f>
        <v>Oct</v>
      </c>
      <c r="T3943" s="4" t="s">
        <v>8357</v>
      </c>
      <c r="U3943" t="s">
        <v>8358</v>
      </c>
      <c r="V3943" s="4">
        <f t="shared" si="185"/>
        <v>2014</v>
      </c>
    </row>
    <row r="3944" spans="1:22" x14ac:dyDescent="0.3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8">
        <v>42171.904097222221</v>
      </c>
      <c r="P3944" s="8">
        <v>42111.904097222221</v>
      </c>
      <c r="Q3944" s="9">
        <f t="shared" si="183"/>
        <v>0</v>
      </c>
      <c r="R3944" s="9">
        <f t="shared" si="184"/>
        <v>0</v>
      </c>
      <c r="S3944" s="9" t="str">
        <f>VLOOKUP(MONTH(P3944),Hoja2!$A$1:$B$12,2,0)</f>
        <v>Apr</v>
      </c>
      <c r="T3944" s="4" t="s">
        <v>8357</v>
      </c>
      <c r="U3944" t="s">
        <v>8358</v>
      </c>
      <c r="V3944" s="4">
        <f t="shared" si="185"/>
        <v>2015</v>
      </c>
    </row>
    <row r="3945" spans="1:22" x14ac:dyDescent="0.3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8">
        <v>42310.701388888891</v>
      </c>
      <c r="P3945" s="8">
        <v>42279.778564814813</v>
      </c>
      <c r="Q3945" s="9">
        <f t="shared" si="183"/>
        <v>35.64</v>
      </c>
      <c r="R3945" s="9">
        <f t="shared" si="184"/>
        <v>137.07689999999999</v>
      </c>
      <c r="S3945" s="9" t="str">
        <f>VLOOKUP(MONTH(P3945),Hoja2!$A$1:$B$12,2,0)</f>
        <v>Oct</v>
      </c>
      <c r="T3945" s="4" t="s">
        <v>8357</v>
      </c>
      <c r="U3945" t="s">
        <v>8358</v>
      </c>
      <c r="V3945" s="4">
        <f t="shared" si="185"/>
        <v>2015</v>
      </c>
    </row>
    <row r="3946" spans="1:22" x14ac:dyDescent="0.3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8">
        <v>42243.662905092591</v>
      </c>
      <c r="P3946" s="8">
        <v>42213.662905092591</v>
      </c>
      <c r="Q3946" s="9">
        <f t="shared" si="183"/>
        <v>0</v>
      </c>
      <c r="R3946" s="9">
        <f t="shared" si="184"/>
        <v>0</v>
      </c>
      <c r="S3946" s="9" t="str">
        <f>VLOOKUP(MONTH(P3946),Hoja2!$A$1:$B$12,2,0)</f>
        <v>Jul</v>
      </c>
      <c r="T3946" s="4" t="s">
        <v>8357</v>
      </c>
      <c r="U3946" t="s">
        <v>8358</v>
      </c>
      <c r="V3946" s="4">
        <f t="shared" si="185"/>
        <v>2015</v>
      </c>
    </row>
    <row r="3947" spans="1:22" x14ac:dyDescent="0.3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8">
        <v>42139.801712962966</v>
      </c>
      <c r="P3947" s="8">
        <v>42109.801712962966</v>
      </c>
      <c r="Q3947" s="9">
        <f t="shared" si="183"/>
        <v>0.25</v>
      </c>
      <c r="R3947" s="9">
        <f t="shared" si="184"/>
        <v>5</v>
      </c>
      <c r="S3947" s="9" t="str">
        <f>VLOOKUP(MONTH(P3947),Hoja2!$A$1:$B$12,2,0)</f>
        <v>Apr</v>
      </c>
      <c r="T3947" s="4" t="s">
        <v>8357</v>
      </c>
      <c r="U3947" t="s">
        <v>8358</v>
      </c>
      <c r="V3947" s="4">
        <f t="shared" si="185"/>
        <v>2015</v>
      </c>
    </row>
    <row r="3948" spans="1:22" x14ac:dyDescent="0.3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8">
        <v>42063.333333333336</v>
      </c>
      <c r="P3948" s="8">
        <v>42031.833587962959</v>
      </c>
      <c r="Q3948" s="9">
        <f t="shared" si="183"/>
        <v>3.25</v>
      </c>
      <c r="R3948" s="9">
        <f t="shared" si="184"/>
        <v>39</v>
      </c>
      <c r="S3948" s="9" t="str">
        <f>VLOOKUP(MONTH(P3948),Hoja2!$A$1:$B$12,2,0)</f>
        <v>Jan</v>
      </c>
      <c r="T3948" s="4" t="s">
        <v>8357</v>
      </c>
      <c r="U3948" t="s">
        <v>8358</v>
      </c>
      <c r="V3948" s="4">
        <f t="shared" si="185"/>
        <v>2015</v>
      </c>
    </row>
    <row r="3949" spans="1:22" x14ac:dyDescent="0.3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8">
        <v>42645.142870370371</v>
      </c>
      <c r="P3949" s="8">
        <v>42615.142870370371</v>
      </c>
      <c r="Q3949" s="9">
        <f t="shared" si="183"/>
        <v>3.37</v>
      </c>
      <c r="R3949" s="9">
        <f t="shared" si="184"/>
        <v>50.5</v>
      </c>
      <c r="S3949" s="9" t="str">
        <f>VLOOKUP(MONTH(P3949),Hoja2!$A$1:$B$12,2,0)</f>
        <v>Sep</v>
      </c>
      <c r="T3949" s="4" t="s">
        <v>8357</v>
      </c>
      <c r="U3949" t="s">
        <v>8358</v>
      </c>
      <c r="V3949" s="4">
        <f t="shared" si="185"/>
        <v>2016</v>
      </c>
    </row>
    <row r="3950" spans="1:22" x14ac:dyDescent="0.3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8">
        <v>41889.325497685182</v>
      </c>
      <c r="P3950" s="8">
        <v>41829.325497685182</v>
      </c>
      <c r="Q3950" s="9">
        <f t="shared" si="183"/>
        <v>0</v>
      </c>
      <c r="R3950" s="9">
        <f t="shared" si="184"/>
        <v>0</v>
      </c>
      <c r="S3950" s="9" t="str">
        <f>VLOOKUP(MONTH(P3950),Hoja2!$A$1:$B$12,2,0)</f>
        <v>Jul</v>
      </c>
      <c r="T3950" s="4" t="s">
        <v>8357</v>
      </c>
      <c r="U3950" t="s">
        <v>8358</v>
      </c>
      <c r="V3950" s="4">
        <f t="shared" si="185"/>
        <v>2014</v>
      </c>
    </row>
    <row r="3951" spans="1:22" x14ac:dyDescent="0.3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8">
        <v>42046.120613425926</v>
      </c>
      <c r="P3951" s="8">
        <v>42016.120613425926</v>
      </c>
      <c r="Q3951" s="9">
        <f t="shared" si="183"/>
        <v>15.77</v>
      </c>
      <c r="R3951" s="9">
        <f t="shared" si="184"/>
        <v>49.281300000000002</v>
      </c>
      <c r="S3951" s="9" t="str">
        <f>VLOOKUP(MONTH(P3951),Hoja2!$A$1:$B$12,2,0)</f>
        <v>Jan</v>
      </c>
      <c r="T3951" s="4" t="s">
        <v>8357</v>
      </c>
      <c r="U3951" t="s">
        <v>8358</v>
      </c>
      <c r="V3951" s="4">
        <f t="shared" si="185"/>
        <v>2015</v>
      </c>
    </row>
    <row r="3952" spans="1:22" x14ac:dyDescent="0.3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8">
        <v>42468.774305555555</v>
      </c>
      <c r="P3952" s="8">
        <v>42439.702314814815</v>
      </c>
      <c r="Q3952" s="9">
        <f t="shared" si="183"/>
        <v>0.63</v>
      </c>
      <c r="R3952" s="9">
        <f t="shared" si="184"/>
        <v>25</v>
      </c>
      <c r="S3952" s="9" t="str">
        <f>VLOOKUP(MONTH(P3952),Hoja2!$A$1:$B$12,2,0)</f>
        <v>Mar</v>
      </c>
      <c r="T3952" s="4" t="s">
        <v>8357</v>
      </c>
      <c r="U3952" t="s">
        <v>8358</v>
      </c>
      <c r="V3952" s="4">
        <f t="shared" si="185"/>
        <v>2016</v>
      </c>
    </row>
    <row r="3953" spans="1:22" x14ac:dyDescent="0.3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8">
        <v>42493.784050925926</v>
      </c>
      <c r="P3953" s="8">
        <v>42433.82571759259</v>
      </c>
      <c r="Q3953" s="9">
        <f t="shared" si="183"/>
        <v>0</v>
      </c>
      <c r="R3953" s="9">
        <f t="shared" si="184"/>
        <v>1</v>
      </c>
      <c r="S3953" s="9" t="str">
        <f>VLOOKUP(MONTH(P3953),Hoja2!$A$1:$B$12,2,0)</f>
        <v>Mar</v>
      </c>
      <c r="T3953" s="4" t="s">
        <v>8357</v>
      </c>
      <c r="U3953" t="s">
        <v>8358</v>
      </c>
      <c r="V3953" s="4">
        <f t="shared" si="185"/>
        <v>2016</v>
      </c>
    </row>
    <row r="3954" spans="1:22" x14ac:dyDescent="0.3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8">
        <v>42303.790393518517</v>
      </c>
      <c r="P3954" s="8">
        <v>42243.790393518517</v>
      </c>
      <c r="Q3954" s="9">
        <f t="shared" si="183"/>
        <v>0.1</v>
      </c>
      <c r="R3954" s="9">
        <f t="shared" si="184"/>
        <v>25</v>
      </c>
      <c r="S3954" s="9" t="str">
        <f>VLOOKUP(MONTH(P3954),Hoja2!$A$1:$B$12,2,0)</f>
        <v>Aug</v>
      </c>
      <c r="T3954" s="4" t="s">
        <v>8357</v>
      </c>
      <c r="U3954" t="s">
        <v>8358</v>
      </c>
      <c r="V3954" s="4">
        <f t="shared" si="185"/>
        <v>2015</v>
      </c>
    </row>
    <row r="3955" spans="1:22" x14ac:dyDescent="0.3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8">
        <v>42580.978472222225</v>
      </c>
      <c r="P3955" s="8">
        <v>42550.048449074071</v>
      </c>
      <c r="Q3955" s="9">
        <f t="shared" si="183"/>
        <v>0</v>
      </c>
      <c r="R3955" s="9">
        <f t="shared" si="184"/>
        <v>0</v>
      </c>
      <c r="S3955" s="9" t="str">
        <f>VLOOKUP(MONTH(P3955),Hoja2!$A$1:$B$12,2,0)</f>
        <v>Jun</v>
      </c>
      <c r="T3955" s="4" t="s">
        <v>8357</v>
      </c>
      <c r="U3955" t="s">
        <v>8358</v>
      </c>
      <c r="V3955" s="4">
        <f t="shared" si="185"/>
        <v>2016</v>
      </c>
    </row>
    <row r="3956" spans="1:22" x14ac:dyDescent="0.3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8">
        <v>41834.651203703703</v>
      </c>
      <c r="P3956" s="8">
        <v>41774.651203703703</v>
      </c>
      <c r="Q3956" s="9">
        <f t="shared" si="183"/>
        <v>0</v>
      </c>
      <c r="R3956" s="9">
        <f t="shared" si="184"/>
        <v>0</v>
      </c>
      <c r="S3956" s="9" t="str">
        <f>VLOOKUP(MONTH(P3956),Hoja2!$A$1:$B$12,2,0)</f>
        <v>May</v>
      </c>
      <c r="T3956" s="4" t="s">
        <v>8357</v>
      </c>
      <c r="U3956" t="s">
        <v>8358</v>
      </c>
      <c r="V3956" s="4">
        <f t="shared" si="185"/>
        <v>2014</v>
      </c>
    </row>
    <row r="3957" spans="1:22" x14ac:dyDescent="0.3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8">
        <v>42336.890520833331</v>
      </c>
      <c r="P3957" s="8">
        <v>42306.848854166667</v>
      </c>
      <c r="Q3957" s="9">
        <f t="shared" si="183"/>
        <v>24.29</v>
      </c>
      <c r="R3957" s="9">
        <f t="shared" si="184"/>
        <v>53.125</v>
      </c>
      <c r="S3957" s="9" t="str">
        <f>VLOOKUP(MONTH(P3957),Hoja2!$A$1:$B$12,2,0)</f>
        <v>Oct</v>
      </c>
      <c r="T3957" s="4" t="s">
        <v>8357</v>
      </c>
      <c r="U3957" t="s">
        <v>8358</v>
      </c>
      <c r="V3957" s="4">
        <f t="shared" si="185"/>
        <v>2015</v>
      </c>
    </row>
    <row r="3958" spans="1:22" x14ac:dyDescent="0.3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8">
        <v>42485.013888888891</v>
      </c>
      <c r="P3958" s="8">
        <v>42457.932025462964</v>
      </c>
      <c r="Q3958" s="9">
        <f t="shared" si="183"/>
        <v>0</v>
      </c>
      <c r="R3958" s="9">
        <f t="shared" si="184"/>
        <v>0</v>
      </c>
      <c r="S3958" s="9" t="str">
        <f>VLOOKUP(MONTH(P3958),Hoja2!$A$1:$B$12,2,0)</f>
        <v>Mar</v>
      </c>
      <c r="T3958" s="4" t="s">
        <v>8357</v>
      </c>
      <c r="U3958" t="s">
        <v>8358</v>
      </c>
      <c r="V3958" s="4">
        <f t="shared" si="185"/>
        <v>2016</v>
      </c>
    </row>
    <row r="3959" spans="1:22" x14ac:dyDescent="0.3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8">
        <v>42559.976319444446</v>
      </c>
      <c r="P3959" s="8">
        <v>42513.976319444446</v>
      </c>
      <c r="Q3959" s="9">
        <f t="shared" si="183"/>
        <v>0.03</v>
      </c>
      <c r="R3959" s="9">
        <f t="shared" si="184"/>
        <v>7</v>
      </c>
      <c r="S3959" s="9" t="str">
        <f>VLOOKUP(MONTH(P3959),Hoja2!$A$1:$B$12,2,0)</f>
        <v>May</v>
      </c>
      <c r="T3959" s="4" t="s">
        <v>8357</v>
      </c>
      <c r="U3959" t="s">
        <v>8358</v>
      </c>
      <c r="V3959" s="4">
        <f t="shared" si="185"/>
        <v>2016</v>
      </c>
    </row>
    <row r="3960" spans="1:22" x14ac:dyDescent="0.3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8">
        <v>41853.583333333336</v>
      </c>
      <c r="P3960" s="8">
        <v>41816.950370370374</v>
      </c>
      <c r="Q3960" s="9">
        <f t="shared" si="183"/>
        <v>32.049999999999997</v>
      </c>
      <c r="R3960" s="9">
        <f t="shared" si="184"/>
        <v>40.0625</v>
      </c>
      <c r="S3960" s="9" t="str">
        <f>VLOOKUP(MONTH(P3960),Hoja2!$A$1:$B$12,2,0)</f>
        <v>Jun</v>
      </c>
      <c r="T3960" s="4" t="s">
        <v>8357</v>
      </c>
      <c r="U3960" t="s">
        <v>8358</v>
      </c>
      <c r="V3960" s="4">
        <f t="shared" si="185"/>
        <v>2014</v>
      </c>
    </row>
    <row r="3961" spans="1:22" x14ac:dyDescent="0.3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8">
        <v>41910.788842592592</v>
      </c>
      <c r="P3961" s="8">
        <v>41880.788842592592</v>
      </c>
      <c r="Q3961" s="9">
        <f t="shared" si="183"/>
        <v>24.33</v>
      </c>
      <c r="R3961" s="9">
        <f t="shared" si="184"/>
        <v>24.333300000000001</v>
      </c>
      <c r="S3961" s="9" t="str">
        <f>VLOOKUP(MONTH(P3961),Hoja2!$A$1:$B$12,2,0)</f>
        <v>Aug</v>
      </c>
      <c r="T3961" s="4" t="s">
        <v>8357</v>
      </c>
      <c r="U3961" t="s">
        <v>8358</v>
      </c>
      <c r="V3961" s="4">
        <f t="shared" si="185"/>
        <v>2014</v>
      </c>
    </row>
    <row r="3962" spans="1:22" x14ac:dyDescent="0.3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8">
        <v>42372.845555555556</v>
      </c>
      <c r="P3962" s="8">
        <v>42342.845555555556</v>
      </c>
      <c r="Q3962" s="9">
        <f t="shared" si="183"/>
        <v>1.5</v>
      </c>
      <c r="R3962" s="9">
        <f t="shared" si="184"/>
        <v>11.25</v>
      </c>
      <c r="S3962" s="9" t="str">
        <f>VLOOKUP(MONTH(P3962),Hoja2!$A$1:$B$12,2,0)</f>
        <v>Dec</v>
      </c>
      <c r="T3962" s="4" t="s">
        <v>8357</v>
      </c>
      <c r="U3962" t="s">
        <v>8358</v>
      </c>
      <c r="V3962" s="4">
        <f t="shared" si="185"/>
        <v>2015</v>
      </c>
    </row>
    <row r="3963" spans="1:22" x14ac:dyDescent="0.3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8">
        <v>41767.891319444447</v>
      </c>
      <c r="P3963" s="8">
        <v>41745.891319444447</v>
      </c>
      <c r="Q3963" s="9">
        <f t="shared" si="183"/>
        <v>0.42</v>
      </c>
      <c r="R3963" s="9">
        <f t="shared" si="184"/>
        <v>10.5</v>
      </c>
      <c r="S3963" s="9" t="str">
        <f>VLOOKUP(MONTH(P3963),Hoja2!$A$1:$B$12,2,0)</f>
        <v>Apr</v>
      </c>
      <c r="T3963" s="4" t="s">
        <v>8357</v>
      </c>
      <c r="U3963" t="s">
        <v>8358</v>
      </c>
      <c r="V3963" s="4">
        <f t="shared" si="185"/>
        <v>2014</v>
      </c>
    </row>
    <row r="3964" spans="1:22" x14ac:dyDescent="0.3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8">
        <v>42336.621458333335</v>
      </c>
      <c r="P3964" s="8">
        <v>42311.621458333335</v>
      </c>
      <c r="Q3964" s="9">
        <f t="shared" si="183"/>
        <v>3.21</v>
      </c>
      <c r="R3964" s="9">
        <f t="shared" si="184"/>
        <v>15</v>
      </c>
      <c r="S3964" s="9" t="str">
        <f>VLOOKUP(MONTH(P3964),Hoja2!$A$1:$B$12,2,0)</f>
        <v>Nov</v>
      </c>
      <c r="T3964" s="4" t="s">
        <v>8357</v>
      </c>
      <c r="U3964" t="s">
        <v>8358</v>
      </c>
      <c r="V3964" s="4">
        <f t="shared" si="185"/>
        <v>2015</v>
      </c>
    </row>
    <row r="3965" spans="1:22" x14ac:dyDescent="0.3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8">
        <v>42326.195798611108</v>
      </c>
      <c r="P3965" s="8">
        <v>42296.154131944444</v>
      </c>
      <c r="Q3965" s="9">
        <f t="shared" si="183"/>
        <v>0</v>
      </c>
      <c r="R3965" s="9">
        <f t="shared" si="184"/>
        <v>0</v>
      </c>
      <c r="S3965" s="9" t="str">
        <f>VLOOKUP(MONTH(P3965),Hoja2!$A$1:$B$12,2,0)</f>
        <v>Oct</v>
      </c>
      <c r="T3965" s="4" t="s">
        <v>8357</v>
      </c>
      <c r="U3965" t="s">
        <v>8358</v>
      </c>
      <c r="V3965" s="4">
        <f t="shared" si="185"/>
        <v>2015</v>
      </c>
    </row>
    <row r="3966" spans="1:22" x14ac:dyDescent="0.3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8">
        <v>42113.680393518516</v>
      </c>
      <c r="P3966" s="8">
        <v>42053.722060185188</v>
      </c>
      <c r="Q3966" s="9">
        <f t="shared" si="183"/>
        <v>6.3</v>
      </c>
      <c r="R3966" s="9">
        <f t="shared" si="184"/>
        <v>42</v>
      </c>
      <c r="S3966" s="9" t="str">
        <f>VLOOKUP(MONTH(P3966),Hoja2!$A$1:$B$12,2,0)</f>
        <v>Feb</v>
      </c>
      <c r="T3966" s="4" t="s">
        <v>8357</v>
      </c>
      <c r="U3966" t="s">
        <v>8358</v>
      </c>
      <c r="V3966" s="4">
        <f t="shared" si="185"/>
        <v>2015</v>
      </c>
    </row>
    <row r="3967" spans="1:22" x14ac:dyDescent="0.3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8">
        <v>42474.194212962961</v>
      </c>
      <c r="P3967" s="8">
        <v>42414.235879629632</v>
      </c>
      <c r="Q3967" s="9">
        <f t="shared" si="183"/>
        <v>14.25</v>
      </c>
      <c r="R3967" s="9">
        <f t="shared" si="184"/>
        <v>71.25</v>
      </c>
      <c r="S3967" s="9" t="str">
        <f>VLOOKUP(MONTH(P3967),Hoja2!$A$1:$B$12,2,0)</f>
        <v>Feb</v>
      </c>
      <c r="T3967" s="4" t="s">
        <v>8357</v>
      </c>
      <c r="U3967" t="s">
        <v>8358</v>
      </c>
      <c r="V3967" s="4">
        <f t="shared" si="185"/>
        <v>2016</v>
      </c>
    </row>
    <row r="3968" spans="1:22" x14ac:dyDescent="0.3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8">
        <v>41844.124305555553</v>
      </c>
      <c r="P3968" s="8">
        <v>41801.711550925924</v>
      </c>
      <c r="Q3968" s="9">
        <f t="shared" si="183"/>
        <v>0.6</v>
      </c>
      <c r="R3968" s="9">
        <f t="shared" si="184"/>
        <v>22.5</v>
      </c>
      <c r="S3968" s="9" t="str">
        <f>VLOOKUP(MONTH(P3968),Hoja2!$A$1:$B$12,2,0)</f>
        <v>Jun</v>
      </c>
      <c r="T3968" s="4" t="s">
        <v>8357</v>
      </c>
      <c r="U3968" t="s">
        <v>8358</v>
      </c>
      <c r="V3968" s="4">
        <f t="shared" si="185"/>
        <v>2014</v>
      </c>
    </row>
    <row r="3969" spans="1:22" x14ac:dyDescent="0.3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8">
        <v>42800.290590277778</v>
      </c>
      <c r="P3969" s="8">
        <v>42770.290590277778</v>
      </c>
      <c r="Q3969" s="9">
        <f t="shared" si="183"/>
        <v>24.12</v>
      </c>
      <c r="R3969" s="9">
        <f t="shared" si="184"/>
        <v>41</v>
      </c>
      <c r="S3969" s="9" t="str">
        <f>VLOOKUP(MONTH(P3969),Hoja2!$A$1:$B$12,2,0)</f>
        <v>Feb</v>
      </c>
      <c r="T3969" s="4" t="s">
        <v>8357</v>
      </c>
      <c r="U3969" t="s">
        <v>8358</v>
      </c>
      <c r="V3969" s="4">
        <f t="shared" si="185"/>
        <v>2017</v>
      </c>
    </row>
    <row r="3970" spans="1:22" x14ac:dyDescent="0.3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8">
        <v>42512.815659722219</v>
      </c>
      <c r="P3970" s="8">
        <v>42452.815659722219</v>
      </c>
      <c r="Q3970" s="9">
        <f t="shared" si="183"/>
        <v>10.54</v>
      </c>
      <c r="R3970" s="9">
        <f t="shared" si="184"/>
        <v>47.909100000000002</v>
      </c>
      <c r="S3970" s="9" t="str">
        <f>VLOOKUP(MONTH(P3970),Hoja2!$A$1:$B$12,2,0)</f>
        <v>Mar</v>
      </c>
      <c r="T3970" s="4" t="s">
        <v>8357</v>
      </c>
      <c r="U3970" t="s">
        <v>8358</v>
      </c>
      <c r="V3970" s="4">
        <f t="shared" si="185"/>
        <v>2016</v>
      </c>
    </row>
    <row r="3971" spans="1:22" x14ac:dyDescent="0.3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8">
        <v>42611.163194444445</v>
      </c>
      <c r="P3971" s="8">
        <v>42601.854699074072</v>
      </c>
      <c r="Q3971" s="9">
        <f t="shared" ref="Q3971:Q4034" si="186">ROUND(E3971/D3971*100,2)</f>
        <v>7.47</v>
      </c>
      <c r="R3971" s="9">
        <f t="shared" ref="R3971:R4034" si="187">IFERROR(ROUND(E3971/L3971,4),0)</f>
        <v>35.166699999999999</v>
      </c>
      <c r="S3971" s="9" t="str">
        <f>VLOOKUP(MONTH(P3971),Hoja2!$A$1:$B$12,2,0)</f>
        <v>Aug</v>
      </c>
      <c r="T3971" s="4" t="s">
        <v>8357</v>
      </c>
      <c r="U3971" t="s">
        <v>8358</v>
      </c>
      <c r="V3971" s="4">
        <f t="shared" ref="V3971:V4034" si="188">YEAR(P3971)</f>
        <v>2016</v>
      </c>
    </row>
    <row r="3972" spans="1:22" x14ac:dyDescent="0.3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8">
        <v>42477.863553240742</v>
      </c>
      <c r="P3972" s="8">
        <v>42447.863553240742</v>
      </c>
      <c r="Q3972" s="9">
        <f t="shared" si="186"/>
        <v>7.0000000000000007E-2</v>
      </c>
      <c r="R3972" s="9">
        <f t="shared" si="187"/>
        <v>5.5</v>
      </c>
      <c r="S3972" s="9" t="str">
        <f>VLOOKUP(MONTH(P3972),Hoja2!$A$1:$B$12,2,0)</f>
        <v>Mar</v>
      </c>
      <c r="T3972" s="4" t="s">
        <v>8357</v>
      </c>
      <c r="U3972" t="s">
        <v>8358</v>
      </c>
      <c r="V3972" s="4">
        <f t="shared" si="188"/>
        <v>2016</v>
      </c>
    </row>
    <row r="3973" spans="1:22" x14ac:dyDescent="0.3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8">
        <v>41841.536180555559</v>
      </c>
      <c r="P3973" s="8">
        <v>41811.536180555559</v>
      </c>
      <c r="Q3973" s="9">
        <f t="shared" si="186"/>
        <v>0.97</v>
      </c>
      <c r="R3973" s="9">
        <f t="shared" si="187"/>
        <v>22.666699999999999</v>
      </c>
      <c r="S3973" s="9" t="str">
        <f>VLOOKUP(MONTH(P3973),Hoja2!$A$1:$B$12,2,0)</f>
        <v>Jun</v>
      </c>
      <c r="T3973" s="4" t="s">
        <v>8357</v>
      </c>
      <c r="U3973" t="s">
        <v>8358</v>
      </c>
      <c r="V3973" s="4">
        <f t="shared" si="188"/>
        <v>2014</v>
      </c>
    </row>
    <row r="3974" spans="1:22" x14ac:dyDescent="0.3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8">
        <v>42041.067523148151</v>
      </c>
      <c r="P3974" s="8">
        <v>41981.067523148151</v>
      </c>
      <c r="Q3974" s="9">
        <f t="shared" si="186"/>
        <v>21.1</v>
      </c>
      <c r="R3974" s="9">
        <f t="shared" si="187"/>
        <v>26.375</v>
      </c>
      <c r="S3974" s="9" t="str">
        <f>VLOOKUP(MONTH(P3974),Hoja2!$A$1:$B$12,2,0)</f>
        <v>Dec</v>
      </c>
      <c r="T3974" s="4" t="s">
        <v>8357</v>
      </c>
      <c r="U3974" t="s">
        <v>8358</v>
      </c>
      <c r="V3974" s="4">
        <f t="shared" si="188"/>
        <v>2014</v>
      </c>
    </row>
    <row r="3975" spans="1:22" x14ac:dyDescent="0.3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8">
        <v>42499.166666666664</v>
      </c>
      <c r="P3975" s="8">
        <v>42469.68414351852</v>
      </c>
      <c r="Q3975" s="9">
        <f t="shared" si="186"/>
        <v>78.099999999999994</v>
      </c>
      <c r="R3975" s="9">
        <f t="shared" si="187"/>
        <v>105.54049999999999</v>
      </c>
      <c r="S3975" s="9" t="str">
        <f>VLOOKUP(MONTH(P3975),Hoja2!$A$1:$B$12,2,0)</f>
        <v>Apr</v>
      </c>
      <c r="T3975" s="4" t="s">
        <v>8357</v>
      </c>
      <c r="U3975" t="s">
        <v>8358</v>
      </c>
      <c r="V3975" s="4">
        <f t="shared" si="188"/>
        <v>2016</v>
      </c>
    </row>
    <row r="3976" spans="1:22" x14ac:dyDescent="0.3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8">
        <v>42523.546851851854</v>
      </c>
      <c r="P3976" s="8">
        <v>42493.546851851854</v>
      </c>
      <c r="Q3976" s="9">
        <f t="shared" si="186"/>
        <v>32</v>
      </c>
      <c r="R3976" s="9">
        <f t="shared" si="187"/>
        <v>29.090900000000001</v>
      </c>
      <c r="S3976" s="9" t="str">
        <f>VLOOKUP(MONTH(P3976),Hoja2!$A$1:$B$12,2,0)</f>
        <v>May</v>
      </c>
      <c r="T3976" s="4" t="s">
        <v>8357</v>
      </c>
      <c r="U3976" t="s">
        <v>8358</v>
      </c>
      <c r="V3976" s="4">
        <f t="shared" si="188"/>
        <v>2016</v>
      </c>
    </row>
    <row r="3977" spans="1:22" x14ac:dyDescent="0.3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8">
        <v>42564.866875</v>
      </c>
      <c r="P3977" s="8">
        <v>42534.866875</v>
      </c>
      <c r="Q3977" s="9">
        <f t="shared" si="186"/>
        <v>0</v>
      </c>
      <c r="R3977" s="9">
        <f t="shared" si="187"/>
        <v>0</v>
      </c>
      <c r="S3977" s="9" t="str">
        <f>VLOOKUP(MONTH(P3977),Hoja2!$A$1:$B$12,2,0)</f>
        <v>Jun</v>
      </c>
      <c r="T3977" s="4" t="s">
        <v>8357</v>
      </c>
      <c r="U3977" t="s">
        <v>8358</v>
      </c>
      <c r="V3977" s="4">
        <f t="shared" si="188"/>
        <v>2016</v>
      </c>
    </row>
    <row r="3978" spans="1:22" x14ac:dyDescent="0.3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8">
        <v>41852.291666666664</v>
      </c>
      <c r="P3978" s="8">
        <v>41830.858344907407</v>
      </c>
      <c r="Q3978" s="9">
        <f t="shared" si="186"/>
        <v>47.69</v>
      </c>
      <c r="R3978" s="9">
        <f t="shared" si="187"/>
        <v>62</v>
      </c>
      <c r="S3978" s="9" t="str">
        <f>VLOOKUP(MONTH(P3978),Hoja2!$A$1:$B$12,2,0)</f>
        <v>Jul</v>
      </c>
      <c r="T3978" s="4" t="s">
        <v>8357</v>
      </c>
      <c r="U3978" t="s">
        <v>8358</v>
      </c>
      <c r="V3978" s="4">
        <f t="shared" si="188"/>
        <v>2014</v>
      </c>
    </row>
    <row r="3979" spans="1:22" x14ac:dyDescent="0.3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8">
        <v>42573.788564814815</v>
      </c>
      <c r="P3979" s="8">
        <v>42543.788564814815</v>
      </c>
      <c r="Q3979" s="9">
        <f t="shared" si="186"/>
        <v>1.45</v>
      </c>
      <c r="R3979" s="9">
        <f t="shared" si="187"/>
        <v>217.5</v>
      </c>
      <c r="S3979" s="9" t="str">
        <f>VLOOKUP(MONTH(P3979),Hoja2!$A$1:$B$12,2,0)</f>
        <v>Jun</v>
      </c>
      <c r="T3979" s="4" t="s">
        <v>8357</v>
      </c>
      <c r="U3979" t="s">
        <v>8358</v>
      </c>
      <c r="V3979" s="4">
        <f t="shared" si="188"/>
        <v>2016</v>
      </c>
    </row>
    <row r="3980" spans="1:22" x14ac:dyDescent="0.3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8">
        <v>42035.642974537041</v>
      </c>
      <c r="P3980" s="8">
        <v>41975.642974537041</v>
      </c>
      <c r="Q3980" s="9">
        <f t="shared" si="186"/>
        <v>10.7</v>
      </c>
      <c r="R3980" s="9">
        <f t="shared" si="187"/>
        <v>26.75</v>
      </c>
      <c r="S3980" s="9" t="str">
        <f>VLOOKUP(MONTH(P3980),Hoja2!$A$1:$B$12,2,0)</f>
        <v>Dec</v>
      </c>
      <c r="T3980" s="4" t="s">
        <v>8357</v>
      </c>
      <c r="U3980" t="s">
        <v>8358</v>
      </c>
      <c r="V3980" s="4">
        <f t="shared" si="188"/>
        <v>2014</v>
      </c>
    </row>
    <row r="3981" spans="1:22" x14ac:dyDescent="0.3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8">
        <v>42092.833333333336</v>
      </c>
      <c r="P3981" s="8">
        <v>42069.903437499997</v>
      </c>
      <c r="Q3981" s="9">
        <f t="shared" si="186"/>
        <v>1.83</v>
      </c>
      <c r="R3981" s="9">
        <f t="shared" si="187"/>
        <v>18.333300000000001</v>
      </c>
      <c r="S3981" s="9" t="str">
        <f>VLOOKUP(MONTH(P3981),Hoja2!$A$1:$B$12,2,0)</f>
        <v>Mar</v>
      </c>
      <c r="T3981" s="4" t="s">
        <v>8357</v>
      </c>
      <c r="U3981" t="s">
        <v>8358</v>
      </c>
      <c r="V3981" s="4">
        <f t="shared" si="188"/>
        <v>2015</v>
      </c>
    </row>
    <row r="3982" spans="1:22" x14ac:dyDescent="0.3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8">
        <v>41825.598923611113</v>
      </c>
      <c r="P3982" s="8">
        <v>41795.598923611113</v>
      </c>
      <c r="Q3982" s="9">
        <f t="shared" si="186"/>
        <v>18</v>
      </c>
      <c r="R3982" s="9">
        <f t="shared" si="187"/>
        <v>64.285700000000006</v>
      </c>
      <c r="S3982" s="9" t="str">
        <f>VLOOKUP(MONTH(P3982),Hoja2!$A$1:$B$12,2,0)</f>
        <v>Jun</v>
      </c>
      <c r="T3982" s="4" t="s">
        <v>8357</v>
      </c>
      <c r="U3982" t="s">
        <v>8358</v>
      </c>
      <c r="V3982" s="4">
        <f t="shared" si="188"/>
        <v>2014</v>
      </c>
    </row>
    <row r="3983" spans="1:22" x14ac:dyDescent="0.3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8">
        <v>42568.179965277777</v>
      </c>
      <c r="P3983" s="8">
        <v>42508.179965277777</v>
      </c>
      <c r="Q3983" s="9">
        <f t="shared" si="186"/>
        <v>4.08</v>
      </c>
      <c r="R3983" s="9">
        <f t="shared" si="187"/>
        <v>175</v>
      </c>
      <c r="S3983" s="9" t="str">
        <f>VLOOKUP(MONTH(P3983),Hoja2!$A$1:$B$12,2,0)</f>
        <v>May</v>
      </c>
      <c r="T3983" s="4" t="s">
        <v>8357</v>
      </c>
      <c r="U3983" t="s">
        <v>8358</v>
      </c>
      <c r="V3983" s="4">
        <f t="shared" si="188"/>
        <v>2016</v>
      </c>
    </row>
    <row r="3984" spans="1:22" x14ac:dyDescent="0.3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8">
        <v>42192.809953703705</v>
      </c>
      <c r="P3984" s="8">
        <v>42132.809953703705</v>
      </c>
      <c r="Q3984" s="9">
        <f t="shared" si="186"/>
        <v>20</v>
      </c>
      <c r="R3984" s="9">
        <f t="shared" si="187"/>
        <v>34</v>
      </c>
      <c r="S3984" s="9" t="str">
        <f>VLOOKUP(MONTH(P3984),Hoja2!$A$1:$B$12,2,0)</f>
        <v>May</v>
      </c>
      <c r="T3984" s="4" t="s">
        <v>8357</v>
      </c>
      <c r="U3984" t="s">
        <v>8358</v>
      </c>
      <c r="V3984" s="4">
        <f t="shared" si="188"/>
        <v>2015</v>
      </c>
    </row>
    <row r="3985" spans="1:22" x14ac:dyDescent="0.3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8">
        <v>41779.290972222225</v>
      </c>
      <c r="P3985" s="8">
        <v>41747.86986111111</v>
      </c>
      <c r="Q3985" s="9">
        <f t="shared" si="186"/>
        <v>34.799999999999997</v>
      </c>
      <c r="R3985" s="9">
        <f t="shared" si="187"/>
        <v>84.282600000000002</v>
      </c>
      <c r="S3985" s="9" t="str">
        <f>VLOOKUP(MONTH(P3985),Hoja2!$A$1:$B$12,2,0)</f>
        <v>Apr</v>
      </c>
      <c r="T3985" s="4" t="s">
        <v>8357</v>
      </c>
      <c r="U3985" t="s">
        <v>8358</v>
      </c>
      <c r="V3985" s="4">
        <f t="shared" si="188"/>
        <v>2014</v>
      </c>
    </row>
    <row r="3986" spans="1:22" x14ac:dyDescent="0.3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8">
        <v>41951</v>
      </c>
      <c r="P3986" s="8">
        <v>41920.963472222225</v>
      </c>
      <c r="Q3986" s="9">
        <f t="shared" si="186"/>
        <v>6.33</v>
      </c>
      <c r="R3986" s="9">
        <f t="shared" si="187"/>
        <v>9.5</v>
      </c>
      <c r="S3986" s="9" t="str">
        <f>VLOOKUP(MONTH(P3986),Hoja2!$A$1:$B$12,2,0)</f>
        <v>Oct</v>
      </c>
      <c r="T3986" s="4" t="s">
        <v>8357</v>
      </c>
      <c r="U3986" t="s">
        <v>8358</v>
      </c>
      <c r="V3986" s="4">
        <f t="shared" si="188"/>
        <v>2014</v>
      </c>
    </row>
    <row r="3987" spans="1:22" x14ac:dyDescent="0.3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8">
        <v>42420.878472222219</v>
      </c>
      <c r="P3987" s="8">
        <v>42399.707407407404</v>
      </c>
      <c r="Q3987" s="9">
        <f t="shared" si="186"/>
        <v>32.049999999999997</v>
      </c>
      <c r="R3987" s="9">
        <f t="shared" si="187"/>
        <v>33.736800000000002</v>
      </c>
      <c r="S3987" s="9" t="str">
        <f>VLOOKUP(MONTH(P3987),Hoja2!$A$1:$B$12,2,0)</f>
        <v>Jan</v>
      </c>
      <c r="T3987" s="4" t="s">
        <v>8357</v>
      </c>
      <c r="U3987" t="s">
        <v>8358</v>
      </c>
      <c r="V3987" s="4">
        <f t="shared" si="188"/>
        <v>2016</v>
      </c>
    </row>
    <row r="3988" spans="1:22" x14ac:dyDescent="0.3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8">
        <v>42496.544444444444</v>
      </c>
      <c r="P3988" s="8">
        <v>42467.548541666663</v>
      </c>
      <c r="Q3988" s="9">
        <f t="shared" si="186"/>
        <v>9.76</v>
      </c>
      <c r="R3988" s="9">
        <f t="shared" si="187"/>
        <v>37.538499999999999</v>
      </c>
      <c r="S3988" s="9" t="str">
        <f>VLOOKUP(MONTH(P3988),Hoja2!$A$1:$B$12,2,0)</f>
        <v>Apr</v>
      </c>
      <c r="T3988" s="4" t="s">
        <v>8357</v>
      </c>
      <c r="U3988" t="s">
        <v>8358</v>
      </c>
      <c r="V3988" s="4">
        <f t="shared" si="188"/>
        <v>2016</v>
      </c>
    </row>
    <row r="3989" spans="1:22" x14ac:dyDescent="0.3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8">
        <v>41775.92465277778</v>
      </c>
      <c r="P3989" s="8">
        <v>41765.92465277778</v>
      </c>
      <c r="Q3989" s="9">
        <f t="shared" si="186"/>
        <v>37.75</v>
      </c>
      <c r="R3989" s="9">
        <f t="shared" si="187"/>
        <v>11.615399999999999</v>
      </c>
      <c r="S3989" s="9" t="str">
        <f>VLOOKUP(MONTH(P3989),Hoja2!$A$1:$B$12,2,0)</f>
        <v>May</v>
      </c>
      <c r="T3989" s="4" t="s">
        <v>8357</v>
      </c>
      <c r="U3989" t="s">
        <v>8358</v>
      </c>
      <c r="V3989" s="4">
        <f t="shared" si="188"/>
        <v>2014</v>
      </c>
    </row>
    <row r="3990" spans="1:22" x14ac:dyDescent="0.3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8">
        <v>42245.08116898148</v>
      </c>
      <c r="P3990" s="8">
        <v>42230.08116898148</v>
      </c>
      <c r="Q3990" s="9">
        <f t="shared" si="186"/>
        <v>2.13</v>
      </c>
      <c r="R3990" s="9">
        <f t="shared" si="187"/>
        <v>8</v>
      </c>
      <c r="S3990" s="9" t="str">
        <f>VLOOKUP(MONTH(P3990),Hoja2!$A$1:$B$12,2,0)</f>
        <v>Aug</v>
      </c>
      <c r="T3990" s="4" t="s">
        <v>8357</v>
      </c>
      <c r="U3990" t="s">
        <v>8358</v>
      </c>
      <c r="V3990" s="4">
        <f t="shared" si="188"/>
        <v>2015</v>
      </c>
    </row>
    <row r="3991" spans="1:22" x14ac:dyDescent="0.3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8">
        <v>42316.791446759256</v>
      </c>
      <c r="P3991" s="8">
        <v>42286.749780092592</v>
      </c>
      <c r="Q3991" s="9">
        <f t="shared" si="186"/>
        <v>0</v>
      </c>
      <c r="R3991" s="9">
        <f t="shared" si="187"/>
        <v>0</v>
      </c>
      <c r="S3991" s="9" t="str">
        <f>VLOOKUP(MONTH(P3991),Hoja2!$A$1:$B$12,2,0)</f>
        <v>Oct</v>
      </c>
      <c r="T3991" s="4" t="s">
        <v>8357</v>
      </c>
      <c r="U3991" t="s">
        <v>8358</v>
      </c>
      <c r="V3991" s="4">
        <f t="shared" si="188"/>
        <v>2015</v>
      </c>
    </row>
    <row r="3992" spans="1:22" x14ac:dyDescent="0.3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8">
        <v>42431.672372685185</v>
      </c>
      <c r="P3992" s="8">
        <v>42401.672372685185</v>
      </c>
      <c r="Q3992" s="9">
        <f t="shared" si="186"/>
        <v>4.18</v>
      </c>
      <c r="R3992" s="9">
        <f t="shared" si="187"/>
        <v>23</v>
      </c>
      <c r="S3992" s="9" t="str">
        <f>VLOOKUP(MONTH(P3992),Hoja2!$A$1:$B$12,2,0)</f>
        <v>Feb</v>
      </c>
      <c r="T3992" s="4" t="s">
        <v>8357</v>
      </c>
      <c r="U3992" t="s">
        <v>8358</v>
      </c>
      <c r="V3992" s="4">
        <f t="shared" si="188"/>
        <v>2016</v>
      </c>
    </row>
    <row r="3993" spans="1:22" x14ac:dyDescent="0.3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8">
        <v>42155.644467592596</v>
      </c>
      <c r="P3993" s="8">
        <v>42125.644467592596</v>
      </c>
      <c r="Q3993" s="9">
        <f t="shared" si="186"/>
        <v>20</v>
      </c>
      <c r="R3993" s="9">
        <f t="shared" si="187"/>
        <v>100</v>
      </c>
      <c r="S3993" s="9" t="str">
        <f>VLOOKUP(MONTH(P3993),Hoja2!$A$1:$B$12,2,0)</f>
        <v>May</v>
      </c>
      <c r="T3993" s="4" t="s">
        <v>8357</v>
      </c>
      <c r="U3993" t="s">
        <v>8358</v>
      </c>
      <c r="V3993" s="4">
        <f t="shared" si="188"/>
        <v>2015</v>
      </c>
    </row>
    <row r="3994" spans="1:22" x14ac:dyDescent="0.3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8">
        <v>42349.982164351852</v>
      </c>
      <c r="P3994" s="8">
        <v>42289.940497685187</v>
      </c>
      <c r="Q3994" s="9">
        <f t="shared" si="186"/>
        <v>5.41</v>
      </c>
      <c r="R3994" s="9">
        <f t="shared" si="187"/>
        <v>60.1111</v>
      </c>
      <c r="S3994" s="9" t="str">
        <f>VLOOKUP(MONTH(P3994),Hoja2!$A$1:$B$12,2,0)</f>
        <v>Oct</v>
      </c>
      <c r="T3994" s="4" t="s">
        <v>8357</v>
      </c>
      <c r="U3994" t="s">
        <v>8358</v>
      </c>
      <c r="V3994" s="4">
        <f t="shared" si="188"/>
        <v>2015</v>
      </c>
    </row>
    <row r="3995" spans="1:22" x14ac:dyDescent="0.3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8">
        <v>42137.864722222221</v>
      </c>
      <c r="P3995" s="8">
        <v>42107.864722222221</v>
      </c>
      <c r="Q3995" s="9">
        <f t="shared" si="186"/>
        <v>0.01</v>
      </c>
      <c r="R3995" s="9">
        <f t="shared" si="187"/>
        <v>3</v>
      </c>
      <c r="S3995" s="9" t="str">
        <f>VLOOKUP(MONTH(P3995),Hoja2!$A$1:$B$12,2,0)</f>
        <v>Apr</v>
      </c>
      <c r="T3995" s="4" t="s">
        <v>8357</v>
      </c>
      <c r="U3995" t="s">
        <v>8358</v>
      </c>
      <c r="V3995" s="4">
        <f t="shared" si="188"/>
        <v>2015</v>
      </c>
    </row>
    <row r="3996" spans="1:22" x14ac:dyDescent="0.3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8">
        <v>41839.389930555553</v>
      </c>
      <c r="P3996" s="8">
        <v>41809.389930555553</v>
      </c>
      <c r="Q3996" s="9">
        <f t="shared" si="186"/>
        <v>0.25</v>
      </c>
      <c r="R3996" s="9">
        <f t="shared" si="187"/>
        <v>5</v>
      </c>
      <c r="S3996" s="9" t="str">
        <f>VLOOKUP(MONTH(P3996),Hoja2!$A$1:$B$12,2,0)</f>
        <v>Jun</v>
      </c>
      <c r="T3996" s="4" t="s">
        <v>8357</v>
      </c>
      <c r="U3996" t="s">
        <v>8358</v>
      </c>
      <c r="V3996" s="4">
        <f t="shared" si="188"/>
        <v>2014</v>
      </c>
    </row>
    <row r="3997" spans="1:22" x14ac:dyDescent="0.3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8">
        <v>42049.477083333331</v>
      </c>
      <c r="P3997" s="8">
        <v>42019.683761574073</v>
      </c>
      <c r="Q3997" s="9">
        <f t="shared" si="186"/>
        <v>35</v>
      </c>
      <c r="R3997" s="9">
        <f t="shared" si="187"/>
        <v>17.5</v>
      </c>
      <c r="S3997" s="9" t="str">
        <f>VLOOKUP(MONTH(P3997),Hoja2!$A$1:$B$12,2,0)</f>
        <v>Jan</v>
      </c>
      <c r="T3997" s="4" t="s">
        <v>8357</v>
      </c>
      <c r="U3997" t="s">
        <v>8358</v>
      </c>
      <c r="V3997" s="4">
        <f t="shared" si="188"/>
        <v>2015</v>
      </c>
    </row>
    <row r="3998" spans="1:22" x14ac:dyDescent="0.3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8">
        <v>41963.669444444444</v>
      </c>
      <c r="P3998" s="8">
        <v>41950.266944444447</v>
      </c>
      <c r="Q3998" s="9">
        <f t="shared" si="186"/>
        <v>16.57</v>
      </c>
      <c r="R3998" s="9">
        <f t="shared" si="187"/>
        <v>29.235299999999999</v>
      </c>
      <c r="S3998" s="9" t="str">
        <f>VLOOKUP(MONTH(P3998),Hoja2!$A$1:$B$12,2,0)</f>
        <v>Nov</v>
      </c>
      <c r="T3998" s="4" t="s">
        <v>8357</v>
      </c>
      <c r="U3998" t="s">
        <v>8358</v>
      </c>
      <c r="V3998" s="4">
        <f t="shared" si="188"/>
        <v>2014</v>
      </c>
    </row>
    <row r="3999" spans="1:22" x14ac:dyDescent="0.3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8">
        <v>42099.349780092591</v>
      </c>
      <c r="P3999" s="8">
        <v>42069.391446759262</v>
      </c>
      <c r="Q3999" s="9">
        <f t="shared" si="186"/>
        <v>0</v>
      </c>
      <c r="R3999" s="9">
        <f t="shared" si="187"/>
        <v>0</v>
      </c>
      <c r="S3999" s="9" t="str">
        <f>VLOOKUP(MONTH(P3999),Hoja2!$A$1:$B$12,2,0)</f>
        <v>Mar</v>
      </c>
      <c r="T3999" s="4" t="s">
        <v>8357</v>
      </c>
      <c r="U3999" t="s">
        <v>8358</v>
      </c>
      <c r="V3999" s="4">
        <f t="shared" si="188"/>
        <v>2015</v>
      </c>
    </row>
    <row r="4000" spans="1:22" x14ac:dyDescent="0.3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8">
        <v>42091.921597222223</v>
      </c>
      <c r="P4000" s="8">
        <v>42061.963263888887</v>
      </c>
      <c r="Q4000" s="9">
        <f t="shared" si="186"/>
        <v>57.2</v>
      </c>
      <c r="R4000" s="9">
        <f t="shared" si="187"/>
        <v>59.583300000000001</v>
      </c>
      <c r="S4000" s="9" t="str">
        <f>VLOOKUP(MONTH(P4000),Hoja2!$A$1:$B$12,2,0)</f>
        <v>Feb</v>
      </c>
      <c r="T4000" s="4" t="s">
        <v>8357</v>
      </c>
      <c r="U4000" t="s">
        <v>8358</v>
      </c>
      <c r="V4000" s="4">
        <f t="shared" si="188"/>
        <v>2015</v>
      </c>
    </row>
    <row r="4001" spans="1:22" x14ac:dyDescent="0.3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8">
        <v>41882.827650462961</v>
      </c>
      <c r="P4001" s="8">
        <v>41842.828680555554</v>
      </c>
      <c r="Q4001" s="9">
        <f t="shared" si="186"/>
        <v>16.510000000000002</v>
      </c>
      <c r="R4001" s="9">
        <f t="shared" si="187"/>
        <v>82.571399999999997</v>
      </c>
      <c r="S4001" s="9" t="str">
        <f>VLOOKUP(MONTH(P4001),Hoja2!$A$1:$B$12,2,0)</f>
        <v>Jul</v>
      </c>
      <c r="T4001" s="4" t="s">
        <v>8357</v>
      </c>
      <c r="U4001" t="s">
        <v>8358</v>
      </c>
      <c r="V4001" s="4">
        <f t="shared" si="188"/>
        <v>2014</v>
      </c>
    </row>
    <row r="4002" spans="1:22" x14ac:dyDescent="0.3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8">
        <v>42497.603680555556</v>
      </c>
      <c r="P4002" s="8">
        <v>42437.64534722222</v>
      </c>
      <c r="Q4002" s="9">
        <f t="shared" si="186"/>
        <v>0.13</v>
      </c>
      <c r="R4002" s="9">
        <f t="shared" si="187"/>
        <v>10</v>
      </c>
      <c r="S4002" s="9" t="str">
        <f>VLOOKUP(MONTH(P4002),Hoja2!$A$1:$B$12,2,0)</f>
        <v>Mar</v>
      </c>
      <c r="T4002" s="4" t="s">
        <v>8357</v>
      </c>
      <c r="U4002" t="s">
        <v>8358</v>
      </c>
      <c r="V4002" s="4">
        <f t="shared" si="188"/>
        <v>2016</v>
      </c>
    </row>
    <row r="4003" spans="1:22" x14ac:dyDescent="0.3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8">
        <v>42795.791666666664</v>
      </c>
      <c r="P4003" s="8">
        <v>42775.964212962965</v>
      </c>
      <c r="Q4003" s="9">
        <f t="shared" si="186"/>
        <v>37.75</v>
      </c>
      <c r="R4003" s="9">
        <f t="shared" si="187"/>
        <v>32.357100000000003</v>
      </c>
      <c r="S4003" s="9" t="str">
        <f>VLOOKUP(MONTH(P4003),Hoja2!$A$1:$B$12,2,0)</f>
        <v>Feb</v>
      </c>
      <c r="T4003" s="4" t="s">
        <v>8357</v>
      </c>
      <c r="U4003" t="s">
        <v>8358</v>
      </c>
      <c r="V4003" s="4">
        <f t="shared" si="188"/>
        <v>2017</v>
      </c>
    </row>
    <row r="4004" spans="1:22" x14ac:dyDescent="0.3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8">
        <v>41909.043530092589</v>
      </c>
      <c r="P4004" s="8">
        <v>41879.043530092589</v>
      </c>
      <c r="Q4004" s="9">
        <f t="shared" si="186"/>
        <v>1.84</v>
      </c>
      <c r="R4004" s="9">
        <f t="shared" si="187"/>
        <v>5.75</v>
      </c>
      <c r="S4004" s="9" t="str">
        <f>VLOOKUP(MONTH(P4004),Hoja2!$A$1:$B$12,2,0)</f>
        <v>Aug</v>
      </c>
      <c r="T4004" s="4" t="s">
        <v>8357</v>
      </c>
      <c r="U4004" t="s">
        <v>8358</v>
      </c>
      <c r="V4004" s="4">
        <f t="shared" si="188"/>
        <v>2014</v>
      </c>
    </row>
    <row r="4005" spans="1:22" x14ac:dyDescent="0.3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8">
        <v>42050.58734953704</v>
      </c>
      <c r="P4005" s="8">
        <v>42020.58734953704</v>
      </c>
      <c r="Q4005" s="9">
        <f t="shared" si="186"/>
        <v>10.050000000000001</v>
      </c>
      <c r="R4005" s="9">
        <f t="shared" si="187"/>
        <v>100.5</v>
      </c>
      <c r="S4005" s="9" t="str">
        <f>VLOOKUP(MONTH(P4005),Hoja2!$A$1:$B$12,2,0)</f>
        <v>Jan</v>
      </c>
      <c r="T4005" s="4" t="s">
        <v>8357</v>
      </c>
      <c r="U4005" t="s">
        <v>8358</v>
      </c>
      <c r="V4005" s="4">
        <f t="shared" si="188"/>
        <v>2015</v>
      </c>
    </row>
    <row r="4006" spans="1:22" x14ac:dyDescent="0.3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8">
        <v>41920.16269675926</v>
      </c>
      <c r="P4006" s="8">
        <v>41890.16269675926</v>
      </c>
      <c r="Q4006" s="9">
        <f t="shared" si="186"/>
        <v>0.2</v>
      </c>
      <c r="R4006" s="9">
        <f t="shared" si="187"/>
        <v>1</v>
      </c>
      <c r="S4006" s="9" t="str">
        <f>VLOOKUP(MONTH(P4006),Hoja2!$A$1:$B$12,2,0)</f>
        <v>Sep</v>
      </c>
      <c r="T4006" s="4" t="s">
        <v>8357</v>
      </c>
      <c r="U4006" t="s">
        <v>8358</v>
      </c>
      <c r="V4006" s="4">
        <f t="shared" si="188"/>
        <v>2014</v>
      </c>
    </row>
    <row r="4007" spans="1:22" x14ac:dyDescent="0.3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8">
        <v>41932.807696759257</v>
      </c>
      <c r="P4007" s="8">
        <v>41872.807696759257</v>
      </c>
      <c r="Q4007" s="9">
        <f t="shared" si="186"/>
        <v>1.33</v>
      </c>
      <c r="R4007" s="9">
        <f t="shared" si="187"/>
        <v>20</v>
      </c>
      <c r="S4007" s="9" t="str">
        <f>VLOOKUP(MONTH(P4007),Hoja2!$A$1:$B$12,2,0)</f>
        <v>Aug</v>
      </c>
      <c r="T4007" s="4" t="s">
        <v>8357</v>
      </c>
      <c r="U4007" t="s">
        <v>8358</v>
      </c>
      <c r="V4007" s="4">
        <f t="shared" si="188"/>
        <v>2014</v>
      </c>
    </row>
    <row r="4008" spans="1:22" x14ac:dyDescent="0.3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8">
        <v>42416.772997685184</v>
      </c>
      <c r="P4008" s="8">
        <v>42391.772997685184</v>
      </c>
      <c r="Q4008" s="9">
        <f t="shared" si="186"/>
        <v>0.01</v>
      </c>
      <c r="R4008" s="9">
        <f t="shared" si="187"/>
        <v>2</v>
      </c>
      <c r="S4008" s="9" t="str">
        <f>VLOOKUP(MONTH(P4008),Hoja2!$A$1:$B$12,2,0)</f>
        <v>Jan</v>
      </c>
      <c r="T4008" s="4" t="s">
        <v>8357</v>
      </c>
      <c r="U4008" t="s">
        <v>8358</v>
      </c>
      <c r="V4008" s="4">
        <f t="shared" si="188"/>
        <v>2016</v>
      </c>
    </row>
    <row r="4009" spans="1:22" x14ac:dyDescent="0.3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8">
        <v>41877.686111111114</v>
      </c>
      <c r="P4009" s="8">
        <v>41848.772928240738</v>
      </c>
      <c r="Q4009" s="9">
        <f t="shared" si="186"/>
        <v>0.25</v>
      </c>
      <c r="R4009" s="9">
        <f t="shared" si="187"/>
        <v>5</v>
      </c>
      <c r="S4009" s="9" t="str">
        <f>VLOOKUP(MONTH(P4009),Hoja2!$A$1:$B$12,2,0)</f>
        <v>Jul</v>
      </c>
      <c r="T4009" s="4" t="s">
        <v>8357</v>
      </c>
      <c r="U4009" t="s">
        <v>8358</v>
      </c>
      <c r="V4009" s="4">
        <f t="shared" si="188"/>
        <v>2014</v>
      </c>
    </row>
    <row r="4010" spans="1:22" x14ac:dyDescent="0.3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8">
        <v>42207.964201388888</v>
      </c>
      <c r="P4010" s="8">
        <v>42177.964201388888</v>
      </c>
      <c r="Q4010" s="9">
        <f t="shared" si="186"/>
        <v>6</v>
      </c>
      <c r="R4010" s="9">
        <f t="shared" si="187"/>
        <v>15</v>
      </c>
      <c r="S4010" s="9" t="str">
        <f>VLOOKUP(MONTH(P4010),Hoja2!$A$1:$B$12,2,0)</f>
        <v>Jun</v>
      </c>
      <c r="T4010" s="4" t="s">
        <v>8357</v>
      </c>
      <c r="U4010" t="s">
        <v>8358</v>
      </c>
      <c r="V4010" s="4">
        <f t="shared" si="188"/>
        <v>2015</v>
      </c>
    </row>
    <row r="4011" spans="1:22" x14ac:dyDescent="0.3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8">
        <v>41891.700925925928</v>
      </c>
      <c r="P4011" s="8">
        <v>41851.700925925928</v>
      </c>
      <c r="Q4011" s="9">
        <f t="shared" si="186"/>
        <v>3.89</v>
      </c>
      <c r="R4011" s="9">
        <f t="shared" si="187"/>
        <v>25</v>
      </c>
      <c r="S4011" s="9" t="str">
        <f>VLOOKUP(MONTH(P4011),Hoja2!$A$1:$B$12,2,0)</f>
        <v>Jul</v>
      </c>
      <c r="T4011" s="4" t="s">
        <v>8357</v>
      </c>
      <c r="U4011" t="s">
        <v>8358</v>
      </c>
      <c r="V4011" s="4">
        <f t="shared" si="188"/>
        <v>2014</v>
      </c>
    </row>
    <row r="4012" spans="1:22" x14ac:dyDescent="0.3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8">
        <v>41938.770439814813</v>
      </c>
      <c r="P4012" s="8">
        <v>41921.770439814813</v>
      </c>
      <c r="Q4012" s="9">
        <f t="shared" si="186"/>
        <v>24.19</v>
      </c>
      <c r="R4012" s="9">
        <f t="shared" si="187"/>
        <v>45.842100000000002</v>
      </c>
      <c r="S4012" s="9" t="str">
        <f>VLOOKUP(MONTH(P4012),Hoja2!$A$1:$B$12,2,0)</f>
        <v>Oct</v>
      </c>
      <c r="T4012" s="4" t="s">
        <v>8357</v>
      </c>
      <c r="U4012" t="s">
        <v>8358</v>
      </c>
      <c r="V4012" s="4">
        <f t="shared" si="188"/>
        <v>2014</v>
      </c>
    </row>
    <row r="4013" spans="1:22" x14ac:dyDescent="0.3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8">
        <v>42032.54488425926</v>
      </c>
      <c r="P4013" s="8">
        <v>42002.54488425926</v>
      </c>
      <c r="Q4013" s="9">
        <f t="shared" si="186"/>
        <v>7.6</v>
      </c>
      <c r="R4013" s="9">
        <f t="shared" si="187"/>
        <v>4.75</v>
      </c>
      <c r="S4013" s="9" t="str">
        <f>VLOOKUP(MONTH(P4013),Hoja2!$A$1:$B$12,2,0)</f>
        <v>Dec</v>
      </c>
      <c r="T4013" s="4" t="s">
        <v>8357</v>
      </c>
      <c r="U4013" t="s">
        <v>8358</v>
      </c>
      <c r="V4013" s="4">
        <f t="shared" si="188"/>
        <v>2014</v>
      </c>
    </row>
    <row r="4014" spans="1:22" x14ac:dyDescent="0.3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8">
        <v>42126.544548611113</v>
      </c>
      <c r="P4014" s="8">
        <v>42096.544548611113</v>
      </c>
      <c r="Q4014" s="9">
        <f t="shared" si="186"/>
        <v>0</v>
      </c>
      <c r="R4014" s="9">
        <f t="shared" si="187"/>
        <v>0</v>
      </c>
      <c r="S4014" s="9" t="str">
        <f>VLOOKUP(MONTH(P4014),Hoja2!$A$1:$B$12,2,0)</f>
        <v>Apr</v>
      </c>
      <c r="T4014" s="4" t="s">
        <v>8357</v>
      </c>
      <c r="U4014" t="s">
        <v>8358</v>
      </c>
      <c r="V4014" s="4">
        <f t="shared" si="188"/>
        <v>2015</v>
      </c>
    </row>
    <row r="4015" spans="1:22" x14ac:dyDescent="0.3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8">
        <v>42051.301192129627</v>
      </c>
      <c r="P4015" s="8">
        <v>42021.301192129627</v>
      </c>
      <c r="Q4015" s="9">
        <f t="shared" si="186"/>
        <v>1.3</v>
      </c>
      <c r="R4015" s="9">
        <f t="shared" si="187"/>
        <v>13</v>
      </c>
      <c r="S4015" s="9" t="str">
        <f>VLOOKUP(MONTH(P4015),Hoja2!$A$1:$B$12,2,0)</f>
        <v>Jan</v>
      </c>
      <c r="T4015" s="4" t="s">
        <v>8357</v>
      </c>
      <c r="U4015" t="s">
        <v>8358</v>
      </c>
      <c r="V4015" s="4">
        <f t="shared" si="188"/>
        <v>2015</v>
      </c>
    </row>
    <row r="4016" spans="1:22" x14ac:dyDescent="0.3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8">
        <v>42434.246168981481</v>
      </c>
      <c r="P4016" s="8">
        <v>42419.246168981481</v>
      </c>
      <c r="Q4016" s="9">
        <f t="shared" si="186"/>
        <v>0</v>
      </c>
      <c r="R4016" s="9">
        <f t="shared" si="187"/>
        <v>0</v>
      </c>
      <c r="S4016" s="9" t="str">
        <f>VLOOKUP(MONTH(P4016),Hoja2!$A$1:$B$12,2,0)</f>
        <v>Feb</v>
      </c>
      <c r="T4016" s="4" t="s">
        <v>8357</v>
      </c>
      <c r="U4016" t="s">
        <v>8358</v>
      </c>
      <c r="V4016" s="4">
        <f t="shared" si="188"/>
        <v>2016</v>
      </c>
    </row>
    <row r="4017" spans="1:22" x14ac:dyDescent="0.3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8">
        <v>42204.780821759261</v>
      </c>
      <c r="P4017" s="8">
        <v>42174.780821759261</v>
      </c>
      <c r="Q4017" s="9">
        <f t="shared" si="186"/>
        <v>0.01</v>
      </c>
      <c r="R4017" s="9">
        <f t="shared" si="187"/>
        <v>1</v>
      </c>
      <c r="S4017" s="9" t="str">
        <f>VLOOKUP(MONTH(P4017),Hoja2!$A$1:$B$12,2,0)</f>
        <v>Jun</v>
      </c>
      <c r="T4017" s="4" t="s">
        <v>8357</v>
      </c>
      <c r="U4017" t="s">
        <v>8358</v>
      </c>
      <c r="V4017" s="4">
        <f t="shared" si="188"/>
        <v>2015</v>
      </c>
    </row>
    <row r="4018" spans="1:22" x14ac:dyDescent="0.3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8">
        <v>41899.872685185182</v>
      </c>
      <c r="P4018" s="8">
        <v>41869.872685185182</v>
      </c>
      <c r="Q4018" s="9">
        <f t="shared" si="186"/>
        <v>14</v>
      </c>
      <c r="R4018" s="9">
        <f t="shared" si="187"/>
        <v>10</v>
      </c>
      <c r="S4018" s="9" t="str">
        <f>VLOOKUP(MONTH(P4018),Hoja2!$A$1:$B$12,2,0)</f>
        <v>Aug</v>
      </c>
      <c r="T4018" s="4" t="s">
        <v>8357</v>
      </c>
      <c r="U4018" t="s">
        <v>8358</v>
      </c>
      <c r="V4018" s="4">
        <f t="shared" si="188"/>
        <v>2014</v>
      </c>
    </row>
    <row r="4019" spans="1:22" x14ac:dyDescent="0.3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8">
        <v>41886.672152777777</v>
      </c>
      <c r="P4019" s="8">
        <v>41856.672152777777</v>
      </c>
      <c r="Q4019" s="9">
        <f t="shared" si="186"/>
        <v>1.05</v>
      </c>
      <c r="R4019" s="9">
        <f t="shared" si="187"/>
        <v>52.5</v>
      </c>
      <c r="S4019" s="9" t="str">
        <f>VLOOKUP(MONTH(P4019),Hoja2!$A$1:$B$12,2,0)</f>
        <v>Aug</v>
      </c>
      <c r="T4019" s="4" t="s">
        <v>8357</v>
      </c>
      <c r="U4019" t="s">
        <v>8358</v>
      </c>
      <c r="V4019" s="4">
        <f t="shared" si="188"/>
        <v>2014</v>
      </c>
    </row>
    <row r="4020" spans="1:22" x14ac:dyDescent="0.3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8">
        <v>42650.91097222222</v>
      </c>
      <c r="P4020" s="8">
        <v>42620.91097222222</v>
      </c>
      <c r="Q4020" s="9">
        <f t="shared" si="186"/>
        <v>8.67</v>
      </c>
      <c r="R4020" s="9">
        <f t="shared" si="187"/>
        <v>32.5</v>
      </c>
      <c r="S4020" s="9" t="str">
        <f>VLOOKUP(MONTH(P4020),Hoja2!$A$1:$B$12,2,0)</f>
        <v>Sep</v>
      </c>
      <c r="T4020" s="4" t="s">
        <v>8357</v>
      </c>
      <c r="U4020" t="s">
        <v>8358</v>
      </c>
      <c r="V4020" s="4">
        <f t="shared" si="188"/>
        <v>2016</v>
      </c>
    </row>
    <row r="4021" spans="1:22" x14ac:dyDescent="0.3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8">
        <v>42475.686111111114</v>
      </c>
      <c r="P4021" s="8">
        <v>42417.675879629627</v>
      </c>
      <c r="Q4021" s="9">
        <f t="shared" si="186"/>
        <v>0.83</v>
      </c>
      <c r="R4021" s="9">
        <f t="shared" si="187"/>
        <v>7.25</v>
      </c>
      <c r="S4021" s="9" t="str">
        <f>VLOOKUP(MONTH(P4021),Hoja2!$A$1:$B$12,2,0)</f>
        <v>Feb</v>
      </c>
      <c r="T4021" s="4" t="s">
        <v>8357</v>
      </c>
      <c r="U4021" t="s">
        <v>8358</v>
      </c>
      <c r="V4021" s="4">
        <f t="shared" si="188"/>
        <v>2016</v>
      </c>
    </row>
    <row r="4022" spans="1:22" x14ac:dyDescent="0.3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8">
        <v>42087.149293981478</v>
      </c>
      <c r="P4022" s="8">
        <v>42057.190960648149</v>
      </c>
      <c r="Q4022" s="9">
        <f t="shared" si="186"/>
        <v>16.670000000000002</v>
      </c>
      <c r="R4022" s="9">
        <f t="shared" si="187"/>
        <v>33.333300000000001</v>
      </c>
      <c r="S4022" s="9" t="str">
        <f>VLOOKUP(MONTH(P4022),Hoja2!$A$1:$B$12,2,0)</f>
        <v>Feb</v>
      </c>
      <c r="T4022" s="4" t="s">
        <v>8357</v>
      </c>
      <c r="U4022" t="s">
        <v>8358</v>
      </c>
      <c r="V4022" s="4">
        <f t="shared" si="188"/>
        <v>2015</v>
      </c>
    </row>
    <row r="4023" spans="1:22" x14ac:dyDescent="0.3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8">
        <v>41938.911550925928</v>
      </c>
      <c r="P4023" s="8">
        <v>41878.911550925928</v>
      </c>
      <c r="Q4023" s="9">
        <f t="shared" si="186"/>
        <v>0.83</v>
      </c>
      <c r="R4023" s="9">
        <f t="shared" si="187"/>
        <v>62.5</v>
      </c>
      <c r="S4023" s="9" t="str">
        <f>VLOOKUP(MONTH(P4023),Hoja2!$A$1:$B$12,2,0)</f>
        <v>Aug</v>
      </c>
      <c r="T4023" s="4" t="s">
        <v>8357</v>
      </c>
      <c r="U4023" t="s">
        <v>8358</v>
      </c>
      <c r="V4023" s="4">
        <f t="shared" si="188"/>
        <v>2014</v>
      </c>
    </row>
    <row r="4024" spans="1:22" x14ac:dyDescent="0.3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8">
        <v>42036.120833333334</v>
      </c>
      <c r="P4024" s="8">
        <v>41990.584108796298</v>
      </c>
      <c r="Q4024" s="9">
        <f t="shared" si="186"/>
        <v>69.56</v>
      </c>
      <c r="R4024" s="9">
        <f t="shared" si="187"/>
        <v>63.558399999999999</v>
      </c>
      <c r="S4024" s="9" t="str">
        <f>VLOOKUP(MONTH(P4024),Hoja2!$A$1:$B$12,2,0)</f>
        <v>Dec</v>
      </c>
      <c r="T4024" s="4" t="s">
        <v>8357</v>
      </c>
      <c r="U4024" t="s">
        <v>8358</v>
      </c>
      <c r="V4024" s="4">
        <f t="shared" si="188"/>
        <v>2014</v>
      </c>
    </row>
    <row r="4025" spans="1:22" x14ac:dyDescent="0.3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8">
        <v>42453.957905092589</v>
      </c>
      <c r="P4025" s="8">
        <v>42408.999571759261</v>
      </c>
      <c r="Q4025" s="9">
        <f t="shared" si="186"/>
        <v>0</v>
      </c>
      <c r="R4025" s="9">
        <f t="shared" si="187"/>
        <v>0</v>
      </c>
      <c r="S4025" s="9" t="str">
        <f>VLOOKUP(MONTH(P4025),Hoja2!$A$1:$B$12,2,0)</f>
        <v>Feb</v>
      </c>
      <c r="T4025" s="4" t="s">
        <v>8357</v>
      </c>
      <c r="U4025" t="s">
        <v>8358</v>
      </c>
      <c r="V4025" s="4">
        <f t="shared" si="188"/>
        <v>2016</v>
      </c>
    </row>
    <row r="4026" spans="1:22" x14ac:dyDescent="0.3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8">
        <v>42247.670104166667</v>
      </c>
      <c r="P4026" s="8">
        <v>42217.670104166667</v>
      </c>
      <c r="Q4026" s="9">
        <f t="shared" si="186"/>
        <v>1.25</v>
      </c>
      <c r="R4026" s="9">
        <f t="shared" si="187"/>
        <v>10</v>
      </c>
      <c r="S4026" s="9" t="str">
        <f>VLOOKUP(MONTH(P4026),Hoja2!$A$1:$B$12,2,0)</f>
        <v>Aug</v>
      </c>
      <c r="T4026" s="4" t="s">
        <v>8357</v>
      </c>
      <c r="U4026" t="s">
        <v>8358</v>
      </c>
      <c r="V4026" s="4">
        <f t="shared" si="188"/>
        <v>2015</v>
      </c>
    </row>
    <row r="4027" spans="1:22" x14ac:dyDescent="0.3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8">
        <v>42211.237685185188</v>
      </c>
      <c r="P4027" s="8">
        <v>42151.237685185188</v>
      </c>
      <c r="Q4027" s="9">
        <f t="shared" si="186"/>
        <v>5</v>
      </c>
      <c r="R4027" s="9">
        <f t="shared" si="187"/>
        <v>62.5</v>
      </c>
      <c r="S4027" s="9" t="str">
        <f>VLOOKUP(MONTH(P4027),Hoja2!$A$1:$B$12,2,0)</f>
        <v>May</v>
      </c>
      <c r="T4027" s="4" t="s">
        <v>8357</v>
      </c>
      <c r="U4027" t="s">
        <v>8358</v>
      </c>
      <c r="V4027" s="4">
        <f t="shared" si="188"/>
        <v>2015</v>
      </c>
    </row>
    <row r="4028" spans="1:22" x14ac:dyDescent="0.3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8">
        <v>42342.697210648148</v>
      </c>
      <c r="P4028" s="8">
        <v>42282.655543981484</v>
      </c>
      <c r="Q4028" s="9">
        <f t="shared" si="186"/>
        <v>0</v>
      </c>
      <c r="R4028" s="9">
        <f t="shared" si="187"/>
        <v>0</v>
      </c>
      <c r="S4028" s="9" t="str">
        <f>VLOOKUP(MONTH(P4028),Hoja2!$A$1:$B$12,2,0)</f>
        <v>Oct</v>
      </c>
      <c r="T4028" s="4" t="s">
        <v>8357</v>
      </c>
      <c r="U4028" t="s">
        <v>8358</v>
      </c>
      <c r="V4028" s="4">
        <f t="shared" si="188"/>
        <v>2015</v>
      </c>
    </row>
    <row r="4029" spans="1:22" x14ac:dyDescent="0.3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8">
        <v>42789.041666666664</v>
      </c>
      <c r="P4029" s="8">
        <v>42768.97084490741</v>
      </c>
      <c r="Q4029" s="9">
        <f t="shared" si="186"/>
        <v>7.17</v>
      </c>
      <c r="R4029" s="9">
        <f t="shared" si="187"/>
        <v>30.714300000000001</v>
      </c>
      <c r="S4029" s="9" t="str">
        <f>VLOOKUP(MONTH(P4029),Hoja2!$A$1:$B$12,2,0)</f>
        <v>Feb</v>
      </c>
      <c r="T4029" s="4" t="s">
        <v>8357</v>
      </c>
      <c r="U4029" t="s">
        <v>8358</v>
      </c>
      <c r="V4029" s="4">
        <f t="shared" si="188"/>
        <v>2017</v>
      </c>
    </row>
    <row r="4030" spans="1:22" x14ac:dyDescent="0.3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8">
        <v>41795.938657407409</v>
      </c>
      <c r="P4030" s="8">
        <v>41765.938657407409</v>
      </c>
      <c r="Q4030" s="9">
        <f t="shared" si="186"/>
        <v>28.05</v>
      </c>
      <c r="R4030" s="9">
        <f t="shared" si="187"/>
        <v>51</v>
      </c>
      <c r="S4030" s="9" t="str">
        <f>VLOOKUP(MONTH(P4030),Hoja2!$A$1:$B$12,2,0)</f>
        <v>May</v>
      </c>
      <c r="T4030" s="4" t="s">
        <v>8357</v>
      </c>
      <c r="U4030" t="s">
        <v>8358</v>
      </c>
      <c r="V4030" s="4">
        <f t="shared" si="188"/>
        <v>2014</v>
      </c>
    </row>
    <row r="4031" spans="1:22" x14ac:dyDescent="0.3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8">
        <v>42352.02511574074</v>
      </c>
      <c r="P4031" s="8">
        <v>42322.02511574074</v>
      </c>
      <c r="Q4031" s="9">
        <f t="shared" si="186"/>
        <v>0</v>
      </c>
      <c r="R4031" s="9">
        <f t="shared" si="187"/>
        <v>0</v>
      </c>
      <c r="S4031" s="9" t="str">
        <f>VLOOKUP(MONTH(P4031),Hoja2!$A$1:$B$12,2,0)</f>
        <v>Nov</v>
      </c>
      <c r="T4031" s="4" t="s">
        <v>8357</v>
      </c>
      <c r="U4031" t="s">
        <v>8358</v>
      </c>
      <c r="V4031" s="4">
        <f t="shared" si="188"/>
        <v>2015</v>
      </c>
    </row>
    <row r="4032" spans="1:22" x14ac:dyDescent="0.3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8">
        <v>42403.78402777778</v>
      </c>
      <c r="P4032" s="8">
        <v>42374.655081018522</v>
      </c>
      <c r="Q4032" s="9">
        <f t="shared" si="186"/>
        <v>16</v>
      </c>
      <c r="R4032" s="9">
        <f t="shared" si="187"/>
        <v>66.666700000000006</v>
      </c>
      <c r="S4032" s="9" t="str">
        <f>VLOOKUP(MONTH(P4032),Hoja2!$A$1:$B$12,2,0)</f>
        <v>Jan</v>
      </c>
      <c r="T4032" s="4" t="s">
        <v>8357</v>
      </c>
      <c r="U4032" t="s">
        <v>8358</v>
      </c>
      <c r="V4032" s="4">
        <f t="shared" si="188"/>
        <v>2016</v>
      </c>
    </row>
    <row r="4033" spans="1:22" x14ac:dyDescent="0.3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8">
        <v>41991.626898148148</v>
      </c>
      <c r="P4033" s="8">
        <v>41941.585231481484</v>
      </c>
      <c r="Q4033" s="9">
        <f t="shared" si="186"/>
        <v>0</v>
      </c>
      <c r="R4033" s="9">
        <f t="shared" si="187"/>
        <v>0</v>
      </c>
      <c r="S4033" s="9" t="str">
        <f>VLOOKUP(MONTH(P4033),Hoja2!$A$1:$B$12,2,0)</f>
        <v>Oct</v>
      </c>
      <c r="T4033" s="4" t="s">
        <v>8357</v>
      </c>
      <c r="U4033" t="s">
        <v>8358</v>
      </c>
      <c r="V4033" s="4">
        <f t="shared" si="188"/>
        <v>2014</v>
      </c>
    </row>
    <row r="4034" spans="1:22" x14ac:dyDescent="0.3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8">
        <v>42353.85087962963</v>
      </c>
      <c r="P4034" s="8">
        <v>42293.809212962966</v>
      </c>
      <c r="Q4034" s="9">
        <f t="shared" si="186"/>
        <v>6.83</v>
      </c>
      <c r="R4034" s="9">
        <f t="shared" si="187"/>
        <v>59</v>
      </c>
      <c r="S4034" s="9" t="str">
        <f>VLOOKUP(MONTH(P4034),Hoja2!$A$1:$B$12,2,0)</f>
        <v>Oct</v>
      </c>
      <c r="T4034" s="4" t="s">
        <v>8357</v>
      </c>
      <c r="U4034" t="s">
        <v>8358</v>
      </c>
      <c r="V4034" s="4">
        <f t="shared" si="188"/>
        <v>2015</v>
      </c>
    </row>
    <row r="4035" spans="1:22" x14ac:dyDescent="0.3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8">
        <v>42645.375</v>
      </c>
      <c r="P4035" s="8">
        <v>42614.268796296295</v>
      </c>
      <c r="Q4035" s="9">
        <f t="shared" ref="Q4035:Q4098" si="189">ROUND(E4035/D4035*100,2)</f>
        <v>25.7</v>
      </c>
      <c r="R4035" s="9">
        <f t="shared" ref="R4035:R4098" si="190">IFERROR(ROUND(E4035/L4035,4),0)</f>
        <v>65.340299999999999</v>
      </c>
      <c r="S4035" s="9" t="str">
        <f>VLOOKUP(MONTH(P4035),Hoja2!$A$1:$B$12,2,0)</f>
        <v>Sep</v>
      </c>
      <c r="T4035" s="4" t="s">
        <v>8357</v>
      </c>
      <c r="U4035" t="s">
        <v>8358</v>
      </c>
      <c r="V4035" s="4">
        <f t="shared" ref="V4035:V4098" si="191">YEAR(P4035)</f>
        <v>2016</v>
      </c>
    </row>
    <row r="4036" spans="1:22" x14ac:dyDescent="0.3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8">
        <v>42097.905671296299</v>
      </c>
      <c r="P4036" s="8">
        <v>42067.947337962964</v>
      </c>
      <c r="Q4036" s="9">
        <f t="shared" si="189"/>
        <v>1.48</v>
      </c>
      <c r="R4036" s="9">
        <f t="shared" si="190"/>
        <v>100</v>
      </c>
      <c r="S4036" s="9" t="str">
        <f>VLOOKUP(MONTH(P4036),Hoja2!$A$1:$B$12,2,0)</f>
        <v>Mar</v>
      </c>
      <c r="T4036" s="4" t="s">
        <v>8357</v>
      </c>
      <c r="U4036" t="s">
        <v>8358</v>
      </c>
      <c r="V4036" s="4">
        <f t="shared" si="191"/>
        <v>2015</v>
      </c>
    </row>
    <row r="4037" spans="1:22" x14ac:dyDescent="0.3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8">
        <v>41933.882951388892</v>
      </c>
      <c r="P4037" s="8">
        <v>41903.882951388892</v>
      </c>
      <c r="Q4037" s="9">
        <f t="shared" si="189"/>
        <v>36.85</v>
      </c>
      <c r="R4037" s="9">
        <f t="shared" si="190"/>
        <v>147.4</v>
      </c>
      <c r="S4037" s="9" t="str">
        <f>VLOOKUP(MONTH(P4037),Hoja2!$A$1:$B$12,2,0)</f>
        <v>Sep</v>
      </c>
      <c r="T4037" s="4" t="s">
        <v>8357</v>
      </c>
      <c r="U4037" t="s">
        <v>8358</v>
      </c>
      <c r="V4037" s="4">
        <f t="shared" si="191"/>
        <v>2014</v>
      </c>
    </row>
    <row r="4038" spans="1:22" x14ac:dyDescent="0.3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8">
        <v>41821.9375</v>
      </c>
      <c r="P4038" s="8">
        <v>41804.937083333331</v>
      </c>
      <c r="Q4038" s="9">
        <f t="shared" si="189"/>
        <v>47.05</v>
      </c>
      <c r="R4038" s="9">
        <f t="shared" si="190"/>
        <v>166.05879999999999</v>
      </c>
      <c r="S4038" s="9" t="str">
        <f>VLOOKUP(MONTH(P4038),Hoja2!$A$1:$B$12,2,0)</f>
        <v>Jun</v>
      </c>
      <c r="T4038" s="4" t="s">
        <v>8357</v>
      </c>
      <c r="U4038" t="s">
        <v>8358</v>
      </c>
      <c r="V4038" s="4">
        <f t="shared" si="191"/>
        <v>2014</v>
      </c>
    </row>
    <row r="4039" spans="1:22" x14ac:dyDescent="0.3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8">
        <v>42514.600694444445</v>
      </c>
      <c r="P4039" s="8">
        <v>42497.070775462962</v>
      </c>
      <c r="Q4039" s="9">
        <f t="shared" si="189"/>
        <v>11.43</v>
      </c>
      <c r="R4039" s="9">
        <f t="shared" si="190"/>
        <v>40</v>
      </c>
      <c r="S4039" s="9" t="str">
        <f>VLOOKUP(MONTH(P4039),Hoja2!$A$1:$B$12,2,0)</f>
        <v>May</v>
      </c>
      <c r="T4039" s="4" t="s">
        <v>8357</v>
      </c>
      <c r="U4039" t="s">
        <v>8358</v>
      </c>
      <c r="V4039" s="4">
        <f t="shared" si="191"/>
        <v>2016</v>
      </c>
    </row>
    <row r="4040" spans="1:22" x14ac:dyDescent="0.3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8">
        <v>41929.798726851855</v>
      </c>
      <c r="P4040" s="8">
        <v>41869.798726851855</v>
      </c>
      <c r="Q4040" s="9">
        <f t="shared" si="189"/>
        <v>12.04</v>
      </c>
      <c r="R4040" s="9">
        <f t="shared" si="190"/>
        <v>75.25</v>
      </c>
      <c r="S4040" s="9" t="str">
        <f>VLOOKUP(MONTH(P4040),Hoja2!$A$1:$B$12,2,0)</f>
        <v>Aug</v>
      </c>
      <c r="T4040" s="4" t="s">
        <v>8357</v>
      </c>
      <c r="U4040" t="s">
        <v>8358</v>
      </c>
      <c r="V4040" s="4">
        <f t="shared" si="191"/>
        <v>2014</v>
      </c>
    </row>
    <row r="4041" spans="1:22" x14ac:dyDescent="0.3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8">
        <v>42339.249305555553</v>
      </c>
      <c r="P4041" s="8">
        <v>42305.670914351853</v>
      </c>
      <c r="Q4041" s="9">
        <f t="shared" si="189"/>
        <v>60</v>
      </c>
      <c r="R4041" s="9">
        <f t="shared" si="190"/>
        <v>60</v>
      </c>
      <c r="S4041" s="9" t="str">
        <f>VLOOKUP(MONTH(P4041),Hoja2!$A$1:$B$12,2,0)</f>
        <v>Oct</v>
      </c>
      <c r="T4041" s="4" t="s">
        <v>8357</v>
      </c>
      <c r="U4041" t="s">
        <v>8358</v>
      </c>
      <c r="V4041" s="4">
        <f t="shared" si="191"/>
        <v>2015</v>
      </c>
    </row>
    <row r="4042" spans="1:22" x14ac:dyDescent="0.3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8">
        <v>42203.125</v>
      </c>
      <c r="P4042" s="8">
        <v>42144.231527777774</v>
      </c>
      <c r="Q4042" s="9">
        <f t="shared" si="189"/>
        <v>31.25</v>
      </c>
      <c r="R4042" s="9">
        <f t="shared" si="190"/>
        <v>1250</v>
      </c>
      <c r="S4042" s="9" t="str">
        <f>VLOOKUP(MONTH(P4042),Hoja2!$A$1:$B$12,2,0)</f>
        <v>May</v>
      </c>
      <c r="T4042" s="4" t="s">
        <v>8357</v>
      </c>
      <c r="U4042" t="s">
        <v>8358</v>
      </c>
      <c r="V4042" s="4">
        <f t="shared" si="191"/>
        <v>2015</v>
      </c>
    </row>
    <row r="4043" spans="1:22" x14ac:dyDescent="0.3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8">
        <v>42619.474004629628</v>
      </c>
      <c r="P4043" s="8">
        <v>42559.474004629628</v>
      </c>
      <c r="Q4043" s="9">
        <f t="shared" si="189"/>
        <v>0.42</v>
      </c>
      <c r="R4043" s="9">
        <f t="shared" si="190"/>
        <v>10.5</v>
      </c>
      <c r="S4043" s="9" t="str">
        <f>VLOOKUP(MONTH(P4043),Hoja2!$A$1:$B$12,2,0)</f>
        <v>Jul</v>
      </c>
      <c r="T4043" s="4" t="s">
        <v>8357</v>
      </c>
      <c r="U4043" t="s">
        <v>8358</v>
      </c>
      <c r="V4043" s="4">
        <f t="shared" si="191"/>
        <v>2016</v>
      </c>
    </row>
    <row r="4044" spans="1:22" x14ac:dyDescent="0.3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8">
        <v>42024.802777777775</v>
      </c>
      <c r="P4044" s="8">
        <v>41995.084074074075</v>
      </c>
      <c r="Q4044" s="9">
        <f t="shared" si="189"/>
        <v>0.21</v>
      </c>
      <c r="R4044" s="9">
        <f t="shared" si="190"/>
        <v>7</v>
      </c>
      <c r="S4044" s="9" t="str">
        <f>VLOOKUP(MONTH(P4044),Hoja2!$A$1:$B$12,2,0)</f>
        <v>Dec</v>
      </c>
      <c r="T4044" s="4" t="s">
        <v>8357</v>
      </c>
      <c r="U4044" t="s">
        <v>8358</v>
      </c>
      <c r="V4044" s="4">
        <f t="shared" si="191"/>
        <v>2014</v>
      </c>
    </row>
    <row r="4045" spans="1:22" x14ac:dyDescent="0.3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8">
        <v>41963.957465277781</v>
      </c>
      <c r="P4045" s="8">
        <v>41948.957465277781</v>
      </c>
      <c r="Q4045" s="9">
        <f t="shared" si="189"/>
        <v>0</v>
      </c>
      <c r="R4045" s="9">
        <f t="shared" si="190"/>
        <v>0</v>
      </c>
      <c r="S4045" s="9" t="str">
        <f>VLOOKUP(MONTH(P4045),Hoja2!$A$1:$B$12,2,0)</f>
        <v>Nov</v>
      </c>
      <c r="T4045" s="4" t="s">
        <v>8357</v>
      </c>
      <c r="U4045" t="s">
        <v>8358</v>
      </c>
      <c r="V4045" s="4">
        <f t="shared" si="191"/>
        <v>2014</v>
      </c>
    </row>
    <row r="4046" spans="1:22" x14ac:dyDescent="0.3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8">
        <v>42104.208333333336</v>
      </c>
      <c r="P4046" s="8">
        <v>42074.219699074078</v>
      </c>
      <c r="Q4046" s="9">
        <f t="shared" si="189"/>
        <v>37.5</v>
      </c>
      <c r="R4046" s="9">
        <f t="shared" si="190"/>
        <v>56.25</v>
      </c>
      <c r="S4046" s="9" t="str">
        <f>VLOOKUP(MONTH(P4046),Hoja2!$A$1:$B$12,2,0)</f>
        <v>Mar</v>
      </c>
      <c r="T4046" s="4" t="s">
        <v>8357</v>
      </c>
      <c r="U4046" t="s">
        <v>8358</v>
      </c>
      <c r="V4046" s="4">
        <f t="shared" si="191"/>
        <v>2015</v>
      </c>
    </row>
    <row r="4047" spans="1:22" x14ac:dyDescent="0.3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8">
        <v>41872.201261574075</v>
      </c>
      <c r="P4047" s="8">
        <v>41842.201261574075</v>
      </c>
      <c r="Q4047" s="9">
        <f t="shared" si="189"/>
        <v>0.02</v>
      </c>
      <c r="R4047" s="9">
        <f t="shared" si="190"/>
        <v>1</v>
      </c>
      <c r="S4047" s="9" t="str">
        <f>VLOOKUP(MONTH(P4047),Hoja2!$A$1:$B$12,2,0)</f>
        <v>Jul</v>
      </c>
      <c r="T4047" s="4" t="s">
        <v>8357</v>
      </c>
      <c r="U4047" t="s">
        <v>8358</v>
      </c>
      <c r="V4047" s="4">
        <f t="shared" si="191"/>
        <v>2014</v>
      </c>
    </row>
    <row r="4048" spans="1:22" x14ac:dyDescent="0.3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8">
        <v>41934.650578703702</v>
      </c>
      <c r="P4048" s="8">
        <v>41904.650578703702</v>
      </c>
      <c r="Q4048" s="9">
        <f t="shared" si="189"/>
        <v>8.2100000000000009</v>
      </c>
      <c r="R4048" s="9">
        <f t="shared" si="190"/>
        <v>38.333300000000001</v>
      </c>
      <c r="S4048" s="9" t="str">
        <f>VLOOKUP(MONTH(P4048),Hoja2!$A$1:$B$12,2,0)</f>
        <v>Sep</v>
      </c>
      <c r="T4048" s="4" t="s">
        <v>8357</v>
      </c>
      <c r="U4048" t="s">
        <v>8358</v>
      </c>
      <c r="V4048" s="4">
        <f t="shared" si="191"/>
        <v>2014</v>
      </c>
    </row>
    <row r="4049" spans="1:22" x14ac:dyDescent="0.3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8">
        <v>42015.041666666664</v>
      </c>
      <c r="P4049" s="8">
        <v>41991.022488425922</v>
      </c>
      <c r="Q4049" s="9">
        <f t="shared" si="189"/>
        <v>2.2000000000000002</v>
      </c>
      <c r="R4049" s="9">
        <f t="shared" si="190"/>
        <v>27.5</v>
      </c>
      <c r="S4049" s="9" t="str">
        <f>VLOOKUP(MONTH(P4049),Hoja2!$A$1:$B$12,2,0)</f>
        <v>Dec</v>
      </c>
      <c r="T4049" s="4" t="s">
        <v>8357</v>
      </c>
      <c r="U4049" t="s">
        <v>8358</v>
      </c>
      <c r="V4049" s="4">
        <f t="shared" si="191"/>
        <v>2014</v>
      </c>
    </row>
    <row r="4050" spans="1:22" x14ac:dyDescent="0.3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8">
        <v>42471.467442129629</v>
      </c>
      <c r="P4050" s="8">
        <v>42436.509108796294</v>
      </c>
      <c r="Q4050" s="9">
        <f t="shared" si="189"/>
        <v>17.649999999999999</v>
      </c>
      <c r="R4050" s="9">
        <f t="shared" si="190"/>
        <v>32.978000000000002</v>
      </c>
      <c r="S4050" s="9" t="str">
        <f>VLOOKUP(MONTH(P4050),Hoja2!$A$1:$B$12,2,0)</f>
        <v>Mar</v>
      </c>
      <c r="T4050" s="4" t="s">
        <v>8357</v>
      </c>
      <c r="U4050" t="s">
        <v>8358</v>
      </c>
      <c r="V4050" s="4">
        <f t="shared" si="191"/>
        <v>2016</v>
      </c>
    </row>
    <row r="4051" spans="1:22" x14ac:dyDescent="0.3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8">
        <v>42199.958506944444</v>
      </c>
      <c r="P4051" s="8">
        <v>42169.958506944444</v>
      </c>
      <c r="Q4051" s="9">
        <f t="shared" si="189"/>
        <v>0.08</v>
      </c>
      <c r="R4051" s="9">
        <f t="shared" si="190"/>
        <v>16</v>
      </c>
      <c r="S4051" s="9" t="str">
        <f>VLOOKUP(MONTH(P4051),Hoja2!$A$1:$B$12,2,0)</f>
        <v>Jun</v>
      </c>
      <c r="T4051" s="4" t="s">
        <v>8357</v>
      </c>
      <c r="U4051" t="s">
        <v>8358</v>
      </c>
      <c r="V4051" s="4">
        <f t="shared" si="191"/>
        <v>2015</v>
      </c>
    </row>
    <row r="4052" spans="1:22" x14ac:dyDescent="0.3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8">
        <v>41935.636469907404</v>
      </c>
      <c r="P4052" s="8">
        <v>41905.636469907404</v>
      </c>
      <c r="Q4052" s="9">
        <f t="shared" si="189"/>
        <v>7.0000000000000007E-2</v>
      </c>
      <c r="R4052" s="9">
        <f t="shared" si="190"/>
        <v>1</v>
      </c>
      <c r="S4052" s="9" t="str">
        <f>VLOOKUP(MONTH(P4052),Hoja2!$A$1:$B$12,2,0)</f>
        <v>Sep</v>
      </c>
      <c r="T4052" s="4" t="s">
        <v>8357</v>
      </c>
      <c r="U4052" t="s">
        <v>8358</v>
      </c>
      <c r="V4052" s="4">
        <f t="shared" si="191"/>
        <v>2014</v>
      </c>
    </row>
    <row r="4053" spans="1:22" x14ac:dyDescent="0.3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8">
        <v>41768.286805555559</v>
      </c>
      <c r="P4053" s="8">
        <v>41761.810150462959</v>
      </c>
      <c r="Q4053" s="9">
        <f t="shared" si="189"/>
        <v>0</v>
      </c>
      <c r="R4053" s="9">
        <f t="shared" si="190"/>
        <v>0</v>
      </c>
      <c r="S4053" s="9" t="str">
        <f>VLOOKUP(MONTH(P4053),Hoja2!$A$1:$B$12,2,0)</f>
        <v>May</v>
      </c>
      <c r="T4053" s="4" t="s">
        <v>8357</v>
      </c>
      <c r="U4053" t="s">
        <v>8358</v>
      </c>
      <c r="V4053" s="4">
        <f t="shared" si="191"/>
        <v>2014</v>
      </c>
    </row>
    <row r="4054" spans="1:22" x14ac:dyDescent="0.3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8">
        <v>41925.878657407404</v>
      </c>
      <c r="P4054" s="8">
        <v>41865.878657407404</v>
      </c>
      <c r="Q4054" s="9">
        <f t="shared" si="189"/>
        <v>37.53</v>
      </c>
      <c r="R4054" s="9">
        <f t="shared" si="190"/>
        <v>86.615399999999994</v>
      </c>
      <c r="S4054" s="9" t="str">
        <f>VLOOKUP(MONTH(P4054),Hoja2!$A$1:$B$12,2,0)</f>
        <v>Aug</v>
      </c>
      <c r="T4054" s="4" t="s">
        <v>8357</v>
      </c>
      <c r="U4054" t="s">
        <v>8358</v>
      </c>
      <c r="V4054" s="4">
        <f t="shared" si="191"/>
        <v>2014</v>
      </c>
    </row>
    <row r="4055" spans="1:22" x14ac:dyDescent="0.3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8">
        <v>41958.833333333336</v>
      </c>
      <c r="P4055" s="8">
        <v>41928.690138888887</v>
      </c>
      <c r="Q4055" s="9">
        <f t="shared" si="189"/>
        <v>22</v>
      </c>
      <c r="R4055" s="9">
        <f t="shared" si="190"/>
        <v>55</v>
      </c>
      <c r="S4055" s="9" t="str">
        <f>VLOOKUP(MONTH(P4055),Hoja2!$A$1:$B$12,2,0)</f>
        <v>Oct</v>
      </c>
      <c r="T4055" s="4" t="s">
        <v>8357</v>
      </c>
      <c r="U4055" t="s">
        <v>8358</v>
      </c>
      <c r="V4055" s="4">
        <f t="shared" si="191"/>
        <v>2014</v>
      </c>
    </row>
    <row r="4056" spans="1:22" x14ac:dyDescent="0.3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8">
        <v>42644.166666666664</v>
      </c>
      <c r="P4056" s="8">
        <v>42613.841261574074</v>
      </c>
      <c r="Q4056" s="9">
        <f t="shared" si="189"/>
        <v>0</v>
      </c>
      <c r="R4056" s="9">
        <f t="shared" si="190"/>
        <v>0</v>
      </c>
      <c r="S4056" s="9" t="str">
        <f>VLOOKUP(MONTH(P4056),Hoja2!$A$1:$B$12,2,0)</f>
        <v>Aug</v>
      </c>
      <c r="T4056" s="4" t="s">
        <v>8357</v>
      </c>
      <c r="U4056" t="s">
        <v>8358</v>
      </c>
      <c r="V4056" s="4">
        <f t="shared" si="191"/>
        <v>2016</v>
      </c>
    </row>
    <row r="4057" spans="1:22" x14ac:dyDescent="0.3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8">
        <v>41809.648506944446</v>
      </c>
      <c r="P4057" s="8">
        <v>41779.648506944446</v>
      </c>
      <c r="Q4057" s="9">
        <f t="shared" si="189"/>
        <v>17.62</v>
      </c>
      <c r="R4057" s="9">
        <f t="shared" si="190"/>
        <v>41.952399999999997</v>
      </c>
      <c r="S4057" s="9" t="str">
        <f>VLOOKUP(MONTH(P4057),Hoja2!$A$1:$B$12,2,0)</f>
        <v>May</v>
      </c>
      <c r="T4057" s="4" t="s">
        <v>8357</v>
      </c>
      <c r="U4057" t="s">
        <v>8358</v>
      </c>
      <c r="V4057" s="4">
        <f t="shared" si="191"/>
        <v>2014</v>
      </c>
    </row>
    <row r="4058" spans="1:22" x14ac:dyDescent="0.3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8">
        <v>42554.832638888889</v>
      </c>
      <c r="P4058" s="8">
        <v>42534.933321759258</v>
      </c>
      <c r="Q4058" s="9">
        <f t="shared" si="189"/>
        <v>53</v>
      </c>
      <c r="R4058" s="9">
        <f t="shared" si="190"/>
        <v>88.333299999999994</v>
      </c>
      <c r="S4058" s="9" t="str">
        <f>VLOOKUP(MONTH(P4058),Hoja2!$A$1:$B$12,2,0)</f>
        <v>Jun</v>
      </c>
      <c r="T4058" s="4" t="s">
        <v>8357</v>
      </c>
      <c r="U4058" t="s">
        <v>8358</v>
      </c>
      <c r="V4058" s="4">
        <f t="shared" si="191"/>
        <v>2016</v>
      </c>
    </row>
    <row r="4059" spans="1:22" x14ac:dyDescent="0.3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8">
        <v>42333.958333333336</v>
      </c>
      <c r="P4059" s="8">
        <v>42310.968518518515</v>
      </c>
      <c r="Q4059" s="9">
        <f t="shared" si="189"/>
        <v>22.14</v>
      </c>
      <c r="R4059" s="9">
        <f t="shared" si="190"/>
        <v>129.16669999999999</v>
      </c>
      <c r="S4059" s="9" t="str">
        <f>VLOOKUP(MONTH(P4059),Hoja2!$A$1:$B$12,2,0)</f>
        <v>Nov</v>
      </c>
      <c r="T4059" s="4" t="s">
        <v>8357</v>
      </c>
      <c r="U4059" t="s">
        <v>8358</v>
      </c>
      <c r="V4059" s="4">
        <f t="shared" si="191"/>
        <v>2015</v>
      </c>
    </row>
    <row r="4060" spans="1:22" x14ac:dyDescent="0.3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8">
        <v>42461.165972222225</v>
      </c>
      <c r="P4060" s="8">
        <v>42446.060694444444</v>
      </c>
      <c r="Q4060" s="9">
        <f t="shared" si="189"/>
        <v>2.5299999999999998</v>
      </c>
      <c r="R4060" s="9">
        <f t="shared" si="190"/>
        <v>23.75</v>
      </c>
      <c r="S4060" s="9" t="str">
        <f>VLOOKUP(MONTH(P4060),Hoja2!$A$1:$B$12,2,0)</f>
        <v>Mar</v>
      </c>
      <c r="T4060" s="4" t="s">
        <v>8357</v>
      </c>
      <c r="U4060" t="s">
        <v>8358</v>
      </c>
      <c r="V4060" s="4">
        <f t="shared" si="191"/>
        <v>2016</v>
      </c>
    </row>
    <row r="4061" spans="1:22" x14ac:dyDescent="0.3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8">
        <v>41898.125</v>
      </c>
      <c r="P4061" s="8">
        <v>41866.640648148146</v>
      </c>
      <c r="Q4061" s="9">
        <f t="shared" si="189"/>
        <v>2.5</v>
      </c>
      <c r="R4061" s="9">
        <f t="shared" si="190"/>
        <v>35.714300000000001</v>
      </c>
      <c r="S4061" s="9" t="str">
        <f>VLOOKUP(MONTH(P4061),Hoja2!$A$1:$B$12,2,0)</f>
        <v>Aug</v>
      </c>
      <c r="T4061" s="4" t="s">
        <v>8357</v>
      </c>
      <c r="U4061" t="s">
        <v>8358</v>
      </c>
      <c r="V4061" s="4">
        <f t="shared" si="191"/>
        <v>2014</v>
      </c>
    </row>
    <row r="4062" spans="1:22" x14ac:dyDescent="0.3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8">
        <v>41813.666666666664</v>
      </c>
      <c r="P4062" s="8">
        <v>41779.695092592592</v>
      </c>
      <c r="Q4062" s="9">
        <f t="shared" si="189"/>
        <v>2.85</v>
      </c>
      <c r="R4062" s="9">
        <f t="shared" si="190"/>
        <v>57</v>
      </c>
      <c r="S4062" s="9" t="str">
        <f>VLOOKUP(MONTH(P4062),Hoja2!$A$1:$B$12,2,0)</f>
        <v>May</v>
      </c>
      <c r="T4062" s="4" t="s">
        <v>8357</v>
      </c>
      <c r="U4062" t="s">
        <v>8358</v>
      </c>
      <c r="V4062" s="4">
        <f t="shared" si="191"/>
        <v>2014</v>
      </c>
    </row>
    <row r="4063" spans="1:22" x14ac:dyDescent="0.3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8">
        <v>42481.099803240744</v>
      </c>
      <c r="P4063" s="8">
        <v>42421.141469907408</v>
      </c>
      <c r="Q4063" s="9">
        <f t="shared" si="189"/>
        <v>0</v>
      </c>
      <c r="R4063" s="9">
        <f t="shared" si="190"/>
        <v>0</v>
      </c>
      <c r="S4063" s="9" t="str">
        <f>VLOOKUP(MONTH(P4063),Hoja2!$A$1:$B$12,2,0)</f>
        <v>Feb</v>
      </c>
      <c r="T4063" s="4" t="s">
        <v>8357</v>
      </c>
      <c r="U4063" t="s">
        <v>8358</v>
      </c>
      <c r="V4063" s="4">
        <f t="shared" si="191"/>
        <v>2016</v>
      </c>
    </row>
    <row r="4064" spans="1:22" x14ac:dyDescent="0.3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8">
        <v>42553.739212962966</v>
      </c>
      <c r="P4064" s="8">
        <v>42523.739212962966</v>
      </c>
      <c r="Q4064" s="9">
        <f t="shared" si="189"/>
        <v>2.4500000000000002</v>
      </c>
      <c r="R4064" s="9">
        <f t="shared" si="190"/>
        <v>163.33330000000001</v>
      </c>
      <c r="S4064" s="9" t="str">
        <f>VLOOKUP(MONTH(P4064),Hoja2!$A$1:$B$12,2,0)</f>
        <v>Jun</v>
      </c>
      <c r="T4064" s="4" t="s">
        <v>8357</v>
      </c>
      <c r="U4064" t="s">
        <v>8358</v>
      </c>
      <c r="V4064" s="4">
        <f t="shared" si="191"/>
        <v>2016</v>
      </c>
    </row>
    <row r="4065" spans="1:22" x14ac:dyDescent="0.3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8">
        <v>41817.681527777779</v>
      </c>
      <c r="P4065" s="8">
        <v>41787.681527777779</v>
      </c>
      <c r="Q4065" s="9">
        <f t="shared" si="189"/>
        <v>1.42</v>
      </c>
      <c r="R4065" s="9">
        <f t="shared" si="190"/>
        <v>15</v>
      </c>
      <c r="S4065" s="9" t="str">
        <f>VLOOKUP(MONTH(P4065),Hoja2!$A$1:$B$12,2,0)</f>
        <v>May</v>
      </c>
      <c r="T4065" s="4" t="s">
        <v>8357</v>
      </c>
      <c r="U4065" t="s">
        <v>8358</v>
      </c>
      <c r="V4065" s="4">
        <f t="shared" si="191"/>
        <v>2014</v>
      </c>
    </row>
    <row r="4066" spans="1:22" x14ac:dyDescent="0.3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8">
        <v>42123.588263888887</v>
      </c>
      <c r="P4066" s="8">
        <v>42093.588263888887</v>
      </c>
      <c r="Q4066" s="9">
        <f t="shared" si="189"/>
        <v>19.25</v>
      </c>
      <c r="R4066" s="9">
        <f t="shared" si="190"/>
        <v>64.166700000000006</v>
      </c>
      <c r="S4066" s="9" t="str">
        <f>VLOOKUP(MONTH(P4066),Hoja2!$A$1:$B$12,2,0)</f>
        <v>Mar</v>
      </c>
      <c r="T4066" s="4" t="s">
        <v>8357</v>
      </c>
      <c r="U4066" t="s">
        <v>8358</v>
      </c>
      <c r="V4066" s="4">
        <f t="shared" si="191"/>
        <v>2015</v>
      </c>
    </row>
    <row r="4067" spans="1:22" x14ac:dyDescent="0.3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8">
        <v>41863.951516203706</v>
      </c>
      <c r="P4067" s="8">
        <v>41833.951516203706</v>
      </c>
      <c r="Q4067" s="9">
        <f t="shared" si="189"/>
        <v>0.68</v>
      </c>
      <c r="R4067" s="9">
        <f t="shared" si="190"/>
        <v>6.75</v>
      </c>
      <c r="S4067" s="9" t="str">
        <f>VLOOKUP(MONTH(P4067),Hoja2!$A$1:$B$12,2,0)</f>
        <v>Jul</v>
      </c>
      <c r="T4067" s="4" t="s">
        <v>8357</v>
      </c>
      <c r="U4067" t="s">
        <v>8358</v>
      </c>
      <c r="V4067" s="4">
        <f t="shared" si="191"/>
        <v>2014</v>
      </c>
    </row>
    <row r="4068" spans="1:22" x14ac:dyDescent="0.3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8">
        <v>42509.039212962962</v>
      </c>
      <c r="P4068" s="8">
        <v>42479.039212962962</v>
      </c>
      <c r="Q4068" s="9">
        <f t="shared" si="189"/>
        <v>0.17</v>
      </c>
      <c r="R4068" s="9">
        <f t="shared" si="190"/>
        <v>25</v>
      </c>
      <c r="S4068" s="9" t="str">
        <f>VLOOKUP(MONTH(P4068),Hoja2!$A$1:$B$12,2,0)</f>
        <v>Apr</v>
      </c>
      <c r="T4068" s="4" t="s">
        <v>8357</v>
      </c>
      <c r="U4068" t="s">
        <v>8358</v>
      </c>
      <c r="V4068" s="4">
        <f t="shared" si="191"/>
        <v>2016</v>
      </c>
    </row>
    <row r="4069" spans="1:22" x14ac:dyDescent="0.3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8">
        <v>42275.117476851854</v>
      </c>
      <c r="P4069" s="8">
        <v>42235.117476851854</v>
      </c>
      <c r="Q4069" s="9">
        <f t="shared" si="189"/>
        <v>60.9</v>
      </c>
      <c r="R4069" s="9">
        <f t="shared" si="190"/>
        <v>179.11760000000001</v>
      </c>
      <c r="S4069" s="9" t="str">
        <f>VLOOKUP(MONTH(P4069),Hoja2!$A$1:$B$12,2,0)</f>
        <v>Aug</v>
      </c>
      <c r="T4069" s="4" t="s">
        <v>8357</v>
      </c>
      <c r="U4069" t="s">
        <v>8358</v>
      </c>
      <c r="V4069" s="4">
        <f t="shared" si="191"/>
        <v>2015</v>
      </c>
    </row>
    <row r="4070" spans="1:22" x14ac:dyDescent="0.3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8">
        <v>42748.961805555555</v>
      </c>
      <c r="P4070" s="8">
        <v>42718.963599537034</v>
      </c>
      <c r="Q4070" s="9">
        <f t="shared" si="189"/>
        <v>1</v>
      </c>
      <c r="R4070" s="9">
        <f t="shared" si="190"/>
        <v>34.950000000000003</v>
      </c>
      <c r="S4070" s="9" t="str">
        <f>VLOOKUP(MONTH(P4070),Hoja2!$A$1:$B$12,2,0)</f>
        <v>Dec</v>
      </c>
      <c r="T4070" s="4" t="s">
        <v>8357</v>
      </c>
      <c r="U4070" t="s">
        <v>8358</v>
      </c>
      <c r="V4070" s="4">
        <f t="shared" si="191"/>
        <v>2016</v>
      </c>
    </row>
    <row r="4071" spans="1:22" x14ac:dyDescent="0.3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8">
        <v>42063.5</v>
      </c>
      <c r="P4071" s="8">
        <v>42022.661527777775</v>
      </c>
      <c r="Q4071" s="9">
        <f t="shared" si="189"/>
        <v>34.4</v>
      </c>
      <c r="R4071" s="9">
        <f t="shared" si="190"/>
        <v>33.076900000000002</v>
      </c>
      <c r="S4071" s="9" t="str">
        <f>VLOOKUP(MONTH(P4071),Hoja2!$A$1:$B$12,2,0)</f>
        <v>Jan</v>
      </c>
      <c r="T4071" s="4" t="s">
        <v>8357</v>
      </c>
      <c r="U4071" t="s">
        <v>8358</v>
      </c>
      <c r="V4071" s="4">
        <f t="shared" si="191"/>
        <v>2015</v>
      </c>
    </row>
    <row r="4072" spans="1:22" x14ac:dyDescent="0.3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8">
        <v>42064.125</v>
      </c>
      <c r="P4072" s="8">
        <v>42031.666898148149</v>
      </c>
      <c r="Q4072" s="9">
        <f t="shared" si="189"/>
        <v>16.5</v>
      </c>
      <c r="R4072" s="9">
        <f t="shared" si="190"/>
        <v>27.5</v>
      </c>
      <c r="S4072" s="9" t="str">
        <f>VLOOKUP(MONTH(P4072),Hoja2!$A$1:$B$12,2,0)</f>
        <v>Jan</v>
      </c>
      <c r="T4072" s="4" t="s">
        <v>8357</v>
      </c>
      <c r="U4072" t="s">
        <v>8358</v>
      </c>
      <c r="V4072" s="4">
        <f t="shared" si="191"/>
        <v>2015</v>
      </c>
    </row>
    <row r="4073" spans="1:22" x14ac:dyDescent="0.3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8">
        <v>42730.804756944446</v>
      </c>
      <c r="P4073" s="8">
        <v>42700.804756944446</v>
      </c>
      <c r="Q4073" s="9">
        <f t="shared" si="189"/>
        <v>0</v>
      </c>
      <c r="R4073" s="9">
        <f t="shared" si="190"/>
        <v>0</v>
      </c>
      <c r="S4073" s="9" t="str">
        <f>VLOOKUP(MONTH(P4073),Hoja2!$A$1:$B$12,2,0)</f>
        <v>Nov</v>
      </c>
      <c r="T4073" s="4" t="s">
        <v>8357</v>
      </c>
      <c r="U4073" t="s">
        <v>8358</v>
      </c>
      <c r="V4073" s="4">
        <f t="shared" si="191"/>
        <v>2016</v>
      </c>
    </row>
    <row r="4074" spans="1:22" x14ac:dyDescent="0.3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8">
        <v>41872.77443287037</v>
      </c>
      <c r="P4074" s="8">
        <v>41812.77443287037</v>
      </c>
      <c r="Q4074" s="9">
        <f t="shared" si="189"/>
        <v>0.4</v>
      </c>
      <c r="R4074" s="9">
        <f t="shared" si="190"/>
        <v>2</v>
      </c>
      <c r="S4074" s="9" t="str">
        <f>VLOOKUP(MONTH(P4074),Hoja2!$A$1:$B$12,2,0)</f>
        <v>Jun</v>
      </c>
      <c r="T4074" s="4" t="s">
        <v>8357</v>
      </c>
      <c r="U4074" t="s">
        <v>8358</v>
      </c>
      <c r="V4074" s="4">
        <f t="shared" si="191"/>
        <v>2014</v>
      </c>
    </row>
    <row r="4075" spans="1:22" x14ac:dyDescent="0.3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8">
        <v>42133.166666666664</v>
      </c>
      <c r="P4075" s="8">
        <v>42078.345208333332</v>
      </c>
      <c r="Q4075" s="9">
        <f t="shared" si="189"/>
        <v>1.06</v>
      </c>
      <c r="R4075" s="9">
        <f t="shared" si="190"/>
        <v>18.5</v>
      </c>
      <c r="S4075" s="9" t="str">
        <f>VLOOKUP(MONTH(P4075),Hoja2!$A$1:$B$12,2,0)</f>
        <v>Mar</v>
      </c>
      <c r="T4075" s="4" t="s">
        <v>8357</v>
      </c>
      <c r="U4075" t="s">
        <v>8358</v>
      </c>
      <c r="V4075" s="4">
        <f t="shared" si="191"/>
        <v>2015</v>
      </c>
    </row>
    <row r="4076" spans="1:22" x14ac:dyDescent="0.3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8">
        <v>42313.594618055555</v>
      </c>
      <c r="P4076" s="8">
        <v>42283.552951388891</v>
      </c>
      <c r="Q4076" s="9">
        <f t="shared" si="189"/>
        <v>26.73</v>
      </c>
      <c r="R4076" s="9">
        <f t="shared" si="190"/>
        <v>35</v>
      </c>
      <c r="S4076" s="9" t="str">
        <f>VLOOKUP(MONTH(P4076),Hoja2!$A$1:$B$12,2,0)</f>
        <v>Oct</v>
      </c>
      <c r="T4076" s="4" t="s">
        <v>8357</v>
      </c>
      <c r="U4076" t="s">
        <v>8358</v>
      </c>
      <c r="V4076" s="4">
        <f t="shared" si="191"/>
        <v>2015</v>
      </c>
    </row>
    <row r="4077" spans="1:22" x14ac:dyDescent="0.3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8">
        <v>41820.727777777778</v>
      </c>
      <c r="P4077" s="8">
        <v>41779.045937499999</v>
      </c>
      <c r="Q4077" s="9">
        <f t="shared" si="189"/>
        <v>28.8</v>
      </c>
      <c r="R4077" s="9">
        <f t="shared" si="190"/>
        <v>44.307699999999997</v>
      </c>
      <c r="S4077" s="9" t="str">
        <f>VLOOKUP(MONTH(P4077),Hoja2!$A$1:$B$12,2,0)</f>
        <v>May</v>
      </c>
      <c r="T4077" s="4" t="s">
        <v>8357</v>
      </c>
      <c r="U4077" t="s">
        <v>8358</v>
      </c>
      <c r="V4077" s="4">
        <f t="shared" si="191"/>
        <v>2014</v>
      </c>
    </row>
    <row r="4078" spans="1:22" x14ac:dyDescent="0.3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8">
        <v>41933.82708333333</v>
      </c>
      <c r="P4078" s="8">
        <v>41905.795706018522</v>
      </c>
      <c r="Q4078" s="9">
        <f t="shared" si="189"/>
        <v>0</v>
      </c>
      <c r="R4078" s="9">
        <f t="shared" si="190"/>
        <v>0</v>
      </c>
      <c r="S4078" s="9" t="str">
        <f>VLOOKUP(MONTH(P4078),Hoja2!$A$1:$B$12,2,0)</f>
        <v>Sep</v>
      </c>
      <c r="T4078" s="4" t="s">
        <v>8357</v>
      </c>
      <c r="U4078" t="s">
        <v>8358</v>
      </c>
      <c r="V4078" s="4">
        <f t="shared" si="191"/>
        <v>2014</v>
      </c>
    </row>
    <row r="4079" spans="1:22" x14ac:dyDescent="0.3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8">
        <v>42725.710578703707</v>
      </c>
      <c r="P4079" s="8">
        <v>42695.710578703707</v>
      </c>
      <c r="Q4079" s="9">
        <f t="shared" si="189"/>
        <v>8.9</v>
      </c>
      <c r="R4079" s="9">
        <f t="shared" si="190"/>
        <v>222.5</v>
      </c>
      <c r="S4079" s="9" t="str">
        <f>VLOOKUP(MONTH(P4079),Hoja2!$A$1:$B$12,2,0)</f>
        <v>Nov</v>
      </c>
      <c r="T4079" s="4" t="s">
        <v>8357</v>
      </c>
      <c r="U4079" t="s">
        <v>8358</v>
      </c>
      <c r="V4079" s="4">
        <f t="shared" si="191"/>
        <v>2016</v>
      </c>
    </row>
    <row r="4080" spans="1:22" x14ac:dyDescent="0.3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8">
        <v>42762.787523148145</v>
      </c>
      <c r="P4080" s="8">
        <v>42732.787523148145</v>
      </c>
      <c r="Q4080" s="9">
        <f t="shared" si="189"/>
        <v>0</v>
      </c>
      <c r="R4080" s="9">
        <f t="shared" si="190"/>
        <v>0</v>
      </c>
      <c r="S4080" s="9" t="str">
        <f>VLOOKUP(MONTH(P4080),Hoja2!$A$1:$B$12,2,0)</f>
        <v>Dec</v>
      </c>
      <c r="T4080" s="4" t="s">
        <v>8357</v>
      </c>
      <c r="U4080" t="s">
        <v>8358</v>
      </c>
      <c r="V4080" s="4">
        <f t="shared" si="191"/>
        <v>2016</v>
      </c>
    </row>
    <row r="4081" spans="1:22" x14ac:dyDescent="0.3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8">
        <v>42540.938900462963</v>
      </c>
      <c r="P4081" s="8">
        <v>42510.938900462963</v>
      </c>
      <c r="Q4081" s="9">
        <f t="shared" si="189"/>
        <v>0.17</v>
      </c>
      <c r="R4081" s="9">
        <f t="shared" si="190"/>
        <v>5</v>
      </c>
      <c r="S4081" s="9" t="str">
        <f>VLOOKUP(MONTH(P4081),Hoja2!$A$1:$B$12,2,0)</f>
        <v>May</v>
      </c>
      <c r="T4081" s="4" t="s">
        <v>8357</v>
      </c>
      <c r="U4081" t="s">
        <v>8358</v>
      </c>
      <c r="V4081" s="4">
        <f t="shared" si="191"/>
        <v>2016</v>
      </c>
    </row>
    <row r="4082" spans="1:22" x14ac:dyDescent="0.3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8">
        <v>42535.787499999999</v>
      </c>
      <c r="P4082" s="8">
        <v>42511.698101851849</v>
      </c>
      <c r="Q4082" s="9">
        <f t="shared" si="189"/>
        <v>0</v>
      </c>
      <c r="R4082" s="9">
        <f t="shared" si="190"/>
        <v>0</v>
      </c>
      <c r="S4082" s="9" t="str">
        <f>VLOOKUP(MONTH(P4082),Hoja2!$A$1:$B$12,2,0)</f>
        <v>May</v>
      </c>
      <c r="T4082" s="4" t="s">
        <v>8357</v>
      </c>
      <c r="U4082" t="s">
        <v>8358</v>
      </c>
      <c r="V4082" s="4">
        <f t="shared" si="191"/>
        <v>2016</v>
      </c>
    </row>
    <row r="4083" spans="1:22" x14ac:dyDescent="0.3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8">
        <v>42071.539641203701</v>
      </c>
      <c r="P4083" s="8">
        <v>42041.581307870372</v>
      </c>
      <c r="Q4083" s="9">
        <f t="shared" si="189"/>
        <v>15.74</v>
      </c>
      <c r="R4083" s="9">
        <f t="shared" si="190"/>
        <v>29.166699999999999</v>
      </c>
      <c r="S4083" s="9" t="str">
        <f>VLOOKUP(MONTH(P4083),Hoja2!$A$1:$B$12,2,0)</f>
        <v>Feb</v>
      </c>
      <c r="T4083" s="4" t="s">
        <v>8357</v>
      </c>
      <c r="U4083" t="s">
        <v>8358</v>
      </c>
      <c r="V4083" s="4">
        <f t="shared" si="191"/>
        <v>2015</v>
      </c>
    </row>
    <row r="4084" spans="1:22" x14ac:dyDescent="0.3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8">
        <v>42322.958333333336</v>
      </c>
      <c r="P4084" s="8">
        <v>42307.189270833333</v>
      </c>
      <c r="Q4084" s="9">
        <f t="shared" si="189"/>
        <v>2</v>
      </c>
      <c r="R4084" s="9">
        <f t="shared" si="190"/>
        <v>1.5</v>
      </c>
      <c r="S4084" s="9" t="str">
        <f>VLOOKUP(MONTH(P4084),Hoja2!$A$1:$B$12,2,0)</f>
        <v>Oct</v>
      </c>
      <c r="T4084" s="4" t="s">
        <v>8357</v>
      </c>
      <c r="U4084" t="s">
        <v>8358</v>
      </c>
      <c r="V4084" s="4">
        <f t="shared" si="191"/>
        <v>2015</v>
      </c>
    </row>
    <row r="4085" spans="1:22" x14ac:dyDescent="0.3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8">
        <v>42383.761759259258</v>
      </c>
      <c r="P4085" s="8">
        <v>42353.761759259258</v>
      </c>
      <c r="Q4085" s="9">
        <f t="shared" si="189"/>
        <v>21.69</v>
      </c>
      <c r="R4085" s="9">
        <f t="shared" si="190"/>
        <v>126.5</v>
      </c>
      <c r="S4085" s="9" t="str">
        <f>VLOOKUP(MONTH(P4085),Hoja2!$A$1:$B$12,2,0)</f>
        <v>Dec</v>
      </c>
      <c r="T4085" s="4" t="s">
        <v>8357</v>
      </c>
      <c r="U4085" t="s">
        <v>8358</v>
      </c>
      <c r="V4085" s="4">
        <f t="shared" si="191"/>
        <v>2015</v>
      </c>
    </row>
    <row r="4086" spans="1:22" x14ac:dyDescent="0.3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8">
        <v>42652.436412037037</v>
      </c>
      <c r="P4086" s="8">
        <v>42622.436412037037</v>
      </c>
      <c r="Q4086" s="9">
        <f t="shared" si="189"/>
        <v>0.33</v>
      </c>
      <c r="R4086" s="9">
        <f t="shared" si="190"/>
        <v>10</v>
      </c>
      <c r="S4086" s="9" t="str">
        <f>VLOOKUP(MONTH(P4086),Hoja2!$A$1:$B$12,2,0)</f>
        <v>Sep</v>
      </c>
      <c r="T4086" s="4" t="s">
        <v>8357</v>
      </c>
      <c r="U4086" t="s">
        <v>8358</v>
      </c>
      <c r="V4086" s="4">
        <f t="shared" si="191"/>
        <v>2016</v>
      </c>
    </row>
    <row r="4087" spans="1:22" x14ac:dyDescent="0.3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8">
        <v>42087.165972222225</v>
      </c>
      <c r="P4087" s="8">
        <v>42058.603877314818</v>
      </c>
      <c r="Q4087" s="9">
        <f t="shared" si="189"/>
        <v>0.28999999999999998</v>
      </c>
      <c r="R4087" s="9">
        <f t="shared" si="190"/>
        <v>10</v>
      </c>
      <c r="S4087" s="9" t="str">
        <f>VLOOKUP(MONTH(P4087),Hoja2!$A$1:$B$12,2,0)</f>
        <v>Feb</v>
      </c>
      <c r="T4087" s="4" t="s">
        <v>8357</v>
      </c>
      <c r="U4087" t="s">
        <v>8358</v>
      </c>
      <c r="V4087" s="4">
        <f t="shared" si="191"/>
        <v>2015</v>
      </c>
    </row>
    <row r="4088" spans="1:22" x14ac:dyDescent="0.3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8">
        <v>42329.166666666664</v>
      </c>
      <c r="P4088" s="8">
        <v>42304.940960648149</v>
      </c>
      <c r="Q4088" s="9">
        <f t="shared" si="189"/>
        <v>4.7</v>
      </c>
      <c r="R4088" s="9">
        <f t="shared" si="190"/>
        <v>9.4</v>
      </c>
      <c r="S4088" s="9" t="str">
        <f>VLOOKUP(MONTH(P4088),Hoja2!$A$1:$B$12,2,0)</f>
        <v>Oct</v>
      </c>
      <c r="T4088" s="4" t="s">
        <v>8357</v>
      </c>
      <c r="U4088" t="s">
        <v>8358</v>
      </c>
      <c r="V4088" s="4">
        <f t="shared" si="191"/>
        <v>2015</v>
      </c>
    </row>
    <row r="4089" spans="1:22" x14ac:dyDescent="0.3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8">
        <v>42568.742893518516</v>
      </c>
      <c r="P4089" s="8">
        <v>42538.742893518516</v>
      </c>
      <c r="Q4089" s="9">
        <f t="shared" si="189"/>
        <v>0</v>
      </c>
      <c r="R4089" s="9">
        <f t="shared" si="190"/>
        <v>0</v>
      </c>
      <c r="S4089" s="9" t="str">
        <f>VLOOKUP(MONTH(P4089),Hoja2!$A$1:$B$12,2,0)</f>
        <v>Jun</v>
      </c>
      <c r="T4089" s="4" t="s">
        <v>8357</v>
      </c>
      <c r="U4089" t="s">
        <v>8358</v>
      </c>
      <c r="V4089" s="4">
        <f t="shared" si="191"/>
        <v>2016</v>
      </c>
    </row>
    <row r="4090" spans="1:22" x14ac:dyDescent="0.3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8">
        <v>42020.43472222222</v>
      </c>
      <c r="P4090" s="8">
        <v>41990.612546296295</v>
      </c>
      <c r="Q4090" s="9">
        <f t="shared" si="189"/>
        <v>10.8</v>
      </c>
      <c r="R4090" s="9">
        <f t="shared" si="190"/>
        <v>72</v>
      </c>
      <c r="S4090" s="9" t="str">
        <f>VLOOKUP(MONTH(P4090),Hoja2!$A$1:$B$12,2,0)</f>
        <v>Dec</v>
      </c>
      <c r="T4090" s="4" t="s">
        <v>8357</v>
      </c>
      <c r="U4090" t="s">
        <v>8358</v>
      </c>
      <c r="V4090" s="4">
        <f t="shared" si="191"/>
        <v>2014</v>
      </c>
    </row>
    <row r="4091" spans="1:22" x14ac:dyDescent="0.3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8">
        <v>42155.732638888891</v>
      </c>
      <c r="P4091" s="8">
        <v>42122.732499999998</v>
      </c>
      <c r="Q4091" s="9">
        <f t="shared" si="189"/>
        <v>4.8</v>
      </c>
      <c r="R4091" s="9">
        <f t="shared" si="190"/>
        <v>30</v>
      </c>
      <c r="S4091" s="9" t="str">
        <f>VLOOKUP(MONTH(P4091),Hoja2!$A$1:$B$12,2,0)</f>
        <v>Apr</v>
      </c>
      <c r="T4091" s="4" t="s">
        <v>8357</v>
      </c>
      <c r="U4091" t="s">
        <v>8358</v>
      </c>
      <c r="V4091" s="4">
        <f t="shared" si="191"/>
        <v>2015</v>
      </c>
    </row>
    <row r="4092" spans="1:22" x14ac:dyDescent="0.3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8">
        <v>42223.625</v>
      </c>
      <c r="P4092" s="8">
        <v>42209.672881944447</v>
      </c>
      <c r="Q4092" s="9">
        <f t="shared" si="189"/>
        <v>3.2</v>
      </c>
      <c r="R4092" s="9">
        <f t="shared" si="190"/>
        <v>10.666700000000001</v>
      </c>
      <c r="S4092" s="9" t="str">
        <f>VLOOKUP(MONTH(P4092),Hoja2!$A$1:$B$12,2,0)</f>
        <v>Jul</v>
      </c>
      <c r="T4092" s="4" t="s">
        <v>8357</v>
      </c>
      <c r="U4092" t="s">
        <v>8358</v>
      </c>
      <c r="V4092" s="4">
        <f t="shared" si="191"/>
        <v>2015</v>
      </c>
    </row>
    <row r="4093" spans="1:22" x14ac:dyDescent="0.3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8">
        <v>42020.506377314814</v>
      </c>
      <c r="P4093" s="8">
        <v>41990.506377314814</v>
      </c>
      <c r="Q4093" s="9">
        <f t="shared" si="189"/>
        <v>12.75</v>
      </c>
      <c r="R4093" s="9">
        <f t="shared" si="190"/>
        <v>25.5</v>
      </c>
      <c r="S4093" s="9" t="str">
        <f>VLOOKUP(MONTH(P4093),Hoja2!$A$1:$B$12,2,0)</f>
        <v>Dec</v>
      </c>
      <c r="T4093" s="4" t="s">
        <v>8357</v>
      </c>
      <c r="U4093" t="s">
        <v>8358</v>
      </c>
      <c r="V4093" s="4">
        <f t="shared" si="191"/>
        <v>2014</v>
      </c>
    </row>
    <row r="4094" spans="1:22" x14ac:dyDescent="0.3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8">
        <v>42099.153321759259</v>
      </c>
      <c r="P4094" s="8">
        <v>42039.194988425923</v>
      </c>
      <c r="Q4094" s="9">
        <f t="shared" si="189"/>
        <v>0.02</v>
      </c>
      <c r="R4094" s="9">
        <f t="shared" si="190"/>
        <v>20</v>
      </c>
      <c r="S4094" s="9" t="str">
        <f>VLOOKUP(MONTH(P4094),Hoja2!$A$1:$B$12,2,0)</f>
        <v>Feb</v>
      </c>
      <c r="T4094" s="4" t="s">
        <v>8357</v>
      </c>
      <c r="U4094" t="s">
        <v>8358</v>
      </c>
      <c r="V4094" s="4">
        <f t="shared" si="191"/>
        <v>2015</v>
      </c>
    </row>
    <row r="4095" spans="1:22" x14ac:dyDescent="0.3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8">
        <v>42238.815891203703</v>
      </c>
      <c r="P4095" s="8">
        <v>42178.815891203703</v>
      </c>
      <c r="Q4095" s="9">
        <f t="shared" si="189"/>
        <v>2.4</v>
      </c>
      <c r="R4095" s="9">
        <f t="shared" si="190"/>
        <v>15</v>
      </c>
      <c r="S4095" s="9" t="str">
        <f>VLOOKUP(MONTH(P4095),Hoja2!$A$1:$B$12,2,0)</f>
        <v>Jun</v>
      </c>
      <c r="T4095" s="4" t="s">
        <v>8357</v>
      </c>
      <c r="U4095" t="s">
        <v>8358</v>
      </c>
      <c r="V4095" s="4">
        <f t="shared" si="191"/>
        <v>2015</v>
      </c>
    </row>
    <row r="4096" spans="1:22" x14ac:dyDescent="0.3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8">
        <v>41934.207638888889</v>
      </c>
      <c r="P4096" s="8">
        <v>41890.086805555555</v>
      </c>
      <c r="Q4096" s="9">
        <f t="shared" si="189"/>
        <v>36.5</v>
      </c>
      <c r="R4096" s="9">
        <f t="shared" si="190"/>
        <v>91.25</v>
      </c>
      <c r="S4096" s="9" t="str">
        <f>VLOOKUP(MONTH(P4096),Hoja2!$A$1:$B$12,2,0)</f>
        <v>Sep</v>
      </c>
      <c r="T4096" s="4" t="s">
        <v>8357</v>
      </c>
      <c r="U4096" t="s">
        <v>8358</v>
      </c>
      <c r="V4096" s="4">
        <f t="shared" si="191"/>
        <v>2014</v>
      </c>
    </row>
    <row r="4097" spans="1:22" x14ac:dyDescent="0.3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8">
        <v>42723.031828703701</v>
      </c>
      <c r="P4097" s="8">
        <v>42693.031828703701</v>
      </c>
      <c r="Q4097" s="9">
        <f t="shared" si="189"/>
        <v>2.67</v>
      </c>
      <c r="R4097" s="9">
        <f t="shared" si="190"/>
        <v>800</v>
      </c>
      <c r="S4097" s="9" t="str">
        <f>VLOOKUP(MONTH(P4097),Hoja2!$A$1:$B$12,2,0)</f>
        <v>Nov</v>
      </c>
      <c r="T4097" s="4" t="s">
        <v>8357</v>
      </c>
      <c r="U4097" t="s">
        <v>8358</v>
      </c>
      <c r="V4097" s="4">
        <f t="shared" si="191"/>
        <v>2016</v>
      </c>
    </row>
    <row r="4098" spans="1:22" x14ac:dyDescent="0.3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8">
        <v>42794.368750000001</v>
      </c>
      <c r="P4098" s="8">
        <v>42750.530312499999</v>
      </c>
      <c r="Q4098" s="9">
        <f t="shared" si="189"/>
        <v>11.43</v>
      </c>
      <c r="R4098" s="9">
        <f t="shared" si="190"/>
        <v>80</v>
      </c>
      <c r="S4098" s="9" t="str">
        <f>VLOOKUP(MONTH(P4098),Hoja2!$A$1:$B$12,2,0)</f>
        <v>Jan</v>
      </c>
      <c r="T4098" s="4" t="s">
        <v>8357</v>
      </c>
      <c r="U4098" t="s">
        <v>8358</v>
      </c>
      <c r="V4098" s="4">
        <f t="shared" si="191"/>
        <v>2017</v>
      </c>
    </row>
    <row r="4099" spans="1:22" x14ac:dyDescent="0.3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8">
        <v>42400.996527777781</v>
      </c>
      <c r="P4099" s="8">
        <v>42344.824502314812</v>
      </c>
      <c r="Q4099" s="9">
        <f t="shared" ref="Q4099:Q4115" si="192">ROUND(E4099/D4099*100,2)</f>
        <v>0</v>
      </c>
      <c r="R4099" s="9">
        <f t="shared" ref="R4099:R4115" si="193">IFERROR(ROUND(E4099/L4099,4),0)</f>
        <v>0</v>
      </c>
      <c r="S4099" s="9" t="str">
        <f>VLOOKUP(MONTH(P4099),Hoja2!$A$1:$B$12,2,0)</f>
        <v>Dec</v>
      </c>
      <c r="T4099" s="4" t="s">
        <v>8357</v>
      </c>
      <c r="U4099" t="s">
        <v>8358</v>
      </c>
      <c r="V4099" s="4">
        <f t="shared" ref="V4099:V4115" si="194">YEAR(P4099)</f>
        <v>2015</v>
      </c>
    </row>
    <row r="4100" spans="1:22" x14ac:dyDescent="0.3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8">
        <v>42525.722187500003</v>
      </c>
      <c r="P4100" s="8">
        <v>42495.722187500003</v>
      </c>
      <c r="Q4100" s="9">
        <f t="shared" si="192"/>
        <v>0</v>
      </c>
      <c r="R4100" s="9">
        <f t="shared" si="193"/>
        <v>0</v>
      </c>
      <c r="S4100" s="9" t="str">
        <f>VLOOKUP(MONTH(P4100),Hoja2!$A$1:$B$12,2,0)</f>
        <v>May</v>
      </c>
      <c r="T4100" s="4" t="s">
        <v>8357</v>
      </c>
      <c r="U4100" t="s">
        <v>8358</v>
      </c>
      <c r="V4100" s="4">
        <f t="shared" si="194"/>
        <v>2016</v>
      </c>
    </row>
    <row r="4101" spans="1:22" x14ac:dyDescent="0.3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8">
        <v>42615.850381944445</v>
      </c>
      <c r="P4101" s="8">
        <v>42570.850381944445</v>
      </c>
      <c r="Q4101" s="9">
        <f t="shared" si="192"/>
        <v>1.1100000000000001</v>
      </c>
      <c r="R4101" s="9">
        <f t="shared" si="193"/>
        <v>50</v>
      </c>
      <c r="S4101" s="9" t="str">
        <f>VLOOKUP(MONTH(P4101),Hoja2!$A$1:$B$12,2,0)</f>
        <v>Jul</v>
      </c>
      <c r="T4101" s="4" t="s">
        <v>8357</v>
      </c>
      <c r="U4101" t="s">
        <v>8358</v>
      </c>
      <c r="V4101" s="4">
        <f t="shared" si="194"/>
        <v>2016</v>
      </c>
    </row>
    <row r="4102" spans="1:22" x14ac:dyDescent="0.3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8">
        <v>41937.124884259261</v>
      </c>
      <c r="P4102" s="8">
        <v>41927.124884259261</v>
      </c>
      <c r="Q4102" s="9">
        <f t="shared" si="192"/>
        <v>0</v>
      </c>
      <c r="R4102" s="9">
        <f t="shared" si="193"/>
        <v>0</v>
      </c>
      <c r="S4102" s="9" t="str">
        <f>VLOOKUP(MONTH(P4102),Hoja2!$A$1:$B$12,2,0)</f>
        <v>Oct</v>
      </c>
      <c r="T4102" s="4" t="s">
        <v>8357</v>
      </c>
      <c r="U4102" t="s">
        <v>8358</v>
      </c>
      <c r="V4102" s="4">
        <f t="shared" si="194"/>
        <v>2014</v>
      </c>
    </row>
    <row r="4103" spans="1:22" x14ac:dyDescent="0.3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8">
        <v>42760.903726851851</v>
      </c>
      <c r="P4103" s="8">
        <v>42730.903726851851</v>
      </c>
      <c r="Q4103" s="9">
        <f t="shared" si="192"/>
        <v>0</v>
      </c>
      <c r="R4103" s="9">
        <f t="shared" si="193"/>
        <v>0</v>
      </c>
      <c r="S4103" s="9" t="str">
        <f>VLOOKUP(MONTH(P4103),Hoja2!$A$1:$B$12,2,0)</f>
        <v>Dec</v>
      </c>
      <c r="T4103" s="4" t="s">
        <v>8357</v>
      </c>
      <c r="U4103" t="s">
        <v>8358</v>
      </c>
      <c r="V4103" s="4">
        <f t="shared" si="194"/>
        <v>2016</v>
      </c>
    </row>
    <row r="4104" spans="1:22" x14ac:dyDescent="0.3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8">
        <v>42505.848067129627</v>
      </c>
      <c r="P4104" s="8">
        <v>42475.848067129627</v>
      </c>
      <c r="Q4104" s="9">
        <f t="shared" si="192"/>
        <v>27.4</v>
      </c>
      <c r="R4104" s="9">
        <f t="shared" si="193"/>
        <v>22.833300000000001</v>
      </c>
      <c r="S4104" s="9" t="str">
        <f>VLOOKUP(MONTH(P4104),Hoja2!$A$1:$B$12,2,0)</f>
        <v>Apr</v>
      </c>
      <c r="T4104" s="4" t="s">
        <v>8357</v>
      </c>
      <c r="U4104" t="s">
        <v>8358</v>
      </c>
      <c r="V4104" s="4">
        <f t="shared" si="194"/>
        <v>2016</v>
      </c>
    </row>
    <row r="4105" spans="1:22" x14ac:dyDescent="0.3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8">
        <v>42242.772222222222</v>
      </c>
      <c r="P4105" s="8">
        <v>42188.832939814813</v>
      </c>
      <c r="Q4105" s="9">
        <f t="shared" si="192"/>
        <v>10</v>
      </c>
      <c r="R4105" s="9">
        <f t="shared" si="193"/>
        <v>16.666699999999999</v>
      </c>
      <c r="S4105" s="9" t="str">
        <f>VLOOKUP(MONTH(P4105),Hoja2!$A$1:$B$12,2,0)</f>
        <v>Jul</v>
      </c>
      <c r="T4105" s="4" t="s">
        <v>8357</v>
      </c>
      <c r="U4105" t="s">
        <v>8358</v>
      </c>
      <c r="V4105" s="4">
        <f t="shared" si="194"/>
        <v>2015</v>
      </c>
    </row>
    <row r="4106" spans="1:22" x14ac:dyDescent="0.3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8">
        <v>42670.278171296297</v>
      </c>
      <c r="P4106" s="8">
        <v>42640.278171296297</v>
      </c>
      <c r="Q4106" s="9">
        <f t="shared" si="192"/>
        <v>21.37</v>
      </c>
      <c r="R4106" s="9">
        <f t="shared" si="193"/>
        <v>45.785699999999999</v>
      </c>
      <c r="S4106" s="9" t="str">
        <f>VLOOKUP(MONTH(P4106),Hoja2!$A$1:$B$12,2,0)</f>
        <v>Sep</v>
      </c>
      <c r="T4106" s="4" t="s">
        <v>8357</v>
      </c>
      <c r="U4106" t="s">
        <v>8358</v>
      </c>
      <c r="V4106" s="4">
        <f t="shared" si="194"/>
        <v>2016</v>
      </c>
    </row>
    <row r="4107" spans="1:22" x14ac:dyDescent="0.3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8">
        <v>42730.010520833333</v>
      </c>
      <c r="P4107" s="8">
        <v>42697.010520833333</v>
      </c>
      <c r="Q4107" s="9">
        <f t="shared" si="192"/>
        <v>6.97</v>
      </c>
      <c r="R4107" s="9">
        <f t="shared" si="193"/>
        <v>383.33330000000001</v>
      </c>
      <c r="S4107" s="9" t="str">
        <f>VLOOKUP(MONTH(P4107),Hoja2!$A$1:$B$12,2,0)</f>
        <v>Nov</v>
      </c>
      <c r="T4107" s="4" t="s">
        <v>8357</v>
      </c>
      <c r="U4107" t="s">
        <v>8358</v>
      </c>
      <c r="V4107" s="4">
        <f t="shared" si="194"/>
        <v>2016</v>
      </c>
    </row>
    <row r="4108" spans="1:22" x14ac:dyDescent="0.3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8">
        <v>42096.041666666664</v>
      </c>
      <c r="P4108" s="8">
        <v>42053.049375000002</v>
      </c>
      <c r="Q4108" s="9">
        <f t="shared" si="192"/>
        <v>70.599999999999994</v>
      </c>
      <c r="R4108" s="9">
        <f t="shared" si="193"/>
        <v>106.9697</v>
      </c>
      <c r="S4108" s="9" t="str">
        <f>VLOOKUP(MONTH(P4108),Hoja2!$A$1:$B$12,2,0)</f>
        <v>Feb</v>
      </c>
      <c r="T4108" s="4" t="s">
        <v>8357</v>
      </c>
      <c r="U4108" t="s">
        <v>8358</v>
      </c>
      <c r="V4108" s="4">
        <f t="shared" si="194"/>
        <v>2015</v>
      </c>
    </row>
    <row r="4109" spans="1:22" x14ac:dyDescent="0.3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8">
        <v>41906.916678240741</v>
      </c>
      <c r="P4109" s="8">
        <v>41883.916678240741</v>
      </c>
      <c r="Q4109" s="9">
        <f t="shared" si="192"/>
        <v>2.0499999999999998</v>
      </c>
      <c r="R4109" s="9">
        <f t="shared" si="193"/>
        <v>10.25</v>
      </c>
      <c r="S4109" s="9" t="str">
        <f>VLOOKUP(MONTH(P4109),Hoja2!$A$1:$B$12,2,0)</f>
        <v>Sep</v>
      </c>
      <c r="T4109" s="4" t="s">
        <v>8357</v>
      </c>
      <c r="U4109" t="s">
        <v>8358</v>
      </c>
      <c r="V4109" s="4">
        <f t="shared" si="194"/>
        <v>2014</v>
      </c>
    </row>
    <row r="4110" spans="1:22" x14ac:dyDescent="0.3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8">
        <v>42797.208333333336</v>
      </c>
      <c r="P4110" s="8">
        <v>42767.031678240739</v>
      </c>
      <c r="Q4110" s="9">
        <f t="shared" si="192"/>
        <v>1.97</v>
      </c>
      <c r="R4110" s="9">
        <f t="shared" si="193"/>
        <v>59</v>
      </c>
      <c r="S4110" s="9" t="str">
        <f>VLOOKUP(MONTH(P4110),Hoja2!$A$1:$B$12,2,0)</f>
        <v>Feb</v>
      </c>
      <c r="T4110" s="4" t="s">
        <v>8357</v>
      </c>
      <c r="U4110" t="s">
        <v>8358</v>
      </c>
      <c r="V4110" s="4">
        <f t="shared" si="194"/>
        <v>2017</v>
      </c>
    </row>
    <row r="4111" spans="1:22" x14ac:dyDescent="0.3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8">
        <v>42337.581064814818</v>
      </c>
      <c r="P4111" s="8">
        <v>42307.539398148147</v>
      </c>
      <c r="Q4111" s="9">
        <f t="shared" si="192"/>
        <v>0</v>
      </c>
      <c r="R4111" s="9">
        <f t="shared" si="193"/>
        <v>0</v>
      </c>
      <c r="S4111" s="9" t="str">
        <f>VLOOKUP(MONTH(P4111),Hoja2!$A$1:$B$12,2,0)</f>
        <v>Oct</v>
      </c>
      <c r="T4111" s="4" t="s">
        <v>8357</v>
      </c>
      <c r="U4111" t="s">
        <v>8358</v>
      </c>
      <c r="V4111" s="4">
        <f t="shared" si="194"/>
        <v>2015</v>
      </c>
    </row>
    <row r="4112" spans="1:22" x14ac:dyDescent="0.3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8">
        <v>42572.626747685186</v>
      </c>
      <c r="P4112" s="8">
        <v>42512.626747685186</v>
      </c>
      <c r="Q4112" s="9">
        <f t="shared" si="192"/>
        <v>28.67</v>
      </c>
      <c r="R4112" s="9">
        <f t="shared" si="193"/>
        <v>14.333299999999999</v>
      </c>
      <c r="S4112" s="9" t="str">
        <f>VLOOKUP(MONTH(P4112),Hoja2!$A$1:$B$12,2,0)</f>
        <v>May</v>
      </c>
      <c r="T4112" s="4" t="s">
        <v>8357</v>
      </c>
      <c r="U4112" t="s">
        <v>8358</v>
      </c>
      <c r="V4112" s="4">
        <f t="shared" si="194"/>
        <v>2016</v>
      </c>
    </row>
    <row r="4113" spans="1:22" x14ac:dyDescent="0.3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8">
        <v>42059.135879629626</v>
      </c>
      <c r="P4113" s="8">
        <v>42029.135879629626</v>
      </c>
      <c r="Q4113" s="9">
        <f t="shared" si="192"/>
        <v>3.13</v>
      </c>
      <c r="R4113" s="9">
        <f t="shared" si="193"/>
        <v>15.666700000000001</v>
      </c>
      <c r="S4113" s="9" t="str">
        <f>VLOOKUP(MONTH(P4113),Hoja2!$A$1:$B$12,2,0)</f>
        <v>Jan</v>
      </c>
      <c r="T4113" s="4" t="s">
        <v>8357</v>
      </c>
      <c r="U4113" t="s">
        <v>8358</v>
      </c>
      <c r="V4113" s="4">
        <f t="shared" si="194"/>
        <v>2015</v>
      </c>
    </row>
    <row r="4114" spans="1:22" x14ac:dyDescent="0.3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8">
        <v>42428</v>
      </c>
      <c r="P4114" s="8">
        <v>42400.946597222224</v>
      </c>
      <c r="Q4114" s="9">
        <f t="shared" si="192"/>
        <v>0.04</v>
      </c>
      <c r="R4114" s="9">
        <f t="shared" si="193"/>
        <v>1</v>
      </c>
      <c r="S4114" s="9" t="str">
        <f>VLOOKUP(MONTH(P4114),Hoja2!$A$1:$B$12,2,0)</f>
        <v>Jan</v>
      </c>
      <c r="T4114" s="4" t="s">
        <v>8357</v>
      </c>
      <c r="U4114" t="s">
        <v>8358</v>
      </c>
      <c r="V4114" s="4">
        <f t="shared" si="194"/>
        <v>2016</v>
      </c>
    </row>
    <row r="4115" spans="1:22" x14ac:dyDescent="0.3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8">
        <v>42377.273611111108</v>
      </c>
      <c r="P4115" s="8">
        <v>42358.573182870372</v>
      </c>
      <c r="Q4115" s="9">
        <f t="shared" si="192"/>
        <v>0.2</v>
      </c>
      <c r="R4115" s="9">
        <f t="shared" si="193"/>
        <v>1</v>
      </c>
      <c r="S4115" s="9" t="str">
        <f>VLOOKUP(MONTH(P4115),Hoja2!$A$1:$B$12,2,0)</f>
        <v>Dec</v>
      </c>
      <c r="T4115" s="4" t="s">
        <v>8357</v>
      </c>
      <c r="U4115" t="s">
        <v>8358</v>
      </c>
      <c r="V4115" s="4">
        <f t="shared" si="194"/>
        <v>2015</v>
      </c>
    </row>
    <row r="4116" spans="1:22" x14ac:dyDescent="0.3">
      <c r="O4116"/>
    </row>
  </sheetData>
  <autoFilter ref="A1:V4115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"canceled"</formula>
    </cfRule>
  </conditionalFormatting>
  <conditionalFormatting sqref="Q1:Q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5D59-41A6-4FF9-827C-961CC8C39E97}">
  <dimension ref="A1:E4115"/>
  <sheetViews>
    <sheetView workbookViewId="0">
      <selection activeCell="D10" sqref="D10"/>
    </sheetView>
  </sheetViews>
  <sheetFormatPr baseColWidth="10" defaultRowHeight="14.4" x14ac:dyDescent="0.3"/>
  <cols>
    <col min="4" max="4" width="41.109375" style="4" customWidth="1"/>
  </cols>
  <sheetData>
    <row r="1" spans="1:5" x14ac:dyDescent="0.3">
      <c r="A1">
        <v>1</v>
      </c>
      <c r="B1" t="s">
        <v>8311</v>
      </c>
      <c r="D1" s="1" t="s">
        <v>8305</v>
      </c>
    </row>
    <row r="2" spans="1:5" x14ac:dyDescent="0.3">
      <c r="A2">
        <v>2</v>
      </c>
      <c r="B2" t="s">
        <v>8312</v>
      </c>
      <c r="D2" s="4" t="s">
        <v>8350</v>
      </c>
      <c r="E2" t="s">
        <v>8351</v>
      </c>
    </row>
    <row r="3" spans="1:5" x14ac:dyDescent="0.3">
      <c r="A3">
        <v>3</v>
      </c>
      <c r="B3" t="s">
        <v>8313</v>
      </c>
      <c r="D3" s="4" t="s">
        <v>8350</v>
      </c>
      <c r="E3" t="s">
        <v>8351</v>
      </c>
    </row>
    <row r="4" spans="1:5" x14ac:dyDescent="0.3">
      <c r="A4">
        <v>4</v>
      </c>
      <c r="B4" t="s">
        <v>8314</v>
      </c>
      <c r="D4" s="4" t="s">
        <v>8350</v>
      </c>
      <c r="E4" t="s">
        <v>8351</v>
      </c>
    </row>
    <row r="5" spans="1:5" x14ac:dyDescent="0.3">
      <c r="A5">
        <v>5</v>
      </c>
      <c r="B5" t="s">
        <v>8315</v>
      </c>
      <c r="D5" s="4" t="s">
        <v>8350</v>
      </c>
      <c r="E5" t="s">
        <v>8351</v>
      </c>
    </row>
    <row r="6" spans="1:5" x14ac:dyDescent="0.3">
      <c r="A6">
        <v>6</v>
      </c>
      <c r="B6" t="s">
        <v>8316</v>
      </c>
      <c r="D6" s="4" t="s">
        <v>8350</v>
      </c>
      <c r="E6" t="s">
        <v>8351</v>
      </c>
    </row>
    <row r="7" spans="1:5" x14ac:dyDescent="0.3">
      <c r="A7">
        <v>7</v>
      </c>
      <c r="B7" t="s">
        <v>8317</v>
      </c>
      <c r="D7" s="4" t="s">
        <v>8350</v>
      </c>
      <c r="E7" t="s">
        <v>8351</v>
      </c>
    </row>
    <row r="8" spans="1:5" x14ac:dyDescent="0.3">
      <c r="A8">
        <v>8</v>
      </c>
      <c r="B8" t="s">
        <v>8318</v>
      </c>
      <c r="D8" s="4" t="s">
        <v>8350</v>
      </c>
      <c r="E8" t="s">
        <v>8351</v>
      </c>
    </row>
    <row r="9" spans="1:5" x14ac:dyDescent="0.3">
      <c r="A9">
        <v>9</v>
      </c>
      <c r="B9" t="s">
        <v>8319</v>
      </c>
      <c r="D9" s="4" t="s">
        <v>8350</v>
      </c>
      <c r="E9" t="s">
        <v>8351</v>
      </c>
    </row>
    <row r="10" spans="1:5" x14ac:dyDescent="0.3">
      <c r="A10">
        <v>10</v>
      </c>
      <c r="B10" t="s">
        <v>8320</v>
      </c>
      <c r="D10" s="4" t="s">
        <v>8350</v>
      </c>
      <c r="E10" t="s">
        <v>8351</v>
      </c>
    </row>
    <row r="11" spans="1:5" x14ac:dyDescent="0.3">
      <c r="A11">
        <v>11</v>
      </c>
      <c r="B11" t="s">
        <v>8321</v>
      </c>
      <c r="D11" s="4" t="s">
        <v>8350</v>
      </c>
      <c r="E11" t="s">
        <v>8351</v>
      </c>
    </row>
    <row r="12" spans="1:5" x14ac:dyDescent="0.3">
      <c r="A12">
        <v>12</v>
      </c>
      <c r="B12" t="s">
        <v>8322</v>
      </c>
      <c r="D12" s="4" t="s">
        <v>8350</v>
      </c>
      <c r="E12" t="s">
        <v>8351</v>
      </c>
    </row>
    <row r="13" spans="1:5" x14ac:dyDescent="0.3">
      <c r="D13" s="4" t="s">
        <v>8350</v>
      </c>
      <c r="E13" t="s">
        <v>8351</v>
      </c>
    </row>
    <row r="14" spans="1:5" x14ac:dyDescent="0.3">
      <c r="D14" s="4" t="s">
        <v>8350</v>
      </c>
      <c r="E14" t="s">
        <v>8351</v>
      </c>
    </row>
    <row r="15" spans="1:5" x14ac:dyDescent="0.3">
      <c r="D15" s="4" t="s">
        <v>8350</v>
      </c>
      <c r="E15" t="s">
        <v>8351</v>
      </c>
    </row>
    <row r="16" spans="1:5" x14ac:dyDescent="0.3">
      <c r="D16" s="4" t="s">
        <v>8350</v>
      </c>
      <c r="E16" t="s">
        <v>8351</v>
      </c>
    </row>
    <row r="17" spans="4:5" x14ac:dyDescent="0.3">
      <c r="D17" s="4" t="s">
        <v>8350</v>
      </c>
      <c r="E17" t="s">
        <v>8351</v>
      </c>
    </row>
    <row r="18" spans="4:5" x14ac:dyDescent="0.3">
      <c r="D18" s="4" t="s">
        <v>8350</v>
      </c>
      <c r="E18" t="s">
        <v>8351</v>
      </c>
    </row>
    <row r="19" spans="4:5" x14ac:dyDescent="0.3">
      <c r="D19" s="4" t="s">
        <v>8350</v>
      </c>
      <c r="E19" t="s">
        <v>8351</v>
      </c>
    </row>
    <row r="20" spans="4:5" x14ac:dyDescent="0.3">
      <c r="D20" s="4" t="s">
        <v>8350</v>
      </c>
      <c r="E20" t="s">
        <v>8351</v>
      </c>
    </row>
    <row r="21" spans="4:5" x14ac:dyDescent="0.3">
      <c r="D21" s="4" t="s">
        <v>8350</v>
      </c>
      <c r="E21" t="s">
        <v>8351</v>
      </c>
    </row>
    <row r="22" spans="4:5" x14ac:dyDescent="0.3">
      <c r="D22" s="4" t="s">
        <v>8350</v>
      </c>
      <c r="E22" t="s">
        <v>8351</v>
      </c>
    </row>
    <row r="23" spans="4:5" x14ac:dyDescent="0.3">
      <c r="D23" s="4" t="s">
        <v>8350</v>
      </c>
      <c r="E23" t="s">
        <v>8351</v>
      </c>
    </row>
    <row r="24" spans="4:5" x14ac:dyDescent="0.3">
      <c r="D24" s="4" t="s">
        <v>8350</v>
      </c>
      <c r="E24" t="s">
        <v>8351</v>
      </c>
    </row>
    <row r="25" spans="4:5" x14ac:dyDescent="0.3">
      <c r="D25" s="4" t="s">
        <v>8350</v>
      </c>
      <c r="E25" t="s">
        <v>8351</v>
      </c>
    </row>
    <row r="26" spans="4:5" x14ac:dyDescent="0.3">
      <c r="D26" s="4" t="s">
        <v>8350</v>
      </c>
      <c r="E26" t="s">
        <v>8351</v>
      </c>
    </row>
    <row r="27" spans="4:5" x14ac:dyDescent="0.3">
      <c r="D27" s="4" t="s">
        <v>8350</v>
      </c>
      <c r="E27" t="s">
        <v>8351</v>
      </c>
    </row>
    <row r="28" spans="4:5" x14ac:dyDescent="0.3">
      <c r="D28" s="4" t="s">
        <v>8350</v>
      </c>
      <c r="E28" t="s">
        <v>8351</v>
      </c>
    </row>
    <row r="29" spans="4:5" x14ac:dyDescent="0.3">
      <c r="D29" s="4" t="s">
        <v>8350</v>
      </c>
      <c r="E29" t="s">
        <v>8351</v>
      </c>
    </row>
    <row r="30" spans="4:5" x14ac:dyDescent="0.3">
      <c r="D30" s="4" t="s">
        <v>8350</v>
      </c>
      <c r="E30" t="s">
        <v>8351</v>
      </c>
    </row>
    <row r="31" spans="4:5" x14ac:dyDescent="0.3">
      <c r="D31" s="4" t="s">
        <v>8350</v>
      </c>
      <c r="E31" t="s">
        <v>8351</v>
      </c>
    </row>
    <row r="32" spans="4:5" x14ac:dyDescent="0.3">
      <c r="D32" s="4" t="s">
        <v>8350</v>
      </c>
      <c r="E32" t="s">
        <v>8351</v>
      </c>
    </row>
    <row r="33" spans="4:5" x14ac:dyDescent="0.3">
      <c r="D33" s="4" t="s">
        <v>8350</v>
      </c>
      <c r="E33" t="s">
        <v>8351</v>
      </c>
    </row>
    <row r="34" spans="4:5" x14ac:dyDescent="0.3">
      <c r="D34" s="4" t="s">
        <v>8350</v>
      </c>
      <c r="E34" t="s">
        <v>8351</v>
      </c>
    </row>
    <row r="35" spans="4:5" x14ac:dyDescent="0.3">
      <c r="D35" s="4" t="s">
        <v>8350</v>
      </c>
      <c r="E35" t="s">
        <v>8351</v>
      </c>
    </row>
    <row r="36" spans="4:5" x14ac:dyDescent="0.3">
      <c r="D36" s="4" t="s">
        <v>8350</v>
      </c>
      <c r="E36" t="s">
        <v>8351</v>
      </c>
    </row>
    <row r="37" spans="4:5" x14ac:dyDescent="0.3">
      <c r="D37" s="4" t="s">
        <v>8350</v>
      </c>
      <c r="E37" t="s">
        <v>8351</v>
      </c>
    </row>
    <row r="38" spans="4:5" x14ac:dyDescent="0.3">
      <c r="D38" s="4" t="s">
        <v>8350</v>
      </c>
      <c r="E38" t="s">
        <v>8351</v>
      </c>
    </row>
    <row r="39" spans="4:5" x14ac:dyDescent="0.3">
      <c r="D39" s="4" t="s">
        <v>8350</v>
      </c>
      <c r="E39" t="s">
        <v>8351</v>
      </c>
    </row>
    <row r="40" spans="4:5" x14ac:dyDescent="0.3">
      <c r="D40" s="4" t="s">
        <v>8350</v>
      </c>
      <c r="E40" t="s">
        <v>8351</v>
      </c>
    </row>
    <row r="41" spans="4:5" x14ac:dyDescent="0.3">
      <c r="D41" s="4" t="s">
        <v>8350</v>
      </c>
      <c r="E41" t="s">
        <v>8351</v>
      </c>
    </row>
    <row r="42" spans="4:5" x14ac:dyDescent="0.3">
      <c r="D42" s="4" t="s">
        <v>8350</v>
      </c>
      <c r="E42" t="s">
        <v>8351</v>
      </c>
    </row>
    <row r="43" spans="4:5" x14ac:dyDescent="0.3">
      <c r="D43" s="4" t="s">
        <v>8350</v>
      </c>
      <c r="E43" t="s">
        <v>8351</v>
      </c>
    </row>
    <row r="44" spans="4:5" x14ac:dyDescent="0.3">
      <c r="D44" s="4" t="s">
        <v>8350</v>
      </c>
      <c r="E44" t="s">
        <v>8351</v>
      </c>
    </row>
    <row r="45" spans="4:5" x14ac:dyDescent="0.3">
      <c r="D45" s="4" t="s">
        <v>8350</v>
      </c>
      <c r="E45" t="s">
        <v>8351</v>
      </c>
    </row>
    <row r="46" spans="4:5" x14ac:dyDescent="0.3">
      <c r="D46" s="4" t="s">
        <v>8350</v>
      </c>
      <c r="E46" t="s">
        <v>8351</v>
      </c>
    </row>
    <row r="47" spans="4:5" x14ac:dyDescent="0.3">
      <c r="D47" s="4" t="s">
        <v>8350</v>
      </c>
      <c r="E47" t="s">
        <v>8351</v>
      </c>
    </row>
    <row r="48" spans="4:5" x14ac:dyDescent="0.3">
      <c r="D48" s="4" t="s">
        <v>8350</v>
      </c>
      <c r="E48" t="s">
        <v>8351</v>
      </c>
    </row>
    <row r="49" spans="4:5" x14ac:dyDescent="0.3">
      <c r="D49" s="4" t="s">
        <v>8350</v>
      </c>
      <c r="E49" t="s">
        <v>8351</v>
      </c>
    </row>
    <row r="50" spans="4:5" x14ac:dyDescent="0.3">
      <c r="D50" s="4" t="s">
        <v>8350</v>
      </c>
      <c r="E50" t="s">
        <v>8351</v>
      </c>
    </row>
    <row r="51" spans="4:5" x14ac:dyDescent="0.3">
      <c r="D51" s="4" t="s">
        <v>8350</v>
      </c>
      <c r="E51" t="s">
        <v>8351</v>
      </c>
    </row>
    <row r="52" spans="4:5" x14ac:dyDescent="0.3">
      <c r="D52" s="4" t="s">
        <v>8350</v>
      </c>
      <c r="E52" t="s">
        <v>8351</v>
      </c>
    </row>
    <row r="53" spans="4:5" x14ac:dyDescent="0.3">
      <c r="D53" s="4" t="s">
        <v>8350</v>
      </c>
      <c r="E53" t="s">
        <v>8351</v>
      </c>
    </row>
    <row r="54" spans="4:5" x14ac:dyDescent="0.3">
      <c r="D54" s="4" t="s">
        <v>8350</v>
      </c>
      <c r="E54" t="s">
        <v>8351</v>
      </c>
    </row>
    <row r="55" spans="4:5" x14ac:dyDescent="0.3">
      <c r="D55" s="4" t="s">
        <v>8350</v>
      </c>
      <c r="E55" t="s">
        <v>8351</v>
      </c>
    </row>
    <row r="56" spans="4:5" x14ac:dyDescent="0.3">
      <c r="D56" s="4" t="s">
        <v>8350</v>
      </c>
      <c r="E56" t="s">
        <v>8351</v>
      </c>
    </row>
    <row r="57" spans="4:5" x14ac:dyDescent="0.3">
      <c r="D57" s="4" t="s">
        <v>8350</v>
      </c>
      <c r="E57" t="s">
        <v>8351</v>
      </c>
    </row>
    <row r="58" spans="4:5" x14ac:dyDescent="0.3">
      <c r="D58" s="4" t="s">
        <v>8350</v>
      </c>
      <c r="E58" t="s">
        <v>8351</v>
      </c>
    </row>
    <row r="59" spans="4:5" x14ac:dyDescent="0.3">
      <c r="D59" s="4" t="s">
        <v>8350</v>
      </c>
      <c r="E59" t="s">
        <v>8351</v>
      </c>
    </row>
    <row r="60" spans="4:5" x14ac:dyDescent="0.3">
      <c r="D60" s="4" t="s">
        <v>8350</v>
      </c>
      <c r="E60" t="s">
        <v>8351</v>
      </c>
    </row>
    <row r="61" spans="4:5" x14ac:dyDescent="0.3">
      <c r="D61" s="4" t="s">
        <v>8350</v>
      </c>
      <c r="E61" t="s">
        <v>8351</v>
      </c>
    </row>
    <row r="62" spans="4:5" x14ac:dyDescent="0.3">
      <c r="D62" s="4" t="s">
        <v>8350</v>
      </c>
      <c r="E62" t="s">
        <v>8352</v>
      </c>
    </row>
    <row r="63" spans="4:5" x14ac:dyDescent="0.3">
      <c r="D63" s="4" t="s">
        <v>8350</v>
      </c>
      <c r="E63" t="s">
        <v>8352</v>
      </c>
    </row>
    <row r="64" spans="4:5" x14ac:dyDescent="0.3">
      <c r="D64" s="4" t="s">
        <v>8350</v>
      </c>
      <c r="E64" t="s">
        <v>8352</v>
      </c>
    </row>
    <row r="65" spans="4:5" x14ac:dyDescent="0.3">
      <c r="D65" s="4" t="s">
        <v>8350</v>
      </c>
      <c r="E65" t="s">
        <v>8352</v>
      </c>
    </row>
    <row r="66" spans="4:5" x14ac:dyDescent="0.3">
      <c r="D66" s="4" t="s">
        <v>8350</v>
      </c>
      <c r="E66" t="s">
        <v>8352</v>
      </c>
    </row>
    <row r="67" spans="4:5" x14ac:dyDescent="0.3">
      <c r="D67" s="4" t="s">
        <v>8350</v>
      </c>
      <c r="E67" t="s">
        <v>8352</v>
      </c>
    </row>
    <row r="68" spans="4:5" x14ac:dyDescent="0.3">
      <c r="D68" s="4" t="s">
        <v>8350</v>
      </c>
      <c r="E68" t="s">
        <v>8352</v>
      </c>
    </row>
    <row r="69" spans="4:5" x14ac:dyDescent="0.3">
      <c r="D69" s="4" t="s">
        <v>8350</v>
      </c>
      <c r="E69" t="s">
        <v>8352</v>
      </c>
    </row>
    <row r="70" spans="4:5" x14ac:dyDescent="0.3">
      <c r="D70" s="4" t="s">
        <v>8350</v>
      </c>
      <c r="E70" t="s">
        <v>8352</v>
      </c>
    </row>
    <row r="71" spans="4:5" x14ac:dyDescent="0.3">
      <c r="D71" s="4" t="s">
        <v>8350</v>
      </c>
      <c r="E71" t="s">
        <v>8352</v>
      </c>
    </row>
    <row r="72" spans="4:5" x14ac:dyDescent="0.3">
      <c r="D72" s="4" t="s">
        <v>8350</v>
      </c>
      <c r="E72" t="s">
        <v>8352</v>
      </c>
    </row>
    <row r="73" spans="4:5" x14ac:dyDescent="0.3">
      <c r="D73" s="4" t="s">
        <v>8350</v>
      </c>
      <c r="E73" t="s">
        <v>8352</v>
      </c>
    </row>
    <row r="74" spans="4:5" x14ac:dyDescent="0.3">
      <c r="D74" s="4" t="s">
        <v>8350</v>
      </c>
      <c r="E74" t="s">
        <v>8352</v>
      </c>
    </row>
    <row r="75" spans="4:5" x14ac:dyDescent="0.3">
      <c r="D75" s="4" t="s">
        <v>8350</v>
      </c>
      <c r="E75" t="s">
        <v>8352</v>
      </c>
    </row>
    <row r="76" spans="4:5" x14ac:dyDescent="0.3">
      <c r="D76" s="4" t="s">
        <v>8350</v>
      </c>
      <c r="E76" t="s">
        <v>8352</v>
      </c>
    </row>
    <row r="77" spans="4:5" x14ac:dyDescent="0.3">
      <c r="D77" s="4" t="s">
        <v>8350</v>
      </c>
      <c r="E77" t="s">
        <v>8352</v>
      </c>
    </row>
    <row r="78" spans="4:5" x14ac:dyDescent="0.3">
      <c r="D78" s="4" t="s">
        <v>8350</v>
      </c>
      <c r="E78" t="s">
        <v>8352</v>
      </c>
    </row>
    <row r="79" spans="4:5" x14ac:dyDescent="0.3">
      <c r="D79" s="4" t="s">
        <v>8350</v>
      </c>
      <c r="E79" t="s">
        <v>8352</v>
      </c>
    </row>
    <row r="80" spans="4:5" x14ac:dyDescent="0.3">
      <c r="D80" s="4" t="s">
        <v>8350</v>
      </c>
      <c r="E80" t="s">
        <v>8352</v>
      </c>
    </row>
    <row r="81" spans="4:5" x14ac:dyDescent="0.3">
      <c r="D81" s="4" t="s">
        <v>8350</v>
      </c>
      <c r="E81" t="s">
        <v>8352</v>
      </c>
    </row>
    <row r="82" spans="4:5" x14ac:dyDescent="0.3">
      <c r="D82" s="4" t="s">
        <v>8350</v>
      </c>
      <c r="E82" t="s">
        <v>8352</v>
      </c>
    </row>
    <row r="83" spans="4:5" x14ac:dyDescent="0.3">
      <c r="D83" s="4" t="s">
        <v>8350</v>
      </c>
      <c r="E83" t="s">
        <v>8352</v>
      </c>
    </row>
    <row r="84" spans="4:5" x14ac:dyDescent="0.3">
      <c r="D84" s="4" t="s">
        <v>8350</v>
      </c>
      <c r="E84" t="s">
        <v>8352</v>
      </c>
    </row>
    <row r="85" spans="4:5" x14ac:dyDescent="0.3">
      <c r="D85" s="4" t="s">
        <v>8350</v>
      </c>
      <c r="E85" t="s">
        <v>8352</v>
      </c>
    </row>
    <row r="86" spans="4:5" x14ac:dyDescent="0.3">
      <c r="D86" s="4" t="s">
        <v>8350</v>
      </c>
      <c r="E86" t="s">
        <v>8352</v>
      </c>
    </row>
    <row r="87" spans="4:5" x14ac:dyDescent="0.3">
      <c r="D87" s="4" t="s">
        <v>8350</v>
      </c>
      <c r="E87" t="s">
        <v>8352</v>
      </c>
    </row>
    <row r="88" spans="4:5" x14ac:dyDescent="0.3">
      <c r="D88" s="4" t="s">
        <v>8350</v>
      </c>
      <c r="E88" t="s">
        <v>8352</v>
      </c>
    </row>
    <row r="89" spans="4:5" x14ac:dyDescent="0.3">
      <c r="D89" s="4" t="s">
        <v>8350</v>
      </c>
      <c r="E89" t="s">
        <v>8352</v>
      </c>
    </row>
    <row r="90" spans="4:5" x14ac:dyDescent="0.3">
      <c r="D90" s="4" t="s">
        <v>8350</v>
      </c>
      <c r="E90" t="s">
        <v>8352</v>
      </c>
    </row>
    <row r="91" spans="4:5" x14ac:dyDescent="0.3">
      <c r="D91" s="4" t="s">
        <v>8350</v>
      </c>
      <c r="E91" t="s">
        <v>8352</v>
      </c>
    </row>
    <row r="92" spans="4:5" x14ac:dyDescent="0.3">
      <c r="D92" s="4" t="s">
        <v>8350</v>
      </c>
      <c r="E92" t="s">
        <v>8352</v>
      </c>
    </row>
    <row r="93" spans="4:5" x14ac:dyDescent="0.3">
      <c r="D93" s="4" t="s">
        <v>8350</v>
      </c>
      <c r="E93" t="s">
        <v>8352</v>
      </c>
    </row>
    <row r="94" spans="4:5" x14ac:dyDescent="0.3">
      <c r="D94" s="4" t="s">
        <v>8350</v>
      </c>
      <c r="E94" t="s">
        <v>8352</v>
      </c>
    </row>
    <row r="95" spans="4:5" x14ac:dyDescent="0.3">
      <c r="D95" s="4" t="s">
        <v>8350</v>
      </c>
      <c r="E95" t="s">
        <v>8352</v>
      </c>
    </row>
    <row r="96" spans="4:5" x14ac:dyDescent="0.3">
      <c r="D96" s="4" t="s">
        <v>8350</v>
      </c>
      <c r="E96" t="s">
        <v>8352</v>
      </c>
    </row>
    <row r="97" spans="4:5" x14ac:dyDescent="0.3">
      <c r="D97" s="4" t="s">
        <v>8350</v>
      </c>
      <c r="E97" t="s">
        <v>8352</v>
      </c>
    </row>
    <row r="98" spans="4:5" x14ac:dyDescent="0.3">
      <c r="D98" s="4" t="s">
        <v>8350</v>
      </c>
      <c r="E98" t="s">
        <v>8352</v>
      </c>
    </row>
    <row r="99" spans="4:5" x14ac:dyDescent="0.3">
      <c r="D99" s="4" t="s">
        <v>8350</v>
      </c>
      <c r="E99" t="s">
        <v>8352</v>
      </c>
    </row>
    <row r="100" spans="4:5" x14ac:dyDescent="0.3">
      <c r="D100" s="4" t="s">
        <v>8350</v>
      </c>
      <c r="E100" t="s">
        <v>8352</v>
      </c>
    </row>
    <row r="101" spans="4:5" x14ac:dyDescent="0.3">
      <c r="D101" s="4" t="s">
        <v>8350</v>
      </c>
      <c r="E101" t="s">
        <v>8352</v>
      </c>
    </row>
    <row r="102" spans="4:5" x14ac:dyDescent="0.3">
      <c r="D102" s="4" t="s">
        <v>8350</v>
      </c>
      <c r="E102" t="s">
        <v>8352</v>
      </c>
    </row>
    <row r="103" spans="4:5" x14ac:dyDescent="0.3">
      <c r="D103" s="4" t="s">
        <v>8350</v>
      </c>
      <c r="E103" t="s">
        <v>8352</v>
      </c>
    </row>
    <row r="104" spans="4:5" x14ac:dyDescent="0.3">
      <c r="D104" s="4" t="s">
        <v>8350</v>
      </c>
      <c r="E104" t="s">
        <v>8352</v>
      </c>
    </row>
    <row r="105" spans="4:5" x14ac:dyDescent="0.3">
      <c r="D105" s="4" t="s">
        <v>8350</v>
      </c>
      <c r="E105" t="s">
        <v>8352</v>
      </c>
    </row>
    <row r="106" spans="4:5" x14ac:dyDescent="0.3">
      <c r="D106" s="4" t="s">
        <v>8350</v>
      </c>
      <c r="E106" t="s">
        <v>8352</v>
      </c>
    </row>
    <row r="107" spans="4:5" x14ac:dyDescent="0.3">
      <c r="D107" s="4" t="s">
        <v>8350</v>
      </c>
      <c r="E107" t="s">
        <v>8352</v>
      </c>
    </row>
    <row r="108" spans="4:5" x14ac:dyDescent="0.3">
      <c r="D108" s="4" t="s">
        <v>8350</v>
      </c>
      <c r="E108" t="s">
        <v>8352</v>
      </c>
    </row>
    <row r="109" spans="4:5" x14ac:dyDescent="0.3">
      <c r="D109" s="4" t="s">
        <v>8350</v>
      </c>
      <c r="E109" t="s">
        <v>8352</v>
      </c>
    </row>
    <row r="110" spans="4:5" x14ac:dyDescent="0.3">
      <c r="D110" s="4" t="s">
        <v>8350</v>
      </c>
      <c r="E110" t="s">
        <v>8352</v>
      </c>
    </row>
    <row r="111" spans="4:5" x14ac:dyDescent="0.3">
      <c r="D111" s="4" t="s">
        <v>8350</v>
      </c>
      <c r="E111" t="s">
        <v>8352</v>
      </c>
    </row>
    <row r="112" spans="4:5" x14ac:dyDescent="0.3">
      <c r="D112" s="4" t="s">
        <v>8350</v>
      </c>
      <c r="E112" t="s">
        <v>8352</v>
      </c>
    </row>
    <row r="113" spans="4:5" x14ac:dyDescent="0.3">
      <c r="D113" s="4" t="s">
        <v>8350</v>
      </c>
      <c r="E113" t="s">
        <v>8352</v>
      </c>
    </row>
    <row r="114" spans="4:5" x14ac:dyDescent="0.3">
      <c r="D114" s="4" t="s">
        <v>8350</v>
      </c>
      <c r="E114" t="s">
        <v>8352</v>
      </c>
    </row>
    <row r="115" spans="4:5" x14ac:dyDescent="0.3">
      <c r="D115" s="4" t="s">
        <v>8350</v>
      </c>
      <c r="E115" t="s">
        <v>8352</v>
      </c>
    </row>
    <row r="116" spans="4:5" x14ac:dyDescent="0.3">
      <c r="D116" s="4" t="s">
        <v>8350</v>
      </c>
      <c r="E116" t="s">
        <v>8352</v>
      </c>
    </row>
    <row r="117" spans="4:5" x14ac:dyDescent="0.3">
      <c r="D117" s="4" t="s">
        <v>8350</v>
      </c>
      <c r="E117" t="s">
        <v>8352</v>
      </c>
    </row>
    <row r="118" spans="4:5" x14ac:dyDescent="0.3">
      <c r="D118" s="4" t="s">
        <v>8350</v>
      </c>
      <c r="E118" t="s">
        <v>8352</v>
      </c>
    </row>
    <row r="119" spans="4:5" x14ac:dyDescent="0.3">
      <c r="D119" s="4" t="s">
        <v>8350</v>
      </c>
      <c r="E119" t="s">
        <v>8352</v>
      </c>
    </row>
    <row r="120" spans="4:5" x14ac:dyDescent="0.3">
      <c r="D120" s="4" t="s">
        <v>8350</v>
      </c>
      <c r="E120" t="s">
        <v>8352</v>
      </c>
    </row>
    <row r="121" spans="4:5" x14ac:dyDescent="0.3">
      <c r="D121" s="4" t="s">
        <v>8350</v>
      </c>
      <c r="E121" t="s">
        <v>8352</v>
      </c>
    </row>
    <row r="122" spans="4:5" x14ac:dyDescent="0.3">
      <c r="D122" s="4" t="s">
        <v>8350</v>
      </c>
      <c r="E122" t="s">
        <v>8353</v>
      </c>
    </row>
    <row r="123" spans="4:5" x14ac:dyDescent="0.3">
      <c r="D123" s="4" t="s">
        <v>8350</v>
      </c>
      <c r="E123" t="s">
        <v>8353</v>
      </c>
    </row>
    <row r="124" spans="4:5" x14ac:dyDescent="0.3">
      <c r="D124" s="4" t="s">
        <v>8350</v>
      </c>
      <c r="E124" t="s">
        <v>8353</v>
      </c>
    </row>
    <row r="125" spans="4:5" x14ac:dyDescent="0.3">
      <c r="D125" s="4" t="s">
        <v>8350</v>
      </c>
      <c r="E125" t="s">
        <v>8353</v>
      </c>
    </row>
    <row r="126" spans="4:5" x14ac:dyDescent="0.3">
      <c r="D126" s="4" t="s">
        <v>8350</v>
      </c>
      <c r="E126" t="s">
        <v>8353</v>
      </c>
    </row>
    <row r="127" spans="4:5" x14ac:dyDescent="0.3">
      <c r="D127" s="4" t="s">
        <v>8350</v>
      </c>
      <c r="E127" t="s">
        <v>8353</v>
      </c>
    </row>
    <row r="128" spans="4:5" x14ac:dyDescent="0.3">
      <c r="D128" s="4" t="s">
        <v>8350</v>
      </c>
      <c r="E128" t="s">
        <v>8353</v>
      </c>
    </row>
    <row r="129" spans="4:5" x14ac:dyDescent="0.3">
      <c r="D129" s="4" t="s">
        <v>8350</v>
      </c>
      <c r="E129" t="s">
        <v>8353</v>
      </c>
    </row>
    <row r="130" spans="4:5" x14ac:dyDescent="0.3">
      <c r="D130" s="4" t="s">
        <v>8350</v>
      </c>
      <c r="E130" t="s">
        <v>8353</v>
      </c>
    </row>
    <row r="131" spans="4:5" x14ac:dyDescent="0.3">
      <c r="D131" s="4" t="s">
        <v>8350</v>
      </c>
      <c r="E131" t="s">
        <v>8353</v>
      </c>
    </row>
    <row r="132" spans="4:5" x14ac:dyDescent="0.3">
      <c r="D132" s="4" t="s">
        <v>8350</v>
      </c>
      <c r="E132" t="s">
        <v>8353</v>
      </c>
    </row>
    <row r="133" spans="4:5" x14ac:dyDescent="0.3">
      <c r="D133" s="4" t="s">
        <v>8350</v>
      </c>
      <c r="E133" t="s">
        <v>8353</v>
      </c>
    </row>
    <row r="134" spans="4:5" x14ac:dyDescent="0.3">
      <c r="D134" s="4" t="s">
        <v>8350</v>
      </c>
      <c r="E134" t="s">
        <v>8353</v>
      </c>
    </row>
    <row r="135" spans="4:5" x14ac:dyDescent="0.3">
      <c r="D135" s="4" t="s">
        <v>8350</v>
      </c>
      <c r="E135" t="s">
        <v>8353</v>
      </c>
    </row>
    <row r="136" spans="4:5" x14ac:dyDescent="0.3">
      <c r="D136" s="4" t="s">
        <v>8350</v>
      </c>
      <c r="E136" t="s">
        <v>8353</v>
      </c>
    </row>
    <row r="137" spans="4:5" x14ac:dyDescent="0.3">
      <c r="D137" s="4" t="s">
        <v>8350</v>
      </c>
      <c r="E137" t="s">
        <v>8353</v>
      </c>
    </row>
    <row r="138" spans="4:5" x14ac:dyDescent="0.3">
      <c r="D138" s="4" t="s">
        <v>8350</v>
      </c>
      <c r="E138" t="s">
        <v>8353</v>
      </c>
    </row>
    <row r="139" spans="4:5" x14ac:dyDescent="0.3">
      <c r="D139" s="4" t="s">
        <v>8350</v>
      </c>
      <c r="E139" t="s">
        <v>8353</v>
      </c>
    </row>
    <row r="140" spans="4:5" x14ac:dyDescent="0.3">
      <c r="D140" s="4" t="s">
        <v>8350</v>
      </c>
      <c r="E140" t="s">
        <v>8353</v>
      </c>
    </row>
    <row r="141" spans="4:5" x14ac:dyDescent="0.3">
      <c r="D141" s="4" t="s">
        <v>8350</v>
      </c>
      <c r="E141" t="s">
        <v>8353</v>
      </c>
    </row>
    <row r="142" spans="4:5" x14ac:dyDescent="0.3">
      <c r="D142" s="4" t="s">
        <v>8350</v>
      </c>
      <c r="E142" t="s">
        <v>8353</v>
      </c>
    </row>
    <row r="143" spans="4:5" x14ac:dyDescent="0.3">
      <c r="D143" s="4" t="s">
        <v>8350</v>
      </c>
      <c r="E143" t="s">
        <v>8353</v>
      </c>
    </row>
    <row r="144" spans="4:5" x14ac:dyDescent="0.3">
      <c r="D144" s="4" t="s">
        <v>8350</v>
      </c>
      <c r="E144" t="s">
        <v>8353</v>
      </c>
    </row>
    <row r="145" spans="4:5" x14ac:dyDescent="0.3">
      <c r="D145" s="4" t="s">
        <v>8350</v>
      </c>
      <c r="E145" t="s">
        <v>8353</v>
      </c>
    </row>
    <row r="146" spans="4:5" x14ac:dyDescent="0.3">
      <c r="D146" s="4" t="s">
        <v>8350</v>
      </c>
      <c r="E146" t="s">
        <v>8353</v>
      </c>
    </row>
    <row r="147" spans="4:5" x14ac:dyDescent="0.3">
      <c r="D147" s="4" t="s">
        <v>8350</v>
      </c>
      <c r="E147" t="s">
        <v>8353</v>
      </c>
    </row>
    <row r="148" spans="4:5" x14ac:dyDescent="0.3">
      <c r="D148" s="4" t="s">
        <v>8350</v>
      </c>
      <c r="E148" t="s">
        <v>8353</v>
      </c>
    </row>
    <row r="149" spans="4:5" x14ac:dyDescent="0.3">
      <c r="D149" s="4" t="s">
        <v>8350</v>
      </c>
      <c r="E149" t="s">
        <v>8353</v>
      </c>
    </row>
    <row r="150" spans="4:5" x14ac:dyDescent="0.3">
      <c r="D150" s="4" t="s">
        <v>8350</v>
      </c>
      <c r="E150" t="s">
        <v>8353</v>
      </c>
    </row>
    <row r="151" spans="4:5" x14ac:dyDescent="0.3">
      <c r="D151" s="4" t="s">
        <v>8350</v>
      </c>
      <c r="E151" t="s">
        <v>8353</v>
      </c>
    </row>
    <row r="152" spans="4:5" x14ac:dyDescent="0.3">
      <c r="D152" s="4" t="s">
        <v>8350</v>
      </c>
      <c r="E152" t="s">
        <v>8353</v>
      </c>
    </row>
    <row r="153" spans="4:5" x14ac:dyDescent="0.3">
      <c r="D153" s="4" t="s">
        <v>8350</v>
      </c>
      <c r="E153" t="s">
        <v>8353</v>
      </c>
    </row>
    <row r="154" spans="4:5" x14ac:dyDescent="0.3">
      <c r="D154" s="4" t="s">
        <v>8350</v>
      </c>
      <c r="E154" t="s">
        <v>8353</v>
      </c>
    </row>
    <row r="155" spans="4:5" x14ac:dyDescent="0.3">
      <c r="D155" s="4" t="s">
        <v>8350</v>
      </c>
      <c r="E155" t="s">
        <v>8353</v>
      </c>
    </row>
    <row r="156" spans="4:5" x14ac:dyDescent="0.3">
      <c r="D156" s="4" t="s">
        <v>8350</v>
      </c>
      <c r="E156" t="s">
        <v>8353</v>
      </c>
    </row>
    <row r="157" spans="4:5" x14ac:dyDescent="0.3">
      <c r="D157" s="4" t="s">
        <v>8350</v>
      </c>
      <c r="E157" t="s">
        <v>8353</v>
      </c>
    </row>
    <row r="158" spans="4:5" x14ac:dyDescent="0.3">
      <c r="D158" s="4" t="s">
        <v>8350</v>
      </c>
      <c r="E158" t="s">
        <v>8353</v>
      </c>
    </row>
    <row r="159" spans="4:5" x14ac:dyDescent="0.3">
      <c r="D159" s="4" t="s">
        <v>8350</v>
      </c>
      <c r="E159" t="s">
        <v>8353</v>
      </c>
    </row>
    <row r="160" spans="4:5" x14ac:dyDescent="0.3">
      <c r="D160" s="4" t="s">
        <v>8350</v>
      </c>
      <c r="E160" t="s">
        <v>8353</v>
      </c>
    </row>
    <row r="161" spans="4:5" x14ac:dyDescent="0.3">
      <c r="D161" s="4" t="s">
        <v>8350</v>
      </c>
      <c r="E161" t="s">
        <v>8353</v>
      </c>
    </row>
    <row r="162" spans="4:5" x14ac:dyDescent="0.3">
      <c r="D162" s="4" t="s">
        <v>8350</v>
      </c>
      <c r="E162" t="s">
        <v>8354</v>
      </c>
    </row>
    <row r="163" spans="4:5" x14ac:dyDescent="0.3">
      <c r="D163" s="4" t="s">
        <v>8350</v>
      </c>
      <c r="E163" t="s">
        <v>8354</v>
      </c>
    </row>
    <row r="164" spans="4:5" x14ac:dyDescent="0.3">
      <c r="D164" s="4" t="s">
        <v>8350</v>
      </c>
      <c r="E164" t="s">
        <v>8354</v>
      </c>
    </row>
    <row r="165" spans="4:5" x14ac:dyDescent="0.3">
      <c r="D165" s="4" t="s">
        <v>8350</v>
      </c>
      <c r="E165" t="s">
        <v>8354</v>
      </c>
    </row>
    <row r="166" spans="4:5" x14ac:dyDescent="0.3">
      <c r="D166" s="4" t="s">
        <v>8350</v>
      </c>
      <c r="E166" t="s">
        <v>8354</v>
      </c>
    </row>
    <row r="167" spans="4:5" x14ac:dyDescent="0.3">
      <c r="D167" s="4" t="s">
        <v>8350</v>
      </c>
      <c r="E167" t="s">
        <v>8354</v>
      </c>
    </row>
    <row r="168" spans="4:5" x14ac:dyDescent="0.3">
      <c r="D168" s="4" t="s">
        <v>8350</v>
      </c>
      <c r="E168" t="s">
        <v>8354</v>
      </c>
    </row>
    <row r="169" spans="4:5" x14ac:dyDescent="0.3">
      <c r="D169" s="4" t="s">
        <v>8350</v>
      </c>
      <c r="E169" t="s">
        <v>8354</v>
      </c>
    </row>
    <row r="170" spans="4:5" x14ac:dyDescent="0.3">
      <c r="D170" s="4" t="s">
        <v>8350</v>
      </c>
      <c r="E170" t="s">
        <v>8354</v>
      </c>
    </row>
    <row r="171" spans="4:5" x14ac:dyDescent="0.3">
      <c r="D171" s="4" t="s">
        <v>8350</v>
      </c>
      <c r="E171" t="s">
        <v>8354</v>
      </c>
    </row>
    <row r="172" spans="4:5" x14ac:dyDescent="0.3">
      <c r="D172" s="4" t="s">
        <v>8350</v>
      </c>
      <c r="E172" t="s">
        <v>8354</v>
      </c>
    </row>
    <row r="173" spans="4:5" x14ac:dyDescent="0.3">
      <c r="D173" s="4" t="s">
        <v>8350</v>
      </c>
      <c r="E173" t="s">
        <v>8354</v>
      </c>
    </row>
    <row r="174" spans="4:5" x14ac:dyDescent="0.3">
      <c r="D174" s="4" t="s">
        <v>8350</v>
      </c>
      <c r="E174" t="s">
        <v>8354</v>
      </c>
    </row>
    <row r="175" spans="4:5" x14ac:dyDescent="0.3">
      <c r="D175" s="4" t="s">
        <v>8350</v>
      </c>
      <c r="E175" t="s">
        <v>8354</v>
      </c>
    </row>
    <row r="176" spans="4:5" x14ac:dyDescent="0.3">
      <c r="D176" s="4" t="s">
        <v>8350</v>
      </c>
      <c r="E176" t="s">
        <v>8354</v>
      </c>
    </row>
    <row r="177" spans="4:5" x14ac:dyDescent="0.3">
      <c r="D177" s="4" t="s">
        <v>8350</v>
      </c>
      <c r="E177" t="s">
        <v>8354</v>
      </c>
    </row>
    <row r="178" spans="4:5" x14ac:dyDescent="0.3">
      <c r="D178" s="4" t="s">
        <v>8350</v>
      </c>
      <c r="E178" t="s">
        <v>8354</v>
      </c>
    </row>
    <row r="179" spans="4:5" x14ac:dyDescent="0.3">
      <c r="D179" s="4" t="s">
        <v>8350</v>
      </c>
      <c r="E179" t="s">
        <v>8354</v>
      </c>
    </row>
    <row r="180" spans="4:5" x14ac:dyDescent="0.3">
      <c r="D180" s="4" t="s">
        <v>8350</v>
      </c>
      <c r="E180" t="s">
        <v>8354</v>
      </c>
    </row>
    <row r="181" spans="4:5" x14ac:dyDescent="0.3">
      <c r="D181" s="4" t="s">
        <v>8350</v>
      </c>
      <c r="E181" t="s">
        <v>8354</v>
      </c>
    </row>
    <row r="182" spans="4:5" x14ac:dyDescent="0.3">
      <c r="D182" s="4" t="s">
        <v>8350</v>
      </c>
      <c r="E182" t="s">
        <v>8354</v>
      </c>
    </row>
    <row r="183" spans="4:5" x14ac:dyDescent="0.3">
      <c r="D183" s="4" t="s">
        <v>8350</v>
      </c>
      <c r="E183" t="s">
        <v>8354</v>
      </c>
    </row>
    <row r="184" spans="4:5" x14ac:dyDescent="0.3">
      <c r="D184" s="4" t="s">
        <v>8350</v>
      </c>
      <c r="E184" t="s">
        <v>8354</v>
      </c>
    </row>
    <row r="185" spans="4:5" x14ac:dyDescent="0.3">
      <c r="D185" s="4" t="s">
        <v>8350</v>
      </c>
      <c r="E185" t="s">
        <v>8354</v>
      </c>
    </row>
    <row r="186" spans="4:5" x14ac:dyDescent="0.3">
      <c r="D186" s="4" t="s">
        <v>8350</v>
      </c>
      <c r="E186" t="s">
        <v>8354</v>
      </c>
    </row>
    <row r="187" spans="4:5" x14ac:dyDescent="0.3">
      <c r="D187" s="4" t="s">
        <v>8350</v>
      </c>
      <c r="E187" t="s">
        <v>8354</v>
      </c>
    </row>
    <row r="188" spans="4:5" x14ac:dyDescent="0.3">
      <c r="D188" s="4" t="s">
        <v>8350</v>
      </c>
      <c r="E188" t="s">
        <v>8354</v>
      </c>
    </row>
    <row r="189" spans="4:5" x14ac:dyDescent="0.3">
      <c r="D189" s="4" t="s">
        <v>8350</v>
      </c>
      <c r="E189" t="s">
        <v>8354</v>
      </c>
    </row>
    <row r="190" spans="4:5" x14ac:dyDescent="0.3">
      <c r="D190" s="4" t="s">
        <v>8350</v>
      </c>
      <c r="E190" t="s">
        <v>8354</v>
      </c>
    </row>
    <row r="191" spans="4:5" x14ac:dyDescent="0.3">
      <c r="D191" s="4" t="s">
        <v>8350</v>
      </c>
      <c r="E191" t="s">
        <v>8354</v>
      </c>
    </row>
    <row r="192" spans="4:5" x14ac:dyDescent="0.3">
      <c r="D192" s="4" t="s">
        <v>8350</v>
      </c>
      <c r="E192" t="s">
        <v>8354</v>
      </c>
    </row>
    <row r="193" spans="4:5" x14ac:dyDescent="0.3">
      <c r="D193" s="4" t="s">
        <v>8350</v>
      </c>
      <c r="E193" t="s">
        <v>8354</v>
      </c>
    </row>
    <row r="194" spans="4:5" x14ac:dyDescent="0.3">
      <c r="D194" s="4" t="s">
        <v>8350</v>
      </c>
      <c r="E194" t="s">
        <v>8354</v>
      </c>
    </row>
    <row r="195" spans="4:5" x14ac:dyDescent="0.3">
      <c r="D195" s="4" t="s">
        <v>8350</v>
      </c>
      <c r="E195" t="s">
        <v>8354</v>
      </c>
    </row>
    <row r="196" spans="4:5" x14ac:dyDescent="0.3">
      <c r="D196" s="4" t="s">
        <v>8350</v>
      </c>
      <c r="E196" t="s">
        <v>8354</v>
      </c>
    </row>
    <row r="197" spans="4:5" x14ac:dyDescent="0.3">
      <c r="D197" s="4" t="s">
        <v>8350</v>
      </c>
      <c r="E197" t="s">
        <v>8354</v>
      </c>
    </row>
    <row r="198" spans="4:5" x14ac:dyDescent="0.3">
      <c r="D198" s="4" t="s">
        <v>8350</v>
      </c>
      <c r="E198" t="s">
        <v>8354</v>
      </c>
    </row>
    <row r="199" spans="4:5" x14ac:dyDescent="0.3">
      <c r="D199" s="4" t="s">
        <v>8350</v>
      </c>
      <c r="E199" t="s">
        <v>8354</v>
      </c>
    </row>
    <row r="200" spans="4:5" x14ac:dyDescent="0.3">
      <c r="D200" s="4" t="s">
        <v>8350</v>
      </c>
      <c r="E200" t="s">
        <v>8354</v>
      </c>
    </row>
    <row r="201" spans="4:5" x14ac:dyDescent="0.3">
      <c r="D201" s="4" t="s">
        <v>8350</v>
      </c>
      <c r="E201" t="s">
        <v>8354</v>
      </c>
    </row>
    <row r="202" spans="4:5" x14ac:dyDescent="0.3">
      <c r="D202" s="4" t="s">
        <v>8350</v>
      </c>
      <c r="E202" t="s">
        <v>8354</v>
      </c>
    </row>
    <row r="203" spans="4:5" x14ac:dyDescent="0.3">
      <c r="D203" s="4" t="s">
        <v>8350</v>
      </c>
      <c r="E203" t="s">
        <v>8354</v>
      </c>
    </row>
    <row r="204" spans="4:5" x14ac:dyDescent="0.3">
      <c r="D204" s="4" t="s">
        <v>8350</v>
      </c>
      <c r="E204" t="s">
        <v>8354</v>
      </c>
    </row>
    <row r="205" spans="4:5" x14ac:dyDescent="0.3">
      <c r="D205" s="4" t="s">
        <v>8350</v>
      </c>
      <c r="E205" t="s">
        <v>8354</v>
      </c>
    </row>
    <row r="206" spans="4:5" x14ac:dyDescent="0.3">
      <c r="D206" s="4" t="s">
        <v>8350</v>
      </c>
      <c r="E206" t="s">
        <v>8354</v>
      </c>
    </row>
    <row r="207" spans="4:5" x14ac:dyDescent="0.3">
      <c r="D207" s="4" t="s">
        <v>8350</v>
      </c>
      <c r="E207" t="s">
        <v>8354</v>
      </c>
    </row>
    <row r="208" spans="4:5" x14ac:dyDescent="0.3">
      <c r="D208" s="4" t="s">
        <v>8350</v>
      </c>
      <c r="E208" t="s">
        <v>8354</v>
      </c>
    </row>
    <row r="209" spans="4:5" x14ac:dyDescent="0.3">
      <c r="D209" s="4" t="s">
        <v>8350</v>
      </c>
      <c r="E209" t="s">
        <v>8354</v>
      </c>
    </row>
    <row r="210" spans="4:5" x14ac:dyDescent="0.3">
      <c r="D210" s="4" t="s">
        <v>8350</v>
      </c>
      <c r="E210" t="s">
        <v>8354</v>
      </c>
    </row>
    <row r="211" spans="4:5" x14ac:dyDescent="0.3">
      <c r="D211" s="4" t="s">
        <v>8350</v>
      </c>
      <c r="E211" t="s">
        <v>8354</v>
      </c>
    </row>
    <row r="212" spans="4:5" x14ac:dyDescent="0.3">
      <c r="D212" s="4" t="s">
        <v>8350</v>
      </c>
      <c r="E212" t="s">
        <v>8354</v>
      </c>
    </row>
    <row r="213" spans="4:5" x14ac:dyDescent="0.3">
      <c r="D213" s="4" t="s">
        <v>8350</v>
      </c>
      <c r="E213" t="s">
        <v>8354</v>
      </c>
    </row>
    <row r="214" spans="4:5" x14ac:dyDescent="0.3">
      <c r="D214" s="4" t="s">
        <v>8350</v>
      </c>
      <c r="E214" t="s">
        <v>8354</v>
      </c>
    </row>
    <row r="215" spans="4:5" x14ac:dyDescent="0.3">
      <c r="D215" s="4" t="s">
        <v>8350</v>
      </c>
      <c r="E215" t="s">
        <v>8354</v>
      </c>
    </row>
    <row r="216" spans="4:5" x14ac:dyDescent="0.3">
      <c r="D216" s="4" t="s">
        <v>8350</v>
      </c>
      <c r="E216" t="s">
        <v>8354</v>
      </c>
    </row>
    <row r="217" spans="4:5" x14ac:dyDescent="0.3">
      <c r="D217" s="4" t="s">
        <v>8350</v>
      </c>
      <c r="E217" t="s">
        <v>8354</v>
      </c>
    </row>
    <row r="218" spans="4:5" x14ac:dyDescent="0.3">
      <c r="D218" s="4" t="s">
        <v>8350</v>
      </c>
      <c r="E218" t="s">
        <v>8354</v>
      </c>
    </row>
    <row r="219" spans="4:5" x14ac:dyDescent="0.3">
      <c r="D219" s="4" t="s">
        <v>8350</v>
      </c>
      <c r="E219" t="s">
        <v>8354</v>
      </c>
    </row>
    <row r="220" spans="4:5" x14ac:dyDescent="0.3">
      <c r="D220" s="4" t="s">
        <v>8350</v>
      </c>
      <c r="E220" t="s">
        <v>8354</v>
      </c>
    </row>
    <row r="221" spans="4:5" x14ac:dyDescent="0.3">
      <c r="D221" s="4" t="s">
        <v>8350</v>
      </c>
      <c r="E221" t="s">
        <v>8354</v>
      </c>
    </row>
    <row r="222" spans="4:5" x14ac:dyDescent="0.3">
      <c r="D222" s="4" t="s">
        <v>8350</v>
      </c>
      <c r="E222" t="s">
        <v>8354</v>
      </c>
    </row>
    <row r="223" spans="4:5" x14ac:dyDescent="0.3">
      <c r="D223" s="4" t="s">
        <v>8350</v>
      </c>
      <c r="E223" t="s">
        <v>8354</v>
      </c>
    </row>
    <row r="224" spans="4:5" x14ac:dyDescent="0.3">
      <c r="D224" s="4" t="s">
        <v>8350</v>
      </c>
      <c r="E224" t="s">
        <v>8354</v>
      </c>
    </row>
    <row r="225" spans="4:5" x14ac:dyDescent="0.3">
      <c r="D225" s="4" t="s">
        <v>8350</v>
      </c>
      <c r="E225" t="s">
        <v>8354</v>
      </c>
    </row>
    <row r="226" spans="4:5" x14ac:dyDescent="0.3">
      <c r="D226" s="4" t="s">
        <v>8350</v>
      </c>
      <c r="E226" t="s">
        <v>8354</v>
      </c>
    </row>
    <row r="227" spans="4:5" x14ac:dyDescent="0.3">
      <c r="D227" s="4" t="s">
        <v>8350</v>
      </c>
      <c r="E227" t="s">
        <v>8354</v>
      </c>
    </row>
    <row r="228" spans="4:5" x14ac:dyDescent="0.3">
      <c r="D228" s="4" t="s">
        <v>8350</v>
      </c>
      <c r="E228" t="s">
        <v>8354</v>
      </c>
    </row>
    <row r="229" spans="4:5" x14ac:dyDescent="0.3">
      <c r="D229" s="4" t="s">
        <v>8350</v>
      </c>
      <c r="E229" t="s">
        <v>8354</v>
      </c>
    </row>
    <row r="230" spans="4:5" x14ac:dyDescent="0.3">
      <c r="D230" s="4" t="s">
        <v>8350</v>
      </c>
      <c r="E230" t="s">
        <v>8354</v>
      </c>
    </row>
    <row r="231" spans="4:5" x14ac:dyDescent="0.3">
      <c r="D231" s="4" t="s">
        <v>8350</v>
      </c>
      <c r="E231" t="s">
        <v>8354</v>
      </c>
    </row>
    <row r="232" spans="4:5" x14ac:dyDescent="0.3">
      <c r="D232" s="4" t="s">
        <v>8350</v>
      </c>
      <c r="E232" t="s">
        <v>8354</v>
      </c>
    </row>
    <row r="233" spans="4:5" x14ac:dyDescent="0.3">
      <c r="D233" s="4" t="s">
        <v>8350</v>
      </c>
      <c r="E233" t="s">
        <v>8354</v>
      </c>
    </row>
    <row r="234" spans="4:5" x14ac:dyDescent="0.3">
      <c r="D234" s="4" t="s">
        <v>8350</v>
      </c>
      <c r="E234" t="s">
        <v>8354</v>
      </c>
    </row>
    <row r="235" spans="4:5" x14ac:dyDescent="0.3">
      <c r="D235" s="4" t="s">
        <v>8350</v>
      </c>
      <c r="E235" t="s">
        <v>8354</v>
      </c>
    </row>
    <row r="236" spans="4:5" x14ac:dyDescent="0.3">
      <c r="D236" s="4" t="s">
        <v>8350</v>
      </c>
      <c r="E236" t="s">
        <v>8354</v>
      </c>
    </row>
    <row r="237" spans="4:5" x14ac:dyDescent="0.3">
      <c r="D237" s="4" t="s">
        <v>8350</v>
      </c>
      <c r="E237" t="s">
        <v>8354</v>
      </c>
    </row>
    <row r="238" spans="4:5" x14ac:dyDescent="0.3">
      <c r="D238" s="4" t="s">
        <v>8350</v>
      </c>
      <c r="E238" t="s">
        <v>8354</v>
      </c>
    </row>
    <row r="239" spans="4:5" x14ac:dyDescent="0.3">
      <c r="D239" s="4" t="s">
        <v>8350</v>
      </c>
      <c r="E239" t="s">
        <v>8354</v>
      </c>
    </row>
    <row r="240" spans="4:5" x14ac:dyDescent="0.3">
      <c r="D240" s="4" t="s">
        <v>8350</v>
      </c>
      <c r="E240" t="s">
        <v>8354</v>
      </c>
    </row>
    <row r="241" spans="4:5" x14ac:dyDescent="0.3">
      <c r="D241" s="4" t="s">
        <v>8350</v>
      </c>
      <c r="E241" t="s">
        <v>8354</v>
      </c>
    </row>
    <row r="242" spans="4:5" x14ac:dyDescent="0.3">
      <c r="D242" s="4" t="s">
        <v>8350</v>
      </c>
      <c r="E242" t="s">
        <v>8355</v>
      </c>
    </row>
    <row r="243" spans="4:5" x14ac:dyDescent="0.3">
      <c r="D243" s="4" t="s">
        <v>8350</v>
      </c>
      <c r="E243" t="s">
        <v>8355</v>
      </c>
    </row>
    <row r="244" spans="4:5" x14ac:dyDescent="0.3">
      <c r="D244" s="4" t="s">
        <v>8350</v>
      </c>
      <c r="E244" t="s">
        <v>8355</v>
      </c>
    </row>
    <row r="245" spans="4:5" x14ac:dyDescent="0.3">
      <c r="D245" s="4" t="s">
        <v>8350</v>
      </c>
      <c r="E245" t="s">
        <v>8355</v>
      </c>
    </row>
    <row r="246" spans="4:5" x14ac:dyDescent="0.3">
      <c r="D246" s="4" t="s">
        <v>8350</v>
      </c>
      <c r="E246" t="s">
        <v>8355</v>
      </c>
    </row>
    <row r="247" spans="4:5" x14ac:dyDescent="0.3">
      <c r="D247" s="4" t="s">
        <v>8350</v>
      </c>
      <c r="E247" t="s">
        <v>8355</v>
      </c>
    </row>
    <row r="248" spans="4:5" x14ac:dyDescent="0.3">
      <c r="D248" s="4" t="s">
        <v>8350</v>
      </c>
      <c r="E248" t="s">
        <v>8355</v>
      </c>
    </row>
    <row r="249" spans="4:5" x14ac:dyDescent="0.3">
      <c r="D249" s="4" t="s">
        <v>8350</v>
      </c>
      <c r="E249" t="s">
        <v>8355</v>
      </c>
    </row>
    <row r="250" spans="4:5" x14ac:dyDescent="0.3">
      <c r="D250" s="4" t="s">
        <v>8350</v>
      </c>
      <c r="E250" t="s">
        <v>8355</v>
      </c>
    </row>
    <row r="251" spans="4:5" x14ac:dyDescent="0.3">
      <c r="D251" s="4" t="s">
        <v>8350</v>
      </c>
      <c r="E251" t="s">
        <v>8355</v>
      </c>
    </row>
    <row r="252" spans="4:5" x14ac:dyDescent="0.3">
      <c r="D252" s="4" t="s">
        <v>8350</v>
      </c>
      <c r="E252" t="s">
        <v>8355</v>
      </c>
    </row>
    <row r="253" spans="4:5" x14ac:dyDescent="0.3">
      <c r="D253" s="4" t="s">
        <v>8350</v>
      </c>
      <c r="E253" t="s">
        <v>8355</v>
      </c>
    </row>
    <row r="254" spans="4:5" x14ac:dyDescent="0.3">
      <c r="D254" s="4" t="s">
        <v>8350</v>
      </c>
      <c r="E254" t="s">
        <v>8355</v>
      </c>
    </row>
    <row r="255" spans="4:5" x14ac:dyDescent="0.3">
      <c r="D255" s="4" t="s">
        <v>8350</v>
      </c>
      <c r="E255" t="s">
        <v>8355</v>
      </c>
    </row>
    <row r="256" spans="4:5" x14ac:dyDescent="0.3">
      <c r="D256" s="4" t="s">
        <v>8350</v>
      </c>
      <c r="E256" t="s">
        <v>8355</v>
      </c>
    </row>
    <row r="257" spans="4:5" x14ac:dyDescent="0.3">
      <c r="D257" s="4" t="s">
        <v>8350</v>
      </c>
      <c r="E257" t="s">
        <v>8355</v>
      </c>
    </row>
    <row r="258" spans="4:5" x14ac:dyDescent="0.3">
      <c r="D258" s="4" t="s">
        <v>8350</v>
      </c>
      <c r="E258" t="s">
        <v>8355</v>
      </c>
    </row>
    <row r="259" spans="4:5" x14ac:dyDescent="0.3">
      <c r="D259" s="4" t="s">
        <v>8350</v>
      </c>
      <c r="E259" t="s">
        <v>8355</v>
      </c>
    </row>
    <row r="260" spans="4:5" x14ac:dyDescent="0.3">
      <c r="D260" s="4" t="s">
        <v>8350</v>
      </c>
      <c r="E260" t="s">
        <v>8355</v>
      </c>
    </row>
    <row r="261" spans="4:5" x14ac:dyDescent="0.3">
      <c r="D261" s="4" t="s">
        <v>8350</v>
      </c>
      <c r="E261" t="s">
        <v>8355</v>
      </c>
    </row>
    <row r="262" spans="4:5" x14ac:dyDescent="0.3">
      <c r="D262" s="4" t="s">
        <v>8350</v>
      </c>
      <c r="E262" t="s">
        <v>8355</v>
      </c>
    </row>
    <row r="263" spans="4:5" x14ac:dyDescent="0.3">
      <c r="D263" s="4" t="s">
        <v>8350</v>
      </c>
      <c r="E263" t="s">
        <v>8355</v>
      </c>
    </row>
    <row r="264" spans="4:5" x14ac:dyDescent="0.3">
      <c r="D264" s="4" t="s">
        <v>8350</v>
      </c>
      <c r="E264" t="s">
        <v>8355</v>
      </c>
    </row>
    <row r="265" spans="4:5" x14ac:dyDescent="0.3">
      <c r="D265" s="4" t="s">
        <v>8350</v>
      </c>
      <c r="E265" t="s">
        <v>8355</v>
      </c>
    </row>
    <row r="266" spans="4:5" x14ac:dyDescent="0.3">
      <c r="D266" s="4" t="s">
        <v>8350</v>
      </c>
      <c r="E266" t="s">
        <v>8355</v>
      </c>
    </row>
    <row r="267" spans="4:5" x14ac:dyDescent="0.3">
      <c r="D267" s="4" t="s">
        <v>8350</v>
      </c>
      <c r="E267" t="s">
        <v>8355</v>
      </c>
    </row>
    <row r="268" spans="4:5" x14ac:dyDescent="0.3">
      <c r="D268" s="4" t="s">
        <v>8350</v>
      </c>
      <c r="E268" t="s">
        <v>8355</v>
      </c>
    </row>
    <row r="269" spans="4:5" x14ac:dyDescent="0.3">
      <c r="D269" s="4" t="s">
        <v>8350</v>
      </c>
      <c r="E269" t="s">
        <v>8355</v>
      </c>
    </row>
    <row r="270" spans="4:5" x14ac:dyDescent="0.3">
      <c r="D270" s="4" t="s">
        <v>8350</v>
      </c>
      <c r="E270" t="s">
        <v>8355</v>
      </c>
    </row>
    <row r="271" spans="4:5" x14ac:dyDescent="0.3">
      <c r="D271" s="4" t="s">
        <v>8350</v>
      </c>
      <c r="E271" t="s">
        <v>8355</v>
      </c>
    </row>
    <row r="272" spans="4:5" x14ac:dyDescent="0.3">
      <c r="D272" s="4" t="s">
        <v>8350</v>
      </c>
      <c r="E272" t="s">
        <v>8355</v>
      </c>
    </row>
    <row r="273" spans="4:5" x14ac:dyDescent="0.3">
      <c r="D273" s="4" t="s">
        <v>8350</v>
      </c>
      <c r="E273" t="s">
        <v>8355</v>
      </c>
    </row>
    <row r="274" spans="4:5" x14ac:dyDescent="0.3">
      <c r="D274" s="4" t="s">
        <v>8350</v>
      </c>
      <c r="E274" t="s">
        <v>8355</v>
      </c>
    </row>
    <row r="275" spans="4:5" x14ac:dyDescent="0.3">
      <c r="D275" s="4" t="s">
        <v>8350</v>
      </c>
      <c r="E275" t="s">
        <v>8355</v>
      </c>
    </row>
    <row r="276" spans="4:5" x14ac:dyDescent="0.3">
      <c r="D276" s="4" t="s">
        <v>8350</v>
      </c>
      <c r="E276" t="s">
        <v>8355</v>
      </c>
    </row>
    <row r="277" spans="4:5" x14ac:dyDescent="0.3">
      <c r="D277" s="4" t="s">
        <v>8350</v>
      </c>
      <c r="E277" t="s">
        <v>8355</v>
      </c>
    </row>
    <row r="278" spans="4:5" x14ac:dyDescent="0.3">
      <c r="D278" s="4" t="s">
        <v>8350</v>
      </c>
      <c r="E278" t="s">
        <v>8355</v>
      </c>
    </row>
    <row r="279" spans="4:5" x14ac:dyDescent="0.3">
      <c r="D279" s="4" t="s">
        <v>8350</v>
      </c>
      <c r="E279" t="s">
        <v>8355</v>
      </c>
    </row>
    <row r="280" spans="4:5" x14ac:dyDescent="0.3">
      <c r="D280" s="4" t="s">
        <v>8350</v>
      </c>
      <c r="E280" t="s">
        <v>8355</v>
      </c>
    </row>
    <row r="281" spans="4:5" x14ac:dyDescent="0.3">
      <c r="D281" s="4" t="s">
        <v>8350</v>
      </c>
      <c r="E281" t="s">
        <v>8355</v>
      </c>
    </row>
    <row r="282" spans="4:5" x14ac:dyDescent="0.3">
      <c r="D282" s="4" t="s">
        <v>8350</v>
      </c>
      <c r="E282" t="s">
        <v>8355</v>
      </c>
    </row>
    <row r="283" spans="4:5" x14ac:dyDescent="0.3">
      <c r="D283" s="4" t="s">
        <v>8350</v>
      </c>
      <c r="E283" t="s">
        <v>8355</v>
      </c>
    </row>
    <row r="284" spans="4:5" x14ac:dyDescent="0.3">
      <c r="D284" s="4" t="s">
        <v>8350</v>
      </c>
      <c r="E284" t="s">
        <v>8355</v>
      </c>
    </row>
    <row r="285" spans="4:5" x14ac:dyDescent="0.3">
      <c r="D285" s="4" t="s">
        <v>8350</v>
      </c>
      <c r="E285" t="s">
        <v>8355</v>
      </c>
    </row>
    <row r="286" spans="4:5" x14ac:dyDescent="0.3">
      <c r="D286" s="4" t="s">
        <v>8350</v>
      </c>
      <c r="E286" t="s">
        <v>8355</v>
      </c>
    </row>
    <row r="287" spans="4:5" x14ac:dyDescent="0.3">
      <c r="D287" s="4" t="s">
        <v>8350</v>
      </c>
      <c r="E287" t="s">
        <v>8355</v>
      </c>
    </row>
    <row r="288" spans="4:5" x14ac:dyDescent="0.3">
      <c r="D288" s="4" t="s">
        <v>8350</v>
      </c>
      <c r="E288" t="s">
        <v>8355</v>
      </c>
    </row>
    <row r="289" spans="4:5" x14ac:dyDescent="0.3">
      <c r="D289" s="4" t="s">
        <v>8350</v>
      </c>
      <c r="E289" t="s">
        <v>8355</v>
      </c>
    </row>
    <row r="290" spans="4:5" x14ac:dyDescent="0.3">
      <c r="D290" s="4" t="s">
        <v>8350</v>
      </c>
      <c r="E290" t="s">
        <v>8355</v>
      </c>
    </row>
    <row r="291" spans="4:5" x14ac:dyDescent="0.3">
      <c r="D291" s="4" t="s">
        <v>8350</v>
      </c>
      <c r="E291" t="s">
        <v>8355</v>
      </c>
    </row>
    <row r="292" spans="4:5" x14ac:dyDescent="0.3">
      <c r="D292" s="4" t="s">
        <v>8350</v>
      </c>
      <c r="E292" t="s">
        <v>8355</v>
      </c>
    </row>
    <row r="293" spans="4:5" x14ac:dyDescent="0.3">
      <c r="D293" s="4" t="s">
        <v>8350</v>
      </c>
      <c r="E293" t="s">
        <v>8355</v>
      </c>
    </row>
    <row r="294" spans="4:5" x14ac:dyDescent="0.3">
      <c r="D294" s="4" t="s">
        <v>8350</v>
      </c>
      <c r="E294" t="s">
        <v>8355</v>
      </c>
    </row>
    <row r="295" spans="4:5" x14ac:dyDescent="0.3">
      <c r="D295" s="4" t="s">
        <v>8350</v>
      </c>
      <c r="E295" t="s">
        <v>8355</v>
      </c>
    </row>
    <row r="296" spans="4:5" x14ac:dyDescent="0.3">
      <c r="D296" s="4" t="s">
        <v>8350</v>
      </c>
      <c r="E296" t="s">
        <v>8355</v>
      </c>
    </row>
    <row r="297" spans="4:5" x14ac:dyDescent="0.3">
      <c r="D297" s="4" t="s">
        <v>8350</v>
      </c>
      <c r="E297" t="s">
        <v>8355</v>
      </c>
    </row>
    <row r="298" spans="4:5" x14ac:dyDescent="0.3">
      <c r="D298" s="4" t="s">
        <v>8350</v>
      </c>
      <c r="E298" t="s">
        <v>8355</v>
      </c>
    </row>
    <row r="299" spans="4:5" x14ac:dyDescent="0.3">
      <c r="D299" s="4" t="s">
        <v>8350</v>
      </c>
      <c r="E299" t="s">
        <v>8355</v>
      </c>
    </row>
    <row r="300" spans="4:5" x14ac:dyDescent="0.3">
      <c r="D300" s="4" t="s">
        <v>8350</v>
      </c>
      <c r="E300" t="s">
        <v>8355</v>
      </c>
    </row>
    <row r="301" spans="4:5" x14ac:dyDescent="0.3">
      <c r="D301" s="4" t="s">
        <v>8350</v>
      </c>
      <c r="E301" t="s">
        <v>8355</v>
      </c>
    </row>
    <row r="302" spans="4:5" x14ac:dyDescent="0.3">
      <c r="D302" s="4" t="s">
        <v>8350</v>
      </c>
      <c r="E302" t="s">
        <v>8355</v>
      </c>
    </row>
    <row r="303" spans="4:5" x14ac:dyDescent="0.3">
      <c r="D303" s="4" t="s">
        <v>8350</v>
      </c>
      <c r="E303" t="s">
        <v>8355</v>
      </c>
    </row>
    <row r="304" spans="4:5" x14ac:dyDescent="0.3">
      <c r="D304" s="4" t="s">
        <v>8350</v>
      </c>
      <c r="E304" t="s">
        <v>8355</v>
      </c>
    </row>
    <row r="305" spans="4:5" x14ac:dyDescent="0.3">
      <c r="D305" s="4" t="s">
        <v>8350</v>
      </c>
      <c r="E305" t="s">
        <v>8355</v>
      </c>
    </row>
    <row r="306" spans="4:5" x14ac:dyDescent="0.3">
      <c r="D306" s="4" t="s">
        <v>8350</v>
      </c>
      <c r="E306" t="s">
        <v>8355</v>
      </c>
    </row>
    <row r="307" spans="4:5" x14ac:dyDescent="0.3">
      <c r="D307" s="4" t="s">
        <v>8350</v>
      </c>
      <c r="E307" t="s">
        <v>8355</v>
      </c>
    </row>
    <row r="308" spans="4:5" x14ac:dyDescent="0.3">
      <c r="D308" s="4" t="s">
        <v>8350</v>
      </c>
      <c r="E308" t="s">
        <v>8355</v>
      </c>
    </row>
    <row r="309" spans="4:5" x14ac:dyDescent="0.3">
      <c r="D309" s="4" t="s">
        <v>8350</v>
      </c>
      <c r="E309" t="s">
        <v>8355</v>
      </c>
    </row>
    <row r="310" spans="4:5" x14ac:dyDescent="0.3">
      <c r="D310" s="4" t="s">
        <v>8350</v>
      </c>
      <c r="E310" t="s">
        <v>8355</v>
      </c>
    </row>
    <row r="311" spans="4:5" x14ac:dyDescent="0.3">
      <c r="D311" s="4" t="s">
        <v>8350</v>
      </c>
      <c r="E311" t="s">
        <v>8355</v>
      </c>
    </row>
    <row r="312" spans="4:5" x14ac:dyDescent="0.3">
      <c r="D312" s="4" t="s">
        <v>8350</v>
      </c>
      <c r="E312" t="s">
        <v>8355</v>
      </c>
    </row>
    <row r="313" spans="4:5" x14ac:dyDescent="0.3">
      <c r="D313" s="4" t="s">
        <v>8350</v>
      </c>
      <c r="E313" t="s">
        <v>8355</v>
      </c>
    </row>
    <row r="314" spans="4:5" x14ac:dyDescent="0.3">
      <c r="D314" s="4" t="s">
        <v>8350</v>
      </c>
      <c r="E314" t="s">
        <v>8355</v>
      </c>
    </row>
    <row r="315" spans="4:5" x14ac:dyDescent="0.3">
      <c r="D315" s="4" t="s">
        <v>8350</v>
      </c>
      <c r="E315" t="s">
        <v>8355</v>
      </c>
    </row>
    <row r="316" spans="4:5" x14ac:dyDescent="0.3">
      <c r="D316" s="4" t="s">
        <v>8350</v>
      </c>
      <c r="E316" t="s">
        <v>8355</v>
      </c>
    </row>
    <row r="317" spans="4:5" x14ac:dyDescent="0.3">
      <c r="D317" s="4" t="s">
        <v>8350</v>
      </c>
      <c r="E317" t="s">
        <v>8355</v>
      </c>
    </row>
    <row r="318" spans="4:5" x14ac:dyDescent="0.3">
      <c r="D318" s="4" t="s">
        <v>8350</v>
      </c>
      <c r="E318" t="s">
        <v>8355</v>
      </c>
    </row>
    <row r="319" spans="4:5" x14ac:dyDescent="0.3">
      <c r="D319" s="4" t="s">
        <v>8350</v>
      </c>
      <c r="E319" t="s">
        <v>8355</v>
      </c>
    </row>
    <row r="320" spans="4:5" x14ac:dyDescent="0.3">
      <c r="D320" s="4" t="s">
        <v>8350</v>
      </c>
      <c r="E320" t="s">
        <v>8355</v>
      </c>
    </row>
    <row r="321" spans="4:5" x14ac:dyDescent="0.3">
      <c r="D321" s="4" t="s">
        <v>8350</v>
      </c>
      <c r="E321" t="s">
        <v>8355</v>
      </c>
    </row>
    <row r="322" spans="4:5" x14ac:dyDescent="0.3">
      <c r="D322" s="4" t="s">
        <v>8350</v>
      </c>
      <c r="E322" t="s">
        <v>8355</v>
      </c>
    </row>
    <row r="323" spans="4:5" x14ac:dyDescent="0.3">
      <c r="D323" s="4" t="s">
        <v>8350</v>
      </c>
      <c r="E323" t="s">
        <v>8355</v>
      </c>
    </row>
    <row r="324" spans="4:5" x14ac:dyDescent="0.3">
      <c r="D324" s="4" t="s">
        <v>8350</v>
      </c>
      <c r="E324" t="s">
        <v>8355</v>
      </c>
    </row>
    <row r="325" spans="4:5" x14ac:dyDescent="0.3">
      <c r="D325" s="4" t="s">
        <v>8350</v>
      </c>
      <c r="E325" t="s">
        <v>8355</v>
      </c>
    </row>
    <row r="326" spans="4:5" x14ac:dyDescent="0.3">
      <c r="D326" s="4" t="s">
        <v>8350</v>
      </c>
      <c r="E326" t="s">
        <v>8355</v>
      </c>
    </row>
    <row r="327" spans="4:5" x14ac:dyDescent="0.3">
      <c r="D327" s="4" t="s">
        <v>8350</v>
      </c>
      <c r="E327" t="s">
        <v>8355</v>
      </c>
    </row>
    <row r="328" spans="4:5" x14ac:dyDescent="0.3">
      <c r="D328" s="4" t="s">
        <v>8350</v>
      </c>
      <c r="E328" t="s">
        <v>8355</v>
      </c>
    </row>
    <row r="329" spans="4:5" x14ac:dyDescent="0.3">
      <c r="D329" s="4" t="s">
        <v>8350</v>
      </c>
      <c r="E329" t="s">
        <v>8355</v>
      </c>
    </row>
    <row r="330" spans="4:5" x14ac:dyDescent="0.3">
      <c r="D330" s="4" t="s">
        <v>8350</v>
      </c>
      <c r="E330" t="s">
        <v>8355</v>
      </c>
    </row>
    <row r="331" spans="4:5" x14ac:dyDescent="0.3">
      <c r="D331" s="4" t="s">
        <v>8350</v>
      </c>
      <c r="E331" t="s">
        <v>8355</v>
      </c>
    </row>
    <row r="332" spans="4:5" x14ac:dyDescent="0.3">
      <c r="D332" s="4" t="s">
        <v>8350</v>
      </c>
      <c r="E332" t="s">
        <v>8355</v>
      </c>
    </row>
    <row r="333" spans="4:5" x14ac:dyDescent="0.3">
      <c r="D333" s="4" t="s">
        <v>8350</v>
      </c>
      <c r="E333" t="s">
        <v>8355</v>
      </c>
    </row>
    <row r="334" spans="4:5" x14ac:dyDescent="0.3">
      <c r="D334" s="4" t="s">
        <v>8350</v>
      </c>
      <c r="E334" t="s">
        <v>8355</v>
      </c>
    </row>
    <row r="335" spans="4:5" x14ac:dyDescent="0.3">
      <c r="D335" s="4" t="s">
        <v>8350</v>
      </c>
      <c r="E335" t="s">
        <v>8355</v>
      </c>
    </row>
    <row r="336" spans="4:5" x14ac:dyDescent="0.3">
      <c r="D336" s="4" t="s">
        <v>8350</v>
      </c>
      <c r="E336" t="s">
        <v>8355</v>
      </c>
    </row>
    <row r="337" spans="4:5" x14ac:dyDescent="0.3">
      <c r="D337" s="4" t="s">
        <v>8350</v>
      </c>
      <c r="E337" t="s">
        <v>8355</v>
      </c>
    </row>
    <row r="338" spans="4:5" x14ac:dyDescent="0.3">
      <c r="D338" s="4" t="s">
        <v>8350</v>
      </c>
      <c r="E338" t="s">
        <v>8355</v>
      </c>
    </row>
    <row r="339" spans="4:5" x14ac:dyDescent="0.3">
      <c r="D339" s="4" t="s">
        <v>8350</v>
      </c>
      <c r="E339" t="s">
        <v>8355</v>
      </c>
    </row>
    <row r="340" spans="4:5" x14ac:dyDescent="0.3">
      <c r="D340" s="4" t="s">
        <v>8350</v>
      </c>
      <c r="E340" t="s">
        <v>8355</v>
      </c>
    </row>
    <row r="341" spans="4:5" x14ac:dyDescent="0.3">
      <c r="D341" s="4" t="s">
        <v>8350</v>
      </c>
      <c r="E341" t="s">
        <v>8355</v>
      </c>
    </row>
    <row r="342" spans="4:5" x14ac:dyDescent="0.3">
      <c r="D342" s="4" t="s">
        <v>8350</v>
      </c>
      <c r="E342" t="s">
        <v>8355</v>
      </c>
    </row>
    <row r="343" spans="4:5" x14ac:dyDescent="0.3">
      <c r="D343" s="4" t="s">
        <v>8350</v>
      </c>
      <c r="E343" t="s">
        <v>8355</v>
      </c>
    </row>
    <row r="344" spans="4:5" x14ac:dyDescent="0.3">
      <c r="D344" s="4" t="s">
        <v>8350</v>
      </c>
      <c r="E344" t="s">
        <v>8355</v>
      </c>
    </row>
    <row r="345" spans="4:5" x14ac:dyDescent="0.3">
      <c r="D345" s="4" t="s">
        <v>8350</v>
      </c>
      <c r="E345" t="s">
        <v>8355</v>
      </c>
    </row>
    <row r="346" spans="4:5" x14ac:dyDescent="0.3">
      <c r="D346" s="4" t="s">
        <v>8350</v>
      </c>
      <c r="E346" t="s">
        <v>8355</v>
      </c>
    </row>
    <row r="347" spans="4:5" x14ac:dyDescent="0.3">
      <c r="D347" s="4" t="s">
        <v>8350</v>
      </c>
      <c r="E347" t="s">
        <v>8355</v>
      </c>
    </row>
    <row r="348" spans="4:5" x14ac:dyDescent="0.3">
      <c r="D348" s="4" t="s">
        <v>8350</v>
      </c>
      <c r="E348" t="s">
        <v>8355</v>
      </c>
    </row>
    <row r="349" spans="4:5" x14ac:dyDescent="0.3">
      <c r="D349" s="4" t="s">
        <v>8350</v>
      </c>
      <c r="E349" t="s">
        <v>8355</v>
      </c>
    </row>
    <row r="350" spans="4:5" x14ac:dyDescent="0.3">
      <c r="D350" s="4" t="s">
        <v>8350</v>
      </c>
      <c r="E350" t="s">
        <v>8355</v>
      </c>
    </row>
    <row r="351" spans="4:5" x14ac:dyDescent="0.3">
      <c r="D351" s="4" t="s">
        <v>8350</v>
      </c>
      <c r="E351" t="s">
        <v>8355</v>
      </c>
    </row>
    <row r="352" spans="4:5" x14ac:dyDescent="0.3">
      <c r="D352" s="4" t="s">
        <v>8350</v>
      </c>
      <c r="E352" t="s">
        <v>8355</v>
      </c>
    </row>
    <row r="353" spans="4:5" x14ac:dyDescent="0.3">
      <c r="D353" s="4" t="s">
        <v>8350</v>
      </c>
      <c r="E353" t="s">
        <v>8355</v>
      </c>
    </row>
    <row r="354" spans="4:5" x14ac:dyDescent="0.3">
      <c r="D354" s="4" t="s">
        <v>8350</v>
      </c>
      <c r="E354" t="s">
        <v>8355</v>
      </c>
    </row>
    <row r="355" spans="4:5" x14ac:dyDescent="0.3">
      <c r="D355" s="4" t="s">
        <v>8350</v>
      </c>
      <c r="E355" t="s">
        <v>8355</v>
      </c>
    </row>
    <row r="356" spans="4:5" x14ac:dyDescent="0.3">
      <c r="D356" s="4" t="s">
        <v>8350</v>
      </c>
      <c r="E356" t="s">
        <v>8355</v>
      </c>
    </row>
    <row r="357" spans="4:5" x14ac:dyDescent="0.3">
      <c r="D357" s="4" t="s">
        <v>8350</v>
      </c>
      <c r="E357" t="s">
        <v>8355</v>
      </c>
    </row>
    <row r="358" spans="4:5" x14ac:dyDescent="0.3">
      <c r="D358" s="4" t="s">
        <v>8350</v>
      </c>
      <c r="E358" t="s">
        <v>8355</v>
      </c>
    </row>
    <row r="359" spans="4:5" x14ac:dyDescent="0.3">
      <c r="D359" s="4" t="s">
        <v>8350</v>
      </c>
      <c r="E359" t="s">
        <v>8355</v>
      </c>
    </row>
    <row r="360" spans="4:5" x14ac:dyDescent="0.3">
      <c r="D360" s="4" t="s">
        <v>8350</v>
      </c>
      <c r="E360" t="s">
        <v>8355</v>
      </c>
    </row>
    <row r="361" spans="4:5" x14ac:dyDescent="0.3">
      <c r="D361" s="4" t="s">
        <v>8350</v>
      </c>
      <c r="E361" t="s">
        <v>8355</v>
      </c>
    </row>
    <row r="362" spans="4:5" x14ac:dyDescent="0.3">
      <c r="D362" s="4" t="s">
        <v>8350</v>
      </c>
      <c r="E362" t="s">
        <v>8355</v>
      </c>
    </row>
    <row r="363" spans="4:5" x14ac:dyDescent="0.3">
      <c r="D363" s="4" t="s">
        <v>8350</v>
      </c>
      <c r="E363" t="s">
        <v>8355</v>
      </c>
    </row>
    <row r="364" spans="4:5" x14ac:dyDescent="0.3">
      <c r="D364" s="4" t="s">
        <v>8350</v>
      </c>
      <c r="E364" t="s">
        <v>8355</v>
      </c>
    </row>
    <row r="365" spans="4:5" x14ac:dyDescent="0.3">
      <c r="D365" s="4" t="s">
        <v>8350</v>
      </c>
      <c r="E365" t="s">
        <v>8355</v>
      </c>
    </row>
    <row r="366" spans="4:5" x14ac:dyDescent="0.3">
      <c r="D366" s="4" t="s">
        <v>8350</v>
      </c>
      <c r="E366" t="s">
        <v>8355</v>
      </c>
    </row>
    <row r="367" spans="4:5" x14ac:dyDescent="0.3">
      <c r="D367" s="4" t="s">
        <v>8350</v>
      </c>
      <c r="E367" t="s">
        <v>8355</v>
      </c>
    </row>
    <row r="368" spans="4:5" x14ac:dyDescent="0.3">
      <c r="D368" s="4" t="s">
        <v>8350</v>
      </c>
      <c r="E368" t="s">
        <v>8355</v>
      </c>
    </row>
    <row r="369" spans="4:5" x14ac:dyDescent="0.3">
      <c r="D369" s="4" t="s">
        <v>8350</v>
      </c>
      <c r="E369" t="s">
        <v>8355</v>
      </c>
    </row>
    <row r="370" spans="4:5" x14ac:dyDescent="0.3">
      <c r="D370" s="4" t="s">
        <v>8350</v>
      </c>
      <c r="E370" t="s">
        <v>8355</v>
      </c>
    </row>
    <row r="371" spans="4:5" x14ac:dyDescent="0.3">
      <c r="D371" s="4" t="s">
        <v>8350</v>
      </c>
      <c r="E371" t="s">
        <v>8355</v>
      </c>
    </row>
    <row r="372" spans="4:5" x14ac:dyDescent="0.3">
      <c r="D372" s="4" t="s">
        <v>8350</v>
      </c>
      <c r="E372" t="s">
        <v>8355</v>
      </c>
    </row>
    <row r="373" spans="4:5" x14ac:dyDescent="0.3">
      <c r="D373" s="4" t="s">
        <v>8350</v>
      </c>
      <c r="E373" t="s">
        <v>8355</v>
      </c>
    </row>
    <row r="374" spans="4:5" x14ac:dyDescent="0.3">
      <c r="D374" s="4" t="s">
        <v>8350</v>
      </c>
      <c r="E374" t="s">
        <v>8355</v>
      </c>
    </row>
    <row r="375" spans="4:5" x14ac:dyDescent="0.3">
      <c r="D375" s="4" t="s">
        <v>8350</v>
      </c>
      <c r="E375" t="s">
        <v>8355</v>
      </c>
    </row>
    <row r="376" spans="4:5" x14ac:dyDescent="0.3">
      <c r="D376" s="4" t="s">
        <v>8350</v>
      </c>
      <c r="E376" t="s">
        <v>8355</v>
      </c>
    </row>
    <row r="377" spans="4:5" x14ac:dyDescent="0.3">
      <c r="D377" s="4" t="s">
        <v>8350</v>
      </c>
      <c r="E377" t="s">
        <v>8355</v>
      </c>
    </row>
    <row r="378" spans="4:5" x14ac:dyDescent="0.3">
      <c r="D378" s="4" t="s">
        <v>8350</v>
      </c>
      <c r="E378" t="s">
        <v>8355</v>
      </c>
    </row>
    <row r="379" spans="4:5" x14ac:dyDescent="0.3">
      <c r="D379" s="4" t="s">
        <v>8350</v>
      </c>
      <c r="E379" t="s">
        <v>8355</v>
      </c>
    </row>
    <row r="380" spans="4:5" x14ac:dyDescent="0.3">
      <c r="D380" s="4" t="s">
        <v>8350</v>
      </c>
      <c r="E380" t="s">
        <v>8355</v>
      </c>
    </row>
    <row r="381" spans="4:5" x14ac:dyDescent="0.3">
      <c r="D381" s="4" t="s">
        <v>8350</v>
      </c>
      <c r="E381" t="s">
        <v>8355</v>
      </c>
    </row>
    <row r="382" spans="4:5" x14ac:dyDescent="0.3">
      <c r="D382" s="4" t="s">
        <v>8350</v>
      </c>
      <c r="E382" t="s">
        <v>8355</v>
      </c>
    </row>
    <row r="383" spans="4:5" x14ac:dyDescent="0.3">
      <c r="D383" s="4" t="s">
        <v>8350</v>
      </c>
      <c r="E383" t="s">
        <v>8355</v>
      </c>
    </row>
    <row r="384" spans="4:5" x14ac:dyDescent="0.3">
      <c r="D384" s="4" t="s">
        <v>8350</v>
      </c>
      <c r="E384" t="s">
        <v>8355</v>
      </c>
    </row>
    <row r="385" spans="4:5" x14ac:dyDescent="0.3">
      <c r="D385" s="4" t="s">
        <v>8350</v>
      </c>
      <c r="E385" t="s">
        <v>8355</v>
      </c>
    </row>
    <row r="386" spans="4:5" x14ac:dyDescent="0.3">
      <c r="D386" s="4" t="s">
        <v>8350</v>
      </c>
      <c r="E386" t="s">
        <v>8355</v>
      </c>
    </row>
    <row r="387" spans="4:5" x14ac:dyDescent="0.3">
      <c r="D387" s="4" t="s">
        <v>8350</v>
      </c>
      <c r="E387" t="s">
        <v>8355</v>
      </c>
    </row>
    <row r="388" spans="4:5" x14ac:dyDescent="0.3">
      <c r="D388" s="4" t="s">
        <v>8350</v>
      </c>
      <c r="E388" t="s">
        <v>8355</v>
      </c>
    </row>
    <row r="389" spans="4:5" x14ac:dyDescent="0.3">
      <c r="D389" s="4" t="s">
        <v>8350</v>
      </c>
      <c r="E389" t="s">
        <v>8355</v>
      </c>
    </row>
    <row r="390" spans="4:5" x14ac:dyDescent="0.3">
      <c r="D390" s="4" t="s">
        <v>8350</v>
      </c>
      <c r="E390" t="s">
        <v>8355</v>
      </c>
    </row>
    <row r="391" spans="4:5" x14ac:dyDescent="0.3">
      <c r="D391" s="4" t="s">
        <v>8350</v>
      </c>
      <c r="E391" t="s">
        <v>8355</v>
      </c>
    </row>
    <row r="392" spans="4:5" x14ac:dyDescent="0.3">
      <c r="D392" s="4" t="s">
        <v>8350</v>
      </c>
      <c r="E392" t="s">
        <v>8355</v>
      </c>
    </row>
    <row r="393" spans="4:5" x14ac:dyDescent="0.3">
      <c r="D393" s="4" t="s">
        <v>8350</v>
      </c>
      <c r="E393" t="s">
        <v>8355</v>
      </c>
    </row>
    <row r="394" spans="4:5" x14ac:dyDescent="0.3">
      <c r="D394" s="4" t="s">
        <v>8350</v>
      </c>
      <c r="E394" t="s">
        <v>8355</v>
      </c>
    </row>
    <row r="395" spans="4:5" x14ac:dyDescent="0.3">
      <c r="D395" s="4" t="s">
        <v>8350</v>
      </c>
      <c r="E395" t="s">
        <v>8355</v>
      </c>
    </row>
    <row r="396" spans="4:5" x14ac:dyDescent="0.3">
      <c r="D396" s="4" t="s">
        <v>8350</v>
      </c>
      <c r="E396" t="s">
        <v>8355</v>
      </c>
    </row>
    <row r="397" spans="4:5" x14ac:dyDescent="0.3">
      <c r="D397" s="4" t="s">
        <v>8350</v>
      </c>
      <c r="E397" t="s">
        <v>8355</v>
      </c>
    </row>
    <row r="398" spans="4:5" x14ac:dyDescent="0.3">
      <c r="D398" s="4" t="s">
        <v>8350</v>
      </c>
      <c r="E398" t="s">
        <v>8355</v>
      </c>
    </row>
    <row r="399" spans="4:5" x14ac:dyDescent="0.3">
      <c r="D399" s="4" t="s">
        <v>8350</v>
      </c>
      <c r="E399" t="s">
        <v>8355</v>
      </c>
    </row>
    <row r="400" spans="4:5" x14ac:dyDescent="0.3">
      <c r="D400" s="4" t="s">
        <v>8350</v>
      </c>
      <c r="E400" t="s">
        <v>8355</v>
      </c>
    </row>
    <row r="401" spans="4:5" x14ac:dyDescent="0.3">
      <c r="D401" s="4" t="s">
        <v>8350</v>
      </c>
      <c r="E401" t="s">
        <v>8355</v>
      </c>
    </row>
    <row r="402" spans="4:5" x14ac:dyDescent="0.3">
      <c r="D402" s="4" t="s">
        <v>8350</v>
      </c>
      <c r="E402" t="s">
        <v>8355</v>
      </c>
    </row>
    <row r="403" spans="4:5" x14ac:dyDescent="0.3">
      <c r="D403" s="4" t="s">
        <v>8350</v>
      </c>
      <c r="E403" t="s">
        <v>8355</v>
      </c>
    </row>
    <row r="404" spans="4:5" x14ac:dyDescent="0.3">
      <c r="D404" s="4" t="s">
        <v>8350</v>
      </c>
      <c r="E404" t="s">
        <v>8355</v>
      </c>
    </row>
    <row r="405" spans="4:5" x14ac:dyDescent="0.3">
      <c r="D405" s="4" t="s">
        <v>8350</v>
      </c>
      <c r="E405" t="s">
        <v>8355</v>
      </c>
    </row>
    <row r="406" spans="4:5" x14ac:dyDescent="0.3">
      <c r="D406" s="4" t="s">
        <v>8350</v>
      </c>
      <c r="E406" t="s">
        <v>8355</v>
      </c>
    </row>
    <row r="407" spans="4:5" x14ac:dyDescent="0.3">
      <c r="D407" s="4" t="s">
        <v>8350</v>
      </c>
      <c r="E407" t="s">
        <v>8355</v>
      </c>
    </row>
    <row r="408" spans="4:5" x14ac:dyDescent="0.3">
      <c r="D408" s="4" t="s">
        <v>8350</v>
      </c>
      <c r="E408" t="s">
        <v>8355</v>
      </c>
    </row>
    <row r="409" spans="4:5" x14ac:dyDescent="0.3">
      <c r="D409" s="4" t="s">
        <v>8350</v>
      </c>
      <c r="E409" t="s">
        <v>8355</v>
      </c>
    </row>
    <row r="410" spans="4:5" x14ac:dyDescent="0.3">
      <c r="D410" s="4" t="s">
        <v>8350</v>
      </c>
      <c r="E410" t="s">
        <v>8355</v>
      </c>
    </row>
    <row r="411" spans="4:5" x14ac:dyDescent="0.3">
      <c r="D411" s="4" t="s">
        <v>8350</v>
      </c>
      <c r="E411" t="s">
        <v>8355</v>
      </c>
    </row>
    <row r="412" spans="4:5" x14ac:dyDescent="0.3">
      <c r="D412" s="4" t="s">
        <v>8350</v>
      </c>
      <c r="E412" t="s">
        <v>8355</v>
      </c>
    </row>
    <row r="413" spans="4:5" x14ac:dyDescent="0.3">
      <c r="D413" s="4" t="s">
        <v>8350</v>
      </c>
      <c r="E413" t="s">
        <v>8355</v>
      </c>
    </row>
    <row r="414" spans="4:5" x14ac:dyDescent="0.3">
      <c r="D414" s="4" t="s">
        <v>8350</v>
      </c>
      <c r="E414" t="s">
        <v>8355</v>
      </c>
    </row>
    <row r="415" spans="4:5" x14ac:dyDescent="0.3">
      <c r="D415" s="4" t="s">
        <v>8350</v>
      </c>
      <c r="E415" t="s">
        <v>8355</v>
      </c>
    </row>
    <row r="416" spans="4:5" x14ac:dyDescent="0.3">
      <c r="D416" s="4" t="s">
        <v>8350</v>
      </c>
      <c r="E416" t="s">
        <v>8355</v>
      </c>
    </row>
    <row r="417" spans="4:5" x14ac:dyDescent="0.3">
      <c r="D417" s="4" t="s">
        <v>8350</v>
      </c>
      <c r="E417" t="s">
        <v>8355</v>
      </c>
    </row>
    <row r="418" spans="4:5" x14ac:dyDescent="0.3">
      <c r="D418" s="4" t="s">
        <v>8350</v>
      </c>
      <c r="E418" t="s">
        <v>8355</v>
      </c>
    </row>
    <row r="419" spans="4:5" x14ac:dyDescent="0.3">
      <c r="D419" s="4" t="s">
        <v>8350</v>
      </c>
      <c r="E419" t="s">
        <v>8355</v>
      </c>
    </row>
    <row r="420" spans="4:5" x14ac:dyDescent="0.3">
      <c r="D420" s="4" t="s">
        <v>8350</v>
      </c>
      <c r="E420" t="s">
        <v>8355</v>
      </c>
    </row>
    <row r="421" spans="4:5" x14ac:dyDescent="0.3">
      <c r="D421" s="4" t="s">
        <v>8350</v>
      </c>
      <c r="E421" t="s">
        <v>8355</v>
      </c>
    </row>
    <row r="422" spans="4:5" x14ac:dyDescent="0.3">
      <c r="D422" s="4" t="s">
        <v>8350</v>
      </c>
      <c r="E422" t="s">
        <v>8356</v>
      </c>
    </row>
    <row r="423" spans="4:5" x14ac:dyDescent="0.3">
      <c r="D423" s="4" t="s">
        <v>8350</v>
      </c>
      <c r="E423" t="s">
        <v>8356</v>
      </c>
    </row>
    <row r="424" spans="4:5" x14ac:dyDescent="0.3">
      <c r="D424" s="4" t="s">
        <v>8350</v>
      </c>
      <c r="E424" t="s">
        <v>8356</v>
      </c>
    </row>
    <row r="425" spans="4:5" x14ac:dyDescent="0.3">
      <c r="D425" s="4" t="s">
        <v>8350</v>
      </c>
      <c r="E425" t="s">
        <v>8356</v>
      </c>
    </row>
    <row r="426" spans="4:5" x14ac:dyDescent="0.3">
      <c r="D426" s="4" t="s">
        <v>8350</v>
      </c>
      <c r="E426" t="s">
        <v>8356</v>
      </c>
    </row>
    <row r="427" spans="4:5" x14ac:dyDescent="0.3">
      <c r="D427" s="4" t="s">
        <v>8350</v>
      </c>
      <c r="E427" t="s">
        <v>8356</v>
      </c>
    </row>
    <row r="428" spans="4:5" x14ac:dyDescent="0.3">
      <c r="D428" s="4" t="s">
        <v>8350</v>
      </c>
      <c r="E428" t="s">
        <v>8356</v>
      </c>
    </row>
    <row r="429" spans="4:5" x14ac:dyDescent="0.3">
      <c r="D429" s="4" t="s">
        <v>8350</v>
      </c>
      <c r="E429" t="s">
        <v>8356</v>
      </c>
    </row>
    <row r="430" spans="4:5" x14ac:dyDescent="0.3">
      <c r="D430" s="4" t="s">
        <v>8350</v>
      </c>
      <c r="E430" t="s">
        <v>8356</v>
      </c>
    </row>
    <row r="431" spans="4:5" x14ac:dyDescent="0.3">
      <c r="D431" s="4" t="s">
        <v>8350</v>
      </c>
      <c r="E431" t="s">
        <v>8356</v>
      </c>
    </row>
    <row r="432" spans="4:5" x14ac:dyDescent="0.3">
      <c r="D432" s="4" t="s">
        <v>8350</v>
      </c>
      <c r="E432" t="s">
        <v>8356</v>
      </c>
    </row>
    <row r="433" spans="4:5" x14ac:dyDescent="0.3">
      <c r="D433" s="4" t="s">
        <v>8350</v>
      </c>
      <c r="E433" t="s">
        <v>8356</v>
      </c>
    </row>
    <row r="434" spans="4:5" x14ac:dyDescent="0.3">
      <c r="D434" s="4" t="s">
        <v>8350</v>
      </c>
      <c r="E434" t="s">
        <v>8356</v>
      </c>
    </row>
    <row r="435" spans="4:5" x14ac:dyDescent="0.3">
      <c r="D435" s="4" t="s">
        <v>8350</v>
      </c>
      <c r="E435" t="s">
        <v>8356</v>
      </c>
    </row>
    <row r="436" spans="4:5" x14ac:dyDescent="0.3">
      <c r="D436" s="4" t="s">
        <v>8350</v>
      </c>
      <c r="E436" t="s">
        <v>8356</v>
      </c>
    </row>
    <row r="437" spans="4:5" x14ac:dyDescent="0.3">
      <c r="D437" s="4" t="s">
        <v>8350</v>
      </c>
      <c r="E437" t="s">
        <v>8356</v>
      </c>
    </row>
    <row r="438" spans="4:5" x14ac:dyDescent="0.3">
      <c r="D438" s="4" t="s">
        <v>8350</v>
      </c>
      <c r="E438" t="s">
        <v>8356</v>
      </c>
    </row>
    <row r="439" spans="4:5" x14ac:dyDescent="0.3">
      <c r="D439" s="4" t="s">
        <v>8350</v>
      </c>
      <c r="E439" t="s">
        <v>8356</v>
      </c>
    </row>
    <row r="440" spans="4:5" x14ac:dyDescent="0.3">
      <c r="D440" s="4" t="s">
        <v>8350</v>
      </c>
      <c r="E440" t="s">
        <v>8356</v>
      </c>
    </row>
    <row r="441" spans="4:5" x14ac:dyDescent="0.3">
      <c r="D441" s="4" t="s">
        <v>8350</v>
      </c>
      <c r="E441" t="s">
        <v>8356</v>
      </c>
    </row>
    <row r="442" spans="4:5" x14ac:dyDescent="0.3">
      <c r="D442" s="4" t="s">
        <v>8350</v>
      </c>
      <c r="E442" t="s">
        <v>8356</v>
      </c>
    </row>
    <row r="443" spans="4:5" x14ac:dyDescent="0.3">
      <c r="D443" s="4" t="s">
        <v>8350</v>
      </c>
      <c r="E443" t="s">
        <v>8356</v>
      </c>
    </row>
    <row r="444" spans="4:5" x14ac:dyDescent="0.3">
      <c r="D444" s="4" t="s">
        <v>8350</v>
      </c>
      <c r="E444" t="s">
        <v>8356</v>
      </c>
    </row>
    <row r="445" spans="4:5" x14ac:dyDescent="0.3">
      <c r="D445" s="4" t="s">
        <v>8350</v>
      </c>
      <c r="E445" t="s">
        <v>8356</v>
      </c>
    </row>
    <row r="446" spans="4:5" x14ac:dyDescent="0.3">
      <c r="D446" s="4" t="s">
        <v>8350</v>
      </c>
      <c r="E446" t="s">
        <v>8356</v>
      </c>
    </row>
    <row r="447" spans="4:5" x14ac:dyDescent="0.3">
      <c r="D447" s="4" t="s">
        <v>8350</v>
      </c>
      <c r="E447" t="s">
        <v>8356</v>
      </c>
    </row>
    <row r="448" spans="4:5" x14ac:dyDescent="0.3">
      <c r="D448" s="4" t="s">
        <v>8350</v>
      </c>
      <c r="E448" t="s">
        <v>8356</v>
      </c>
    </row>
    <row r="449" spans="4:5" x14ac:dyDescent="0.3">
      <c r="D449" s="4" t="s">
        <v>8350</v>
      </c>
      <c r="E449" t="s">
        <v>8356</v>
      </c>
    </row>
    <row r="450" spans="4:5" x14ac:dyDescent="0.3">
      <c r="D450" s="4" t="s">
        <v>8350</v>
      </c>
      <c r="E450" t="s">
        <v>8356</v>
      </c>
    </row>
    <row r="451" spans="4:5" x14ac:dyDescent="0.3">
      <c r="D451" s="4" t="s">
        <v>8350</v>
      </c>
      <c r="E451" t="s">
        <v>8356</v>
      </c>
    </row>
    <row r="452" spans="4:5" x14ac:dyDescent="0.3">
      <c r="D452" s="4" t="s">
        <v>8350</v>
      </c>
      <c r="E452" t="s">
        <v>8356</v>
      </c>
    </row>
    <row r="453" spans="4:5" x14ac:dyDescent="0.3">
      <c r="D453" s="4" t="s">
        <v>8350</v>
      </c>
      <c r="E453" t="s">
        <v>8356</v>
      </c>
    </row>
    <row r="454" spans="4:5" x14ac:dyDescent="0.3">
      <c r="D454" s="4" t="s">
        <v>8350</v>
      </c>
      <c r="E454" t="s">
        <v>8356</v>
      </c>
    </row>
    <row r="455" spans="4:5" x14ac:dyDescent="0.3">
      <c r="D455" s="4" t="s">
        <v>8350</v>
      </c>
      <c r="E455" t="s">
        <v>8356</v>
      </c>
    </row>
    <row r="456" spans="4:5" x14ac:dyDescent="0.3">
      <c r="D456" s="4" t="s">
        <v>8350</v>
      </c>
      <c r="E456" t="s">
        <v>8356</v>
      </c>
    </row>
    <row r="457" spans="4:5" x14ac:dyDescent="0.3">
      <c r="D457" s="4" t="s">
        <v>8350</v>
      </c>
      <c r="E457" t="s">
        <v>8356</v>
      </c>
    </row>
    <row r="458" spans="4:5" x14ac:dyDescent="0.3">
      <c r="D458" s="4" t="s">
        <v>8350</v>
      </c>
      <c r="E458" t="s">
        <v>8356</v>
      </c>
    </row>
    <row r="459" spans="4:5" x14ac:dyDescent="0.3">
      <c r="D459" s="4" t="s">
        <v>8350</v>
      </c>
      <c r="E459" t="s">
        <v>8356</v>
      </c>
    </row>
    <row r="460" spans="4:5" x14ac:dyDescent="0.3">
      <c r="D460" s="4" t="s">
        <v>8350</v>
      </c>
      <c r="E460" t="s">
        <v>8356</v>
      </c>
    </row>
    <row r="461" spans="4:5" x14ac:dyDescent="0.3">
      <c r="D461" s="4" t="s">
        <v>8350</v>
      </c>
      <c r="E461" t="s">
        <v>8356</v>
      </c>
    </row>
    <row r="462" spans="4:5" x14ac:dyDescent="0.3">
      <c r="D462" s="4" t="s">
        <v>8350</v>
      </c>
      <c r="E462" t="s">
        <v>8356</v>
      </c>
    </row>
    <row r="463" spans="4:5" x14ac:dyDescent="0.3">
      <c r="D463" s="4" t="s">
        <v>8350</v>
      </c>
      <c r="E463" t="s">
        <v>8356</v>
      </c>
    </row>
    <row r="464" spans="4:5" x14ac:dyDescent="0.3">
      <c r="D464" s="4" t="s">
        <v>8350</v>
      </c>
      <c r="E464" t="s">
        <v>8356</v>
      </c>
    </row>
    <row r="465" spans="4:5" x14ac:dyDescent="0.3">
      <c r="D465" s="4" t="s">
        <v>8350</v>
      </c>
      <c r="E465" t="s">
        <v>8356</v>
      </c>
    </row>
    <row r="466" spans="4:5" x14ac:dyDescent="0.3">
      <c r="D466" s="4" t="s">
        <v>8350</v>
      </c>
      <c r="E466" t="s">
        <v>8356</v>
      </c>
    </row>
    <row r="467" spans="4:5" x14ac:dyDescent="0.3">
      <c r="D467" s="4" t="s">
        <v>8350</v>
      </c>
      <c r="E467" t="s">
        <v>8356</v>
      </c>
    </row>
    <row r="468" spans="4:5" x14ac:dyDescent="0.3">
      <c r="D468" s="4" t="s">
        <v>8350</v>
      </c>
      <c r="E468" t="s">
        <v>8356</v>
      </c>
    </row>
    <row r="469" spans="4:5" x14ac:dyDescent="0.3">
      <c r="D469" s="4" t="s">
        <v>8350</v>
      </c>
      <c r="E469" t="s">
        <v>8356</v>
      </c>
    </row>
    <row r="470" spans="4:5" x14ac:dyDescent="0.3">
      <c r="D470" s="4" t="s">
        <v>8350</v>
      </c>
      <c r="E470" t="s">
        <v>8356</v>
      </c>
    </row>
    <row r="471" spans="4:5" x14ac:dyDescent="0.3">
      <c r="D471" s="4" t="s">
        <v>8350</v>
      </c>
      <c r="E471" t="s">
        <v>8356</v>
      </c>
    </row>
    <row r="472" spans="4:5" x14ac:dyDescent="0.3">
      <c r="D472" s="4" t="s">
        <v>8350</v>
      </c>
      <c r="E472" t="s">
        <v>8356</v>
      </c>
    </row>
    <row r="473" spans="4:5" x14ac:dyDescent="0.3">
      <c r="D473" s="4" t="s">
        <v>8350</v>
      </c>
      <c r="E473" t="s">
        <v>8356</v>
      </c>
    </row>
    <row r="474" spans="4:5" x14ac:dyDescent="0.3">
      <c r="D474" s="4" t="s">
        <v>8350</v>
      </c>
      <c r="E474" t="s">
        <v>8356</v>
      </c>
    </row>
    <row r="475" spans="4:5" x14ac:dyDescent="0.3">
      <c r="D475" s="4" t="s">
        <v>8350</v>
      </c>
      <c r="E475" t="s">
        <v>8356</v>
      </c>
    </row>
    <row r="476" spans="4:5" x14ac:dyDescent="0.3">
      <c r="D476" s="4" t="s">
        <v>8350</v>
      </c>
      <c r="E476" t="s">
        <v>8356</v>
      </c>
    </row>
    <row r="477" spans="4:5" x14ac:dyDescent="0.3">
      <c r="D477" s="4" t="s">
        <v>8350</v>
      </c>
      <c r="E477" t="s">
        <v>8356</v>
      </c>
    </row>
    <row r="478" spans="4:5" x14ac:dyDescent="0.3">
      <c r="D478" s="4" t="s">
        <v>8350</v>
      </c>
      <c r="E478" t="s">
        <v>8356</v>
      </c>
    </row>
    <row r="479" spans="4:5" x14ac:dyDescent="0.3">
      <c r="D479" s="4" t="s">
        <v>8350</v>
      </c>
      <c r="E479" t="s">
        <v>8356</v>
      </c>
    </row>
    <row r="480" spans="4:5" x14ac:dyDescent="0.3">
      <c r="D480" s="4" t="s">
        <v>8350</v>
      </c>
      <c r="E480" t="s">
        <v>8356</v>
      </c>
    </row>
    <row r="481" spans="4:5" x14ac:dyDescent="0.3">
      <c r="D481" s="4" t="s">
        <v>8350</v>
      </c>
      <c r="E481" t="s">
        <v>8356</v>
      </c>
    </row>
    <row r="482" spans="4:5" x14ac:dyDescent="0.3">
      <c r="D482" s="4" t="s">
        <v>8350</v>
      </c>
      <c r="E482" t="s">
        <v>8356</v>
      </c>
    </row>
    <row r="483" spans="4:5" x14ac:dyDescent="0.3">
      <c r="D483" s="4" t="s">
        <v>8350</v>
      </c>
      <c r="E483" t="s">
        <v>8356</v>
      </c>
    </row>
    <row r="484" spans="4:5" x14ac:dyDescent="0.3">
      <c r="D484" s="4" t="s">
        <v>8350</v>
      </c>
      <c r="E484" t="s">
        <v>8356</v>
      </c>
    </row>
    <row r="485" spans="4:5" x14ac:dyDescent="0.3">
      <c r="D485" s="4" t="s">
        <v>8350</v>
      </c>
      <c r="E485" t="s">
        <v>8356</v>
      </c>
    </row>
    <row r="486" spans="4:5" x14ac:dyDescent="0.3">
      <c r="D486" s="4" t="s">
        <v>8350</v>
      </c>
      <c r="E486" t="s">
        <v>8356</v>
      </c>
    </row>
    <row r="487" spans="4:5" x14ac:dyDescent="0.3">
      <c r="D487" s="4" t="s">
        <v>8350</v>
      </c>
      <c r="E487" t="s">
        <v>8356</v>
      </c>
    </row>
    <row r="488" spans="4:5" x14ac:dyDescent="0.3">
      <c r="D488" s="4" t="s">
        <v>8350</v>
      </c>
      <c r="E488" t="s">
        <v>8356</v>
      </c>
    </row>
    <row r="489" spans="4:5" x14ac:dyDescent="0.3">
      <c r="D489" s="4" t="s">
        <v>8350</v>
      </c>
      <c r="E489" t="s">
        <v>8356</v>
      </c>
    </row>
    <row r="490" spans="4:5" x14ac:dyDescent="0.3">
      <c r="D490" s="4" t="s">
        <v>8350</v>
      </c>
      <c r="E490" t="s">
        <v>8356</v>
      </c>
    </row>
    <row r="491" spans="4:5" x14ac:dyDescent="0.3">
      <c r="D491" s="4" t="s">
        <v>8350</v>
      </c>
      <c r="E491" t="s">
        <v>8356</v>
      </c>
    </row>
    <row r="492" spans="4:5" x14ac:dyDescent="0.3">
      <c r="D492" s="4" t="s">
        <v>8350</v>
      </c>
      <c r="E492" t="s">
        <v>8356</v>
      </c>
    </row>
    <row r="493" spans="4:5" x14ac:dyDescent="0.3">
      <c r="D493" s="4" t="s">
        <v>8350</v>
      </c>
      <c r="E493" t="s">
        <v>8356</v>
      </c>
    </row>
    <row r="494" spans="4:5" x14ac:dyDescent="0.3">
      <c r="D494" s="4" t="s">
        <v>8350</v>
      </c>
      <c r="E494" t="s">
        <v>8356</v>
      </c>
    </row>
    <row r="495" spans="4:5" x14ac:dyDescent="0.3">
      <c r="D495" s="4" t="s">
        <v>8350</v>
      </c>
      <c r="E495" t="s">
        <v>8356</v>
      </c>
    </row>
    <row r="496" spans="4:5" x14ac:dyDescent="0.3">
      <c r="D496" s="4" t="s">
        <v>8350</v>
      </c>
      <c r="E496" t="s">
        <v>8356</v>
      </c>
    </row>
    <row r="497" spans="4:5" x14ac:dyDescent="0.3">
      <c r="D497" s="4" t="s">
        <v>8350</v>
      </c>
      <c r="E497" t="s">
        <v>8356</v>
      </c>
    </row>
    <row r="498" spans="4:5" x14ac:dyDescent="0.3">
      <c r="D498" s="4" t="s">
        <v>8350</v>
      </c>
      <c r="E498" t="s">
        <v>8356</v>
      </c>
    </row>
    <row r="499" spans="4:5" x14ac:dyDescent="0.3">
      <c r="D499" s="4" t="s">
        <v>8350</v>
      </c>
      <c r="E499" t="s">
        <v>8356</v>
      </c>
    </row>
    <row r="500" spans="4:5" x14ac:dyDescent="0.3">
      <c r="D500" s="4" t="s">
        <v>8350</v>
      </c>
      <c r="E500" t="s">
        <v>8356</v>
      </c>
    </row>
    <row r="501" spans="4:5" x14ac:dyDescent="0.3">
      <c r="D501" s="4" t="s">
        <v>8350</v>
      </c>
      <c r="E501" t="s">
        <v>8356</v>
      </c>
    </row>
    <row r="502" spans="4:5" x14ac:dyDescent="0.3">
      <c r="D502" s="4" t="s">
        <v>8350</v>
      </c>
      <c r="E502" t="s">
        <v>8356</v>
      </c>
    </row>
    <row r="503" spans="4:5" x14ac:dyDescent="0.3">
      <c r="D503" s="4" t="s">
        <v>8350</v>
      </c>
      <c r="E503" t="s">
        <v>8356</v>
      </c>
    </row>
    <row r="504" spans="4:5" x14ac:dyDescent="0.3">
      <c r="D504" s="4" t="s">
        <v>8350</v>
      </c>
      <c r="E504" t="s">
        <v>8356</v>
      </c>
    </row>
    <row r="505" spans="4:5" x14ac:dyDescent="0.3">
      <c r="D505" s="4" t="s">
        <v>8350</v>
      </c>
      <c r="E505" t="s">
        <v>8356</v>
      </c>
    </row>
    <row r="506" spans="4:5" x14ac:dyDescent="0.3">
      <c r="D506" s="4" t="s">
        <v>8350</v>
      </c>
      <c r="E506" t="s">
        <v>8356</v>
      </c>
    </row>
    <row r="507" spans="4:5" x14ac:dyDescent="0.3">
      <c r="D507" s="4" t="s">
        <v>8350</v>
      </c>
      <c r="E507" t="s">
        <v>8356</v>
      </c>
    </row>
    <row r="508" spans="4:5" x14ac:dyDescent="0.3">
      <c r="D508" s="4" t="s">
        <v>8350</v>
      </c>
      <c r="E508" t="s">
        <v>8356</v>
      </c>
    </row>
    <row r="509" spans="4:5" x14ac:dyDescent="0.3">
      <c r="D509" s="4" t="s">
        <v>8350</v>
      </c>
      <c r="E509" t="s">
        <v>8356</v>
      </c>
    </row>
    <row r="510" spans="4:5" x14ac:dyDescent="0.3">
      <c r="D510" s="4" t="s">
        <v>8350</v>
      </c>
      <c r="E510" t="s">
        <v>8356</v>
      </c>
    </row>
    <row r="511" spans="4:5" x14ac:dyDescent="0.3">
      <c r="D511" s="4" t="s">
        <v>8350</v>
      </c>
      <c r="E511" t="s">
        <v>8356</v>
      </c>
    </row>
    <row r="512" spans="4:5" x14ac:dyDescent="0.3">
      <c r="D512" s="4" t="s">
        <v>8350</v>
      </c>
      <c r="E512" t="s">
        <v>8356</v>
      </c>
    </row>
    <row r="513" spans="4:5" x14ac:dyDescent="0.3">
      <c r="D513" s="4" t="s">
        <v>8350</v>
      </c>
      <c r="E513" t="s">
        <v>8356</v>
      </c>
    </row>
    <row r="514" spans="4:5" x14ac:dyDescent="0.3">
      <c r="D514" s="4" t="s">
        <v>8350</v>
      </c>
      <c r="E514" t="s">
        <v>8356</v>
      </c>
    </row>
    <row r="515" spans="4:5" x14ac:dyDescent="0.3">
      <c r="D515" s="4" t="s">
        <v>8350</v>
      </c>
      <c r="E515" t="s">
        <v>8356</v>
      </c>
    </row>
    <row r="516" spans="4:5" x14ac:dyDescent="0.3">
      <c r="D516" s="4" t="s">
        <v>8350</v>
      </c>
      <c r="E516" t="s">
        <v>8356</v>
      </c>
    </row>
    <row r="517" spans="4:5" x14ac:dyDescent="0.3">
      <c r="D517" s="4" t="s">
        <v>8350</v>
      </c>
      <c r="E517" t="s">
        <v>8356</v>
      </c>
    </row>
    <row r="518" spans="4:5" x14ac:dyDescent="0.3">
      <c r="D518" s="4" t="s">
        <v>8350</v>
      </c>
      <c r="E518" t="s">
        <v>8356</v>
      </c>
    </row>
    <row r="519" spans="4:5" x14ac:dyDescent="0.3">
      <c r="D519" s="4" t="s">
        <v>8350</v>
      </c>
      <c r="E519" t="s">
        <v>8356</v>
      </c>
    </row>
    <row r="520" spans="4:5" x14ac:dyDescent="0.3">
      <c r="D520" s="4" t="s">
        <v>8350</v>
      </c>
      <c r="E520" t="s">
        <v>8356</v>
      </c>
    </row>
    <row r="521" spans="4:5" x14ac:dyDescent="0.3">
      <c r="D521" s="4" t="s">
        <v>8350</v>
      </c>
      <c r="E521" t="s">
        <v>8356</v>
      </c>
    </row>
    <row r="522" spans="4:5" x14ac:dyDescent="0.3">
      <c r="D522" s="4" t="s">
        <v>8357</v>
      </c>
      <c r="E522" t="s">
        <v>8358</v>
      </c>
    </row>
    <row r="523" spans="4:5" x14ac:dyDescent="0.3">
      <c r="D523" s="4" t="s">
        <v>8357</v>
      </c>
      <c r="E523" t="s">
        <v>8358</v>
      </c>
    </row>
    <row r="524" spans="4:5" x14ac:dyDescent="0.3">
      <c r="D524" s="4" t="s">
        <v>8357</v>
      </c>
      <c r="E524" t="s">
        <v>8358</v>
      </c>
    </row>
    <row r="525" spans="4:5" x14ac:dyDescent="0.3">
      <c r="D525" s="4" t="s">
        <v>8357</v>
      </c>
      <c r="E525" t="s">
        <v>8358</v>
      </c>
    </row>
    <row r="526" spans="4:5" x14ac:dyDescent="0.3">
      <c r="D526" s="4" t="s">
        <v>8357</v>
      </c>
      <c r="E526" t="s">
        <v>8358</v>
      </c>
    </row>
    <row r="527" spans="4:5" x14ac:dyDescent="0.3">
      <c r="D527" s="4" t="s">
        <v>8357</v>
      </c>
      <c r="E527" t="s">
        <v>8358</v>
      </c>
    </row>
    <row r="528" spans="4:5" x14ac:dyDescent="0.3">
      <c r="D528" s="4" t="s">
        <v>8357</v>
      </c>
      <c r="E528" t="s">
        <v>8358</v>
      </c>
    </row>
    <row r="529" spans="4:5" x14ac:dyDescent="0.3">
      <c r="D529" s="4" t="s">
        <v>8357</v>
      </c>
      <c r="E529" t="s">
        <v>8358</v>
      </c>
    </row>
    <row r="530" spans="4:5" x14ac:dyDescent="0.3">
      <c r="D530" s="4" t="s">
        <v>8357</v>
      </c>
      <c r="E530" t="s">
        <v>8358</v>
      </c>
    </row>
    <row r="531" spans="4:5" x14ac:dyDescent="0.3">
      <c r="D531" s="4" t="s">
        <v>8357</v>
      </c>
      <c r="E531" t="s">
        <v>8358</v>
      </c>
    </row>
    <row r="532" spans="4:5" x14ac:dyDescent="0.3">
      <c r="D532" s="4" t="s">
        <v>8357</v>
      </c>
      <c r="E532" t="s">
        <v>8358</v>
      </c>
    </row>
    <row r="533" spans="4:5" x14ac:dyDescent="0.3">
      <c r="D533" s="4" t="s">
        <v>8357</v>
      </c>
      <c r="E533" t="s">
        <v>8358</v>
      </c>
    </row>
    <row r="534" spans="4:5" x14ac:dyDescent="0.3">
      <c r="D534" s="4" t="s">
        <v>8357</v>
      </c>
      <c r="E534" t="s">
        <v>8358</v>
      </c>
    </row>
    <row r="535" spans="4:5" x14ac:dyDescent="0.3">
      <c r="D535" s="4" t="s">
        <v>8357</v>
      </c>
      <c r="E535" t="s">
        <v>8358</v>
      </c>
    </row>
    <row r="536" spans="4:5" x14ac:dyDescent="0.3">
      <c r="D536" s="4" t="s">
        <v>8357</v>
      </c>
      <c r="E536" t="s">
        <v>8358</v>
      </c>
    </row>
    <row r="537" spans="4:5" x14ac:dyDescent="0.3">
      <c r="D537" s="4" t="s">
        <v>8357</v>
      </c>
      <c r="E537" t="s">
        <v>8358</v>
      </c>
    </row>
    <row r="538" spans="4:5" x14ac:dyDescent="0.3">
      <c r="D538" s="4" t="s">
        <v>8357</v>
      </c>
      <c r="E538" t="s">
        <v>8358</v>
      </c>
    </row>
    <row r="539" spans="4:5" x14ac:dyDescent="0.3">
      <c r="D539" s="4" t="s">
        <v>8357</v>
      </c>
      <c r="E539" t="s">
        <v>8358</v>
      </c>
    </row>
    <row r="540" spans="4:5" x14ac:dyDescent="0.3">
      <c r="D540" s="4" t="s">
        <v>8357</v>
      </c>
      <c r="E540" t="s">
        <v>8358</v>
      </c>
    </row>
    <row r="541" spans="4:5" x14ac:dyDescent="0.3">
      <c r="D541" s="4" t="s">
        <v>8357</v>
      </c>
      <c r="E541" t="s">
        <v>8358</v>
      </c>
    </row>
    <row r="542" spans="4:5" x14ac:dyDescent="0.3">
      <c r="D542" s="4" t="s">
        <v>8359</v>
      </c>
      <c r="E542" t="s">
        <v>8360</v>
      </c>
    </row>
    <row r="543" spans="4:5" x14ac:dyDescent="0.3">
      <c r="D543" s="4" t="s">
        <v>8359</v>
      </c>
      <c r="E543" t="s">
        <v>8360</v>
      </c>
    </row>
    <row r="544" spans="4:5" x14ac:dyDescent="0.3">
      <c r="D544" s="4" t="s">
        <v>8359</v>
      </c>
      <c r="E544" t="s">
        <v>8360</v>
      </c>
    </row>
    <row r="545" spans="4:5" x14ac:dyDescent="0.3">
      <c r="D545" s="4" t="s">
        <v>8359</v>
      </c>
      <c r="E545" t="s">
        <v>8360</v>
      </c>
    </row>
    <row r="546" spans="4:5" x14ac:dyDescent="0.3">
      <c r="D546" s="4" t="s">
        <v>8359</v>
      </c>
      <c r="E546" t="s">
        <v>8360</v>
      </c>
    </row>
    <row r="547" spans="4:5" x14ac:dyDescent="0.3">
      <c r="D547" s="4" t="s">
        <v>8359</v>
      </c>
      <c r="E547" t="s">
        <v>8360</v>
      </c>
    </row>
    <row r="548" spans="4:5" x14ac:dyDescent="0.3">
      <c r="D548" s="4" t="s">
        <v>8359</v>
      </c>
      <c r="E548" t="s">
        <v>8360</v>
      </c>
    </row>
    <row r="549" spans="4:5" x14ac:dyDescent="0.3">
      <c r="D549" s="4" t="s">
        <v>8359</v>
      </c>
      <c r="E549" t="s">
        <v>8360</v>
      </c>
    </row>
    <row r="550" spans="4:5" x14ac:dyDescent="0.3">
      <c r="D550" s="4" t="s">
        <v>8359</v>
      </c>
      <c r="E550" t="s">
        <v>8360</v>
      </c>
    </row>
    <row r="551" spans="4:5" x14ac:dyDescent="0.3">
      <c r="D551" s="4" t="s">
        <v>8359</v>
      </c>
      <c r="E551" t="s">
        <v>8360</v>
      </c>
    </row>
    <row r="552" spans="4:5" x14ac:dyDescent="0.3">
      <c r="D552" s="4" t="s">
        <v>8359</v>
      </c>
      <c r="E552" t="s">
        <v>8360</v>
      </c>
    </row>
    <row r="553" spans="4:5" x14ac:dyDescent="0.3">
      <c r="D553" s="4" t="s">
        <v>8359</v>
      </c>
      <c r="E553" t="s">
        <v>8360</v>
      </c>
    </row>
    <row r="554" spans="4:5" x14ac:dyDescent="0.3">
      <c r="D554" s="4" t="s">
        <v>8359</v>
      </c>
      <c r="E554" t="s">
        <v>8360</v>
      </c>
    </row>
    <row r="555" spans="4:5" x14ac:dyDescent="0.3">
      <c r="D555" s="4" t="s">
        <v>8359</v>
      </c>
      <c r="E555" t="s">
        <v>8360</v>
      </c>
    </row>
    <row r="556" spans="4:5" x14ac:dyDescent="0.3">
      <c r="D556" s="4" t="s">
        <v>8359</v>
      </c>
      <c r="E556" t="s">
        <v>8360</v>
      </c>
    </row>
    <row r="557" spans="4:5" x14ac:dyDescent="0.3">
      <c r="D557" s="4" t="s">
        <v>8359</v>
      </c>
      <c r="E557" t="s">
        <v>8360</v>
      </c>
    </row>
    <row r="558" spans="4:5" x14ac:dyDescent="0.3">
      <c r="D558" s="4" t="s">
        <v>8359</v>
      </c>
      <c r="E558" t="s">
        <v>8360</v>
      </c>
    </row>
    <row r="559" spans="4:5" x14ac:dyDescent="0.3">
      <c r="D559" s="4" t="s">
        <v>8359</v>
      </c>
      <c r="E559" t="s">
        <v>8360</v>
      </c>
    </row>
    <row r="560" spans="4:5" x14ac:dyDescent="0.3">
      <c r="D560" s="4" t="s">
        <v>8359</v>
      </c>
      <c r="E560" t="s">
        <v>8360</v>
      </c>
    </row>
    <row r="561" spans="4:5" x14ac:dyDescent="0.3">
      <c r="D561" s="4" t="s">
        <v>8359</v>
      </c>
      <c r="E561" t="s">
        <v>8360</v>
      </c>
    </row>
    <row r="562" spans="4:5" x14ac:dyDescent="0.3">
      <c r="D562" s="4" t="s">
        <v>8359</v>
      </c>
      <c r="E562" t="s">
        <v>8360</v>
      </c>
    </row>
    <row r="563" spans="4:5" x14ac:dyDescent="0.3">
      <c r="D563" s="4" t="s">
        <v>8359</v>
      </c>
      <c r="E563" t="s">
        <v>8360</v>
      </c>
    </row>
    <row r="564" spans="4:5" x14ac:dyDescent="0.3">
      <c r="D564" s="4" t="s">
        <v>8359</v>
      </c>
      <c r="E564" t="s">
        <v>8360</v>
      </c>
    </row>
    <row r="565" spans="4:5" x14ac:dyDescent="0.3">
      <c r="D565" s="4" t="s">
        <v>8359</v>
      </c>
      <c r="E565" t="s">
        <v>8360</v>
      </c>
    </row>
    <row r="566" spans="4:5" x14ac:dyDescent="0.3">
      <c r="D566" s="4" t="s">
        <v>8359</v>
      </c>
      <c r="E566" t="s">
        <v>8360</v>
      </c>
    </row>
    <row r="567" spans="4:5" x14ac:dyDescent="0.3">
      <c r="D567" s="4" t="s">
        <v>8359</v>
      </c>
      <c r="E567" t="s">
        <v>8360</v>
      </c>
    </row>
    <row r="568" spans="4:5" x14ac:dyDescent="0.3">
      <c r="D568" s="4" t="s">
        <v>8359</v>
      </c>
      <c r="E568" t="s">
        <v>8360</v>
      </c>
    </row>
    <row r="569" spans="4:5" x14ac:dyDescent="0.3">
      <c r="D569" s="4" t="s">
        <v>8359</v>
      </c>
      <c r="E569" t="s">
        <v>8360</v>
      </c>
    </row>
    <row r="570" spans="4:5" x14ac:dyDescent="0.3">
      <c r="D570" s="4" t="s">
        <v>8359</v>
      </c>
      <c r="E570" t="s">
        <v>8360</v>
      </c>
    </row>
    <row r="571" spans="4:5" x14ac:dyDescent="0.3">
      <c r="D571" s="4" t="s">
        <v>8359</v>
      </c>
      <c r="E571" t="s">
        <v>8360</v>
      </c>
    </row>
    <row r="572" spans="4:5" x14ac:dyDescent="0.3">
      <c r="D572" s="4" t="s">
        <v>8359</v>
      </c>
      <c r="E572" t="s">
        <v>8360</v>
      </c>
    </row>
    <row r="573" spans="4:5" x14ac:dyDescent="0.3">
      <c r="D573" s="4" t="s">
        <v>8359</v>
      </c>
      <c r="E573" t="s">
        <v>8360</v>
      </c>
    </row>
    <row r="574" spans="4:5" x14ac:dyDescent="0.3">
      <c r="D574" s="4" t="s">
        <v>8359</v>
      </c>
      <c r="E574" t="s">
        <v>8360</v>
      </c>
    </row>
    <row r="575" spans="4:5" x14ac:dyDescent="0.3">
      <c r="D575" s="4" t="s">
        <v>8359</v>
      </c>
      <c r="E575" t="s">
        <v>8360</v>
      </c>
    </row>
    <row r="576" spans="4:5" x14ac:dyDescent="0.3">
      <c r="D576" s="4" t="s">
        <v>8359</v>
      </c>
      <c r="E576" t="s">
        <v>8360</v>
      </c>
    </row>
    <row r="577" spans="4:5" x14ac:dyDescent="0.3">
      <c r="D577" s="4" t="s">
        <v>8359</v>
      </c>
      <c r="E577" t="s">
        <v>8360</v>
      </c>
    </row>
    <row r="578" spans="4:5" x14ac:dyDescent="0.3">
      <c r="D578" s="4" t="s">
        <v>8359</v>
      </c>
      <c r="E578" t="s">
        <v>8360</v>
      </c>
    </row>
    <row r="579" spans="4:5" x14ac:dyDescent="0.3">
      <c r="D579" s="4" t="s">
        <v>8359</v>
      </c>
      <c r="E579" t="s">
        <v>8360</v>
      </c>
    </row>
    <row r="580" spans="4:5" x14ac:dyDescent="0.3">
      <c r="D580" s="4" t="s">
        <v>8359</v>
      </c>
      <c r="E580" t="s">
        <v>8360</v>
      </c>
    </row>
    <row r="581" spans="4:5" x14ac:dyDescent="0.3">
      <c r="D581" s="4" t="s">
        <v>8359</v>
      </c>
      <c r="E581" t="s">
        <v>8360</v>
      </c>
    </row>
    <row r="582" spans="4:5" x14ac:dyDescent="0.3">
      <c r="D582" s="4" t="s">
        <v>8359</v>
      </c>
      <c r="E582" t="s">
        <v>8360</v>
      </c>
    </row>
    <row r="583" spans="4:5" x14ac:dyDescent="0.3">
      <c r="D583" s="4" t="s">
        <v>8359</v>
      </c>
      <c r="E583" t="s">
        <v>8360</v>
      </c>
    </row>
    <row r="584" spans="4:5" x14ac:dyDescent="0.3">
      <c r="D584" s="4" t="s">
        <v>8359</v>
      </c>
      <c r="E584" t="s">
        <v>8360</v>
      </c>
    </row>
    <row r="585" spans="4:5" x14ac:dyDescent="0.3">
      <c r="D585" s="4" t="s">
        <v>8359</v>
      </c>
      <c r="E585" t="s">
        <v>8360</v>
      </c>
    </row>
    <row r="586" spans="4:5" x14ac:dyDescent="0.3">
      <c r="D586" s="4" t="s">
        <v>8359</v>
      </c>
      <c r="E586" t="s">
        <v>8360</v>
      </c>
    </row>
    <row r="587" spans="4:5" x14ac:dyDescent="0.3">
      <c r="D587" s="4" t="s">
        <v>8359</v>
      </c>
      <c r="E587" t="s">
        <v>8360</v>
      </c>
    </row>
    <row r="588" spans="4:5" x14ac:dyDescent="0.3">
      <c r="D588" s="4" t="s">
        <v>8359</v>
      </c>
      <c r="E588" t="s">
        <v>8360</v>
      </c>
    </row>
    <row r="589" spans="4:5" x14ac:dyDescent="0.3">
      <c r="D589" s="4" t="s">
        <v>8359</v>
      </c>
      <c r="E589" t="s">
        <v>8360</v>
      </c>
    </row>
    <row r="590" spans="4:5" x14ac:dyDescent="0.3">
      <c r="D590" s="4" t="s">
        <v>8359</v>
      </c>
      <c r="E590" t="s">
        <v>8360</v>
      </c>
    </row>
    <row r="591" spans="4:5" x14ac:dyDescent="0.3">
      <c r="D591" s="4" t="s">
        <v>8359</v>
      </c>
      <c r="E591" t="s">
        <v>8360</v>
      </c>
    </row>
    <row r="592" spans="4:5" x14ac:dyDescent="0.3">
      <c r="D592" s="4" t="s">
        <v>8359</v>
      </c>
      <c r="E592" t="s">
        <v>8360</v>
      </c>
    </row>
    <row r="593" spans="4:5" x14ac:dyDescent="0.3">
      <c r="D593" s="4" t="s">
        <v>8359</v>
      </c>
      <c r="E593" t="s">
        <v>8360</v>
      </c>
    </row>
    <row r="594" spans="4:5" x14ac:dyDescent="0.3">
      <c r="D594" s="4" t="s">
        <v>8359</v>
      </c>
      <c r="E594" t="s">
        <v>8360</v>
      </c>
    </row>
    <row r="595" spans="4:5" x14ac:dyDescent="0.3">
      <c r="D595" s="4" t="s">
        <v>8359</v>
      </c>
      <c r="E595" t="s">
        <v>8360</v>
      </c>
    </row>
    <row r="596" spans="4:5" x14ac:dyDescent="0.3">
      <c r="D596" s="4" t="s">
        <v>8359</v>
      </c>
      <c r="E596" t="s">
        <v>8360</v>
      </c>
    </row>
    <row r="597" spans="4:5" x14ac:dyDescent="0.3">
      <c r="D597" s="4" t="s">
        <v>8359</v>
      </c>
      <c r="E597" t="s">
        <v>8360</v>
      </c>
    </row>
    <row r="598" spans="4:5" x14ac:dyDescent="0.3">
      <c r="D598" s="4" t="s">
        <v>8359</v>
      </c>
      <c r="E598" t="s">
        <v>8360</v>
      </c>
    </row>
    <row r="599" spans="4:5" x14ac:dyDescent="0.3">
      <c r="D599" s="4" t="s">
        <v>8359</v>
      </c>
      <c r="E599" t="s">
        <v>8360</v>
      </c>
    </row>
    <row r="600" spans="4:5" x14ac:dyDescent="0.3">
      <c r="D600" s="4" t="s">
        <v>8359</v>
      </c>
      <c r="E600" t="s">
        <v>8360</v>
      </c>
    </row>
    <row r="601" spans="4:5" x14ac:dyDescent="0.3">
      <c r="D601" s="4" t="s">
        <v>8359</v>
      </c>
      <c r="E601" t="s">
        <v>8360</v>
      </c>
    </row>
    <row r="602" spans="4:5" x14ac:dyDescent="0.3">
      <c r="D602" s="4" t="s">
        <v>8359</v>
      </c>
      <c r="E602" t="s">
        <v>8360</v>
      </c>
    </row>
    <row r="603" spans="4:5" x14ac:dyDescent="0.3">
      <c r="D603" s="4" t="s">
        <v>8359</v>
      </c>
      <c r="E603" t="s">
        <v>8360</v>
      </c>
    </row>
    <row r="604" spans="4:5" x14ac:dyDescent="0.3">
      <c r="D604" s="4" t="s">
        <v>8359</v>
      </c>
      <c r="E604" t="s">
        <v>8360</v>
      </c>
    </row>
    <row r="605" spans="4:5" x14ac:dyDescent="0.3">
      <c r="D605" s="4" t="s">
        <v>8359</v>
      </c>
      <c r="E605" t="s">
        <v>8360</v>
      </c>
    </row>
    <row r="606" spans="4:5" x14ac:dyDescent="0.3">
      <c r="D606" s="4" t="s">
        <v>8359</v>
      </c>
      <c r="E606" t="s">
        <v>8360</v>
      </c>
    </row>
    <row r="607" spans="4:5" x14ac:dyDescent="0.3">
      <c r="D607" s="4" t="s">
        <v>8359</v>
      </c>
      <c r="E607" t="s">
        <v>8360</v>
      </c>
    </row>
    <row r="608" spans="4:5" x14ac:dyDescent="0.3">
      <c r="D608" s="4" t="s">
        <v>8359</v>
      </c>
      <c r="E608" t="s">
        <v>8360</v>
      </c>
    </row>
    <row r="609" spans="4:5" x14ac:dyDescent="0.3">
      <c r="D609" s="4" t="s">
        <v>8359</v>
      </c>
      <c r="E609" t="s">
        <v>8360</v>
      </c>
    </row>
    <row r="610" spans="4:5" x14ac:dyDescent="0.3">
      <c r="D610" s="4" t="s">
        <v>8359</v>
      </c>
      <c r="E610" t="s">
        <v>8360</v>
      </c>
    </row>
    <row r="611" spans="4:5" x14ac:dyDescent="0.3">
      <c r="D611" s="4" t="s">
        <v>8359</v>
      </c>
      <c r="E611" t="s">
        <v>8360</v>
      </c>
    </row>
    <row r="612" spans="4:5" x14ac:dyDescent="0.3">
      <c r="D612" s="4" t="s">
        <v>8359</v>
      </c>
      <c r="E612" t="s">
        <v>8360</v>
      </c>
    </row>
    <row r="613" spans="4:5" x14ac:dyDescent="0.3">
      <c r="D613" s="4" t="s">
        <v>8359</v>
      </c>
      <c r="E613" t="s">
        <v>8360</v>
      </c>
    </row>
    <row r="614" spans="4:5" x14ac:dyDescent="0.3">
      <c r="D614" s="4" t="s">
        <v>8359</v>
      </c>
      <c r="E614" t="s">
        <v>8360</v>
      </c>
    </row>
    <row r="615" spans="4:5" x14ac:dyDescent="0.3">
      <c r="D615" s="4" t="s">
        <v>8359</v>
      </c>
      <c r="E615" t="s">
        <v>8360</v>
      </c>
    </row>
    <row r="616" spans="4:5" x14ac:dyDescent="0.3">
      <c r="D616" s="4" t="s">
        <v>8359</v>
      </c>
      <c r="E616" t="s">
        <v>8360</v>
      </c>
    </row>
    <row r="617" spans="4:5" x14ac:dyDescent="0.3">
      <c r="D617" s="4" t="s">
        <v>8359</v>
      </c>
      <c r="E617" t="s">
        <v>8360</v>
      </c>
    </row>
    <row r="618" spans="4:5" x14ac:dyDescent="0.3">
      <c r="D618" s="4" t="s">
        <v>8359</v>
      </c>
      <c r="E618" t="s">
        <v>8360</v>
      </c>
    </row>
    <row r="619" spans="4:5" x14ac:dyDescent="0.3">
      <c r="D619" s="4" t="s">
        <v>8359</v>
      </c>
      <c r="E619" t="s">
        <v>8360</v>
      </c>
    </row>
    <row r="620" spans="4:5" x14ac:dyDescent="0.3">
      <c r="D620" s="4" t="s">
        <v>8359</v>
      </c>
      <c r="E620" t="s">
        <v>8360</v>
      </c>
    </row>
    <row r="621" spans="4:5" x14ac:dyDescent="0.3">
      <c r="D621" s="4" t="s">
        <v>8359</v>
      </c>
      <c r="E621" t="s">
        <v>8360</v>
      </c>
    </row>
    <row r="622" spans="4:5" x14ac:dyDescent="0.3">
      <c r="D622" s="4" t="s">
        <v>8359</v>
      </c>
      <c r="E622" t="s">
        <v>8360</v>
      </c>
    </row>
    <row r="623" spans="4:5" x14ac:dyDescent="0.3">
      <c r="D623" s="4" t="s">
        <v>8359</v>
      </c>
      <c r="E623" t="s">
        <v>8360</v>
      </c>
    </row>
    <row r="624" spans="4:5" x14ac:dyDescent="0.3">
      <c r="D624" s="4" t="s">
        <v>8359</v>
      </c>
      <c r="E624" t="s">
        <v>8360</v>
      </c>
    </row>
    <row r="625" spans="4:5" x14ac:dyDescent="0.3">
      <c r="D625" s="4" t="s">
        <v>8359</v>
      </c>
      <c r="E625" t="s">
        <v>8360</v>
      </c>
    </row>
    <row r="626" spans="4:5" x14ac:dyDescent="0.3">
      <c r="D626" s="4" t="s">
        <v>8359</v>
      </c>
      <c r="E626" t="s">
        <v>8360</v>
      </c>
    </row>
    <row r="627" spans="4:5" x14ac:dyDescent="0.3">
      <c r="D627" s="4" t="s">
        <v>8359</v>
      </c>
      <c r="E627" t="s">
        <v>8360</v>
      </c>
    </row>
    <row r="628" spans="4:5" x14ac:dyDescent="0.3">
      <c r="D628" s="4" t="s">
        <v>8359</v>
      </c>
      <c r="E628" t="s">
        <v>8360</v>
      </c>
    </row>
    <row r="629" spans="4:5" x14ac:dyDescent="0.3">
      <c r="D629" s="4" t="s">
        <v>8359</v>
      </c>
      <c r="E629" t="s">
        <v>8360</v>
      </c>
    </row>
    <row r="630" spans="4:5" x14ac:dyDescent="0.3">
      <c r="D630" s="4" t="s">
        <v>8359</v>
      </c>
      <c r="E630" t="s">
        <v>8360</v>
      </c>
    </row>
    <row r="631" spans="4:5" x14ac:dyDescent="0.3">
      <c r="D631" s="4" t="s">
        <v>8359</v>
      </c>
      <c r="E631" t="s">
        <v>8360</v>
      </c>
    </row>
    <row r="632" spans="4:5" x14ac:dyDescent="0.3">
      <c r="D632" s="4" t="s">
        <v>8359</v>
      </c>
      <c r="E632" t="s">
        <v>8360</v>
      </c>
    </row>
    <row r="633" spans="4:5" x14ac:dyDescent="0.3">
      <c r="D633" s="4" t="s">
        <v>8359</v>
      </c>
      <c r="E633" t="s">
        <v>8360</v>
      </c>
    </row>
    <row r="634" spans="4:5" x14ac:dyDescent="0.3">
      <c r="D634" s="4" t="s">
        <v>8359</v>
      </c>
      <c r="E634" t="s">
        <v>8360</v>
      </c>
    </row>
    <row r="635" spans="4:5" x14ac:dyDescent="0.3">
      <c r="D635" s="4" t="s">
        <v>8359</v>
      </c>
      <c r="E635" t="s">
        <v>8360</v>
      </c>
    </row>
    <row r="636" spans="4:5" x14ac:dyDescent="0.3">
      <c r="D636" s="4" t="s">
        <v>8359</v>
      </c>
      <c r="E636" t="s">
        <v>8360</v>
      </c>
    </row>
    <row r="637" spans="4:5" x14ac:dyDescent="0.3">
      <c r="D637" s="4" t="s">
        <v>8359</v>
      </c>
      <c r="E637" t="s">
        <v>8360</v>
      </c>
    </row>
    <row r="638" spans="4:5" x14ac:dyDescent="0.3">
      <c r="D638" s="4" t="s">
        <v>8359</v>
      </c>
      <c r="E638" t="s">
        <v>8360</v>
      </c>
    </row>
    <row r="639" spans="4:5" x14ac:dyDescent="0.3">
      <c r="D639" s="4" t="s">
        <v>8359</v>
      </c>
      <c r="E639" t="s">
        <v>8360</v>
      </c>
    </row>
    <row r="640" spans="4:5" x14ac:dyDescent="0.3">
      <c r="D640" s="4" t="s">
        <v>8359</v>
      </c>
      <c r="E640" t="s">
        <v>8360</v>
      </c>
    </row>
    <row r="641" spans="4:5" x14ac:dyDescent="0.3">
      <c r="D641" s="4" t="s">
        <v>8359</v>
      </c>
      <c r="E641" t="s">
        <v>8360</v>
      </c>
    </row>
    <row r="642" spans="4:5" x14ac:dyDescent="0.3">
      <c r="D642" s="4" t="s">
        <v>8359</v>
      </c>
      <c r="E642" t="s">
        <v>8361</v>
      </c>
    </row>
    <row r="643" spans="4:5" x14ac:dyDescent="0.3">
      <c r="D643" s="4" t="s">
        <v>8359</v>
      </c>
      <c r="E643" t="s">
        <v>8361</v>
      </c>
    </row>
    <row r="644" spans="4:5" x14ac:dyDescent="0.3">
      <c r="D644" s="4" t="s">
        <v>8359</v>
      </c>
      <c r="E644" t="s">
        <v>8361</v>
      </c>
    </row>
    <row r="645" spans="4:5" x14ac:dyDescent="0.3">
      <c r="D645" s="4" t="s">
        <v>8359</v>
      </c>
      <c r="E645" t="s">
        <v>8361</v>
      </c>
    </row>
    <row r="646" spans="4:5" x14ac:dyDescent="0.3">
      <c r="D646" s="4" t="s">
        <v>8359</v>
      </c>
      <c r="E646" t="s">
        <v>8361</v>
      </c>
    </row>
    <row r="647" spans="4:5" x14ac:dyDescent="0.3">
      <c r="D647" s="4" t="s">
        <v>8359</v>
      </c>
      <c r="E647" t="s">
        <v>8361</v>
      </c>
    </row>
    <row r="648" spans="4:5" x14ac:dyDescent="0.3">
      <c r="D648" s="4" t="s">
        <v>8359</v>
      </c>
      <c r="E648" t="s">
        <v>8361</v>
      </c>
    </row>
    <row r="649" spans="4:5" x14ac:dyDescent="0.3">
      <c r="D649" s="4" t="s">
        <v>8359</v>
      </c>
      <c r="E649" t="s">
        <v>8361</v>
      </c>
    </row>
    <row r="650" spans="4:5" x14ac:dyDescent="0.3">
      <c r="D650" s="4" t="s">
        <v>8359</v>
      </c>
      <c r="E650" t="s">
        <v>8361</v>
      </c>
    </row>
    <row r="651" spans="4:5" x14ac:dyDescent="0.3">
      <c r="D651" s="4" t="s">
        <v>8359</v>
      </c>
      <c r="E651" t="s">
        <v>8361</v>
      </c>
    </row>
    <row r="652" spans="4:5" x14ac:dyDescent="0.3">
      <c r="D652" s="4" t="s">
        <v>8359</v>
      </c>
      <c r="E652" t="s">
        <v>8361</v>
      </c>
    </row>
    <row r="653" spans="4:5" x14ac:dyDescent="0.3">
      <c r="D653" s="4" t="s">
        <v>8359</v>
      </c>
      <c r="E653" t="s">
        <v>8361</v>
      </c>
    </row>
    <row r="654" spans="4:5" x14ac:dyDescent="0.3">
      <c r="D654" s="4" t="s">
        <v>8359</v>
      </c>
      <c r="E654" t="s">
        <v>8361</v>
      </c>
    </row>
    <row r="655" spans="4:5" x14ac:dyDescent="0.3">
      <c r="D655" s="4" t="s">
        <v>8359</v>
      </c>
      <c r="E655" t="s">
        <v>8361</v>
      </c>
    </row>
    <row r="656" spans="4:5" x14ac:dyDescent="0.3">
      <c r="D656" s="4" t="s">
        <v>8359</v>
      </c>
      <c r="E656" t="s">
        <v>8361</v>
      </c>
    </row>
    <row r="657" spans="4:5" x14ac:dyDescent="0.3">
      <c r="D657" s="4" t="s">
        <v>8359</v>
      </c>
      <c r="E657" t="s">
        <v>8361</v>
      </c>
    </row>
    <row r="658" spans="4:5" x14ac:dyDescent="0.3">
      <c r="D658" s="4" t="s">
        <v>8359</v>
      </c>
      <c r="E658" t="s">
        <v>8361</v>
      </c>
    </row>
    <row r="659" spans="4:5" x14ac:dyDescent="0.3">
      <c r="D659" s="4" t="s">
        <v>8359</v>
      </c>
      <c r="E659" t="s">
        <v>8361</v>
      </c>
    </row>
    <row r="660" spans="4:5" x14ac:dyDescent="0.3">
      <c r="D660" s="4" t="s">
        <v>8359</v>
      </c>
      <c r="E660" t="s">
        <v>8361</v>
      </c>
    </row>
    <row r="661" spans="4:5" x14ac:dyDescent="0.3">
      <c r="D661" s="4" t="s">
        <v>8359</v>
      </c>
      <c r="E661" t="s">
        <v>8361</v>
      </c>
    </row>
    <row r="662" spans="4:5" x14ac:dyDescent="0.3">
      <c r="D662" s="4" t="s">
        <v>8359</v>
      </c>
      <c r="E662" t="s">
        <v>8361</v>
      </c>
    </row>
    <row r="663" spans="4:5" x14ac:dyDescent="0.3">
      <c r="D663" s="4" t="s">
        <v>8359</v>
      </c>
      <c r="E663" t="s">
        <v>8361</v>
      </c>
    </row>
    <row r="664" spans="4:5" x14ac:dyDescent="0.3">
      <c r="D664" s="4" t="s">
        <v>8359</v>
      </c>
      <c r="E664" t="s">
        <v>8361</v>
      </c>
    </row>
    <row r="665" spans="4:5" x14ac:dyDescent="0.3">
      <c r="D665" s="4" t="s">
        <v>8359</v>
      </c>
      <c r="E665" t="s">
        <v>8361</v>
      </c>
    </row>
    <row r="666" spans="4:5" x14ac:dyDescent="0.3">
      <c r="D666" s="4" t="s">
        <v>8359</v>
      </c>
      <c r="E666" t="s">
        <v>8361</v>
      </c>
    </row>
    <row r="667" spans="4:5" x14ac:dyDescent="0.3">
      <c r="D667" s="4" t="s">
        <v>8359</v>
      </c>
      <c r="E667" t="s">
        <v>8361</v>
      </c>
    </row>
    <row r="668" spans="4:5" x14ac:dyDescent="0.3">
      <c r="D668" s="4" t="s">
        <v>8359</v>
      </c>
      <c r="E668" t="s">
        <v>8361</v>
      </c>
    </row>
    <row r="669" spans="4:5" x14ac:dyDescent="0.3">
      <c r="D669" s="4" t="s">
        <v>8359</v>
      </c>
      <c r="E669" t="s">
        <v>8361</v>
      </c>
    </row>
    <row r="670" spans="4:5" x14ac:dyDescent="0.3">
      <c r="D670" s="4" t="s">
        <v>8359</v>
      </c>
      <c r="E670" t="s">
        <v>8361</v>
      </c>
    </row>
    <row r="671" spans="4:5" x14ac:dyDescent="0.3">
      <c r="D671" s="4" t="s">
        <v>8359</v>
      </c>
      <c r="E671" t="s">
        <v>8361</v>
      </c>
    </row>
    <row r="672" spans="4:5" x14ac:dyDescent="0.3">
      <c r="D672" s="4" t="s">
        <v>8359</v>
      </c>
      <c r="E672" t="s">
        <v>8361</v>
      </c>
    </row>
    <row r="673" spans="4:5" x14ac:dyDescent="0.3">
      <c r="D673" s="4" t="s">
        <v>8359</v>
      </c>
      <c r="E673" t="s">
        <v>8361</v>
      </c>
    </row>
    <row r="674" spans="4:5" x14ac:dyDescent="0.3">
      <c r="D674" s="4" t="s">
        <v>8359</v>
      </c>
      <c r="E674" t="s">
        <v>8361</v>
      </c>
    </row>
    <row r="675" spans="4:5" x14ac:dyDescent="0.3">
      <c r="D675" s="4" t="s">
        <v>8359</v>
      </c>
      <c r="E675" t="s">
        <v>8361</v>
      </c>
    </row>
    <row r="676" spans="4:5" x14ac:dyDescent="0.3">
      <c r="D676" s="4" t="s">
        <v>8359</v>
      </c>
      <c r="E676" t="s">
        <v>8361</v>
      </c>
    </row>
    <row r="677" spans="4:5" x14ac:dyDescent="0.3">
      <c r="D677" s="4" t="s">
        <v>8359</v>
      </c>
      <c r="E677" t="s">
        <v>8361</v>
      </c>
    </row>
    <row r="678" spans="4:5" x14ac:dyDescent="0.3">
      <c r="D678" s="4" t="s">
        <v>8359</v>
      </c>
      <c r="E678" t="s">
        <v>8361</v>
      </c>
    </row>
    <row r="679" spans="4:5" x14ac:dyDescent="0.3">
      <c r="D679" s="4" t="s">
        <v>8359</v>
      </c>
      <c r="E679" t="s">
        <v>8361</v>
      </c>
    </row>
    <row r="680" spans="4:5" x14ac:dyDescent="0.3">
      <c r="D680" s="4" t="s">
        <v>8359</v>
      </c>
      <c r="E680" t="s">
        <v>8361</v>
      </c>
    </row>
    <row r="681" spans="4:5" x14ac:dyDescent="0.3">
      <c r="D681" s="4" t="s">
        <v>8359</v>
      </c>
      <c r="E681" t="s">
        <v>8361</v>
      </c>
    </row>
    <row r="682" spans="4:5" x14ac:dyDescent="0.3">
      <c r="D682" s="4" t="s">
        <v>8359</v>
      </c>
      <c r="E682" t="s">
        <v>8361</v>
      </c>
    </row>
    <row r="683" spans="4:5" x14ac:dyDescent="0.3">
      <c r="D683" s="4" t="s">
        <v>8359</v>
      </c>
      <c r="E683" t="s">
        <v>8361</v>
      </c>
    </row>
    <row r="684" spans="4:5" x14ac:dyDescent="0.3">
      <c r="D684" s="4" t="s">
        <v>8359</v>
      </c>
      <c r="E684" t="s">
        <v>8361</v>
      </c>
    </row>
    <row r="685" spans="4:5" x14ac:dyDescent="0.3">
      <c r="D685" s="4" t="s">
        <v>8359</v>
      </c>
      <c r="E685" t="s">
        <v>8361</v>
      </c>
    </row>
    <row r="686" spans="4:5" x14ac:dyDescent="0.3">
      <c r="D686" s="4" t="s">
        <v>8359</v>
      </c>
      <c r="E686" t="s">
        <v>8361</v>
      </c>
    </row>
    <row r="687" spans="4:5" x14ac:dyDescent="0.3">
      <c r="D687" s="4" t="s">
        <v>8359</v>
      </c>
      <c r="E687" t="s">
        <v>8361</v>
      </c>
    </row>
    <row r="688" spans="4:5" x14ac:dyDescent="0.3">
      <c r="D688" s="4" t="s">
        <v>8359</v>
      </c>
      <c r="E688" t="s">
        <v>8361</v>
      </c>
    </row>
    <row r="689" spans="4:5" x14ac:dyDescent="0.3">
      <c r="D689" s="4" t="s">
        <v>8359</v>
      </c>
      <c r="E689" t="s">
        <v>8361</v>
      </c>
    </row>
    <row r="690" spans="4:5" x14ac:dyDescent="0.3">
      <c r="D690" s="4" t="s">
        <v>8359</v>
      </c>
      <c r="E690" t="s">
        <v>8361</v>
      </c>
    </row>
    <row r="691" spans="4:5" x14ac:dyDescent="0.3">
      <c r="D691" s="4" t="s">
        <v>8359</v>
      </c>
      <c r="E691" t="s">
        <v>8361</v>
      </c>
    </row>
    <row r="692" spans="4:5" x14ac:dyDescent="0.3">
      <c r="D692" s="4" t="s">
        <v>8359</v>
      </c>
      <c r="E692" t="s">
        <v>8361</v>
      </c>
    </row>
    <row r="693" spans="4:5" x14ac:dyDescent="0.3">
      <c r="D693" s="4" t="s">
        <v>8359</v>
      </c>
      <c r="E693" t="s">
        <v>8361</v>
      </c>
    </row>
    <row r="694" spans="4:5" x14ac:dyDescent="0.3">
      <c r="D694" s="4" t="s">
        <v>8359</v>
      </c>
      <c r="E694" t="s">
        <v>8361</v>
      </c>
    </row>
    <row r="695" spans="4:5" x14ac:dyDescent="0.3">
      <c r="D695" s="4" t="s">
        <v>8359</v>
      </c>
      <c r="E695" t="s">
        <v>8361</v>
      </c>
    </row>
    <row r="696" spans="4:5" x14ac:dyDescent="0.3">
      <c r="D696" s="4" t="s">
        <v>8359</v>
      </c>
      <c r="E696" t="s">
        <v>8361</v>
      </c>
    </row>
    <row r="697" spans="4:5" x14ac:dyDescent="0.3">
      <c r="D697" s="4" t="s">
        <v>8359</v>
      </c>
      <c r="E697" t="s">
        <v>8361</v>
      </c>
    </row>
    <row r="698" spans="4:5" x14ac:dyDescent="0.3">
      <c r="D698" s="4" t="s">
        <v>8359</v>
      </c>
      <c r="E698" t="s">
        <v>8361</v>
      </c>
    </row>
    <row r="699" spans="4:5" x14ac:dyDescent="0.3">
      <c r="D699" s="4" t="s">
        <v>8359</v>
      </c>
      <c r="E699" t="s">
        <v>8361</v>
      </c>
    </row>
    <row r="700" spans="4:5" x14ac:dyDescent="0.3">
      <c r="D700" s="4" t="s">
        <v>8359</v>
      </c>
      <c r="E700" t="s">
        <v>8361</v>
      </c>
    </row>
    <row r="701" spans="4:5" x14ac:dyDescent="0.3">
      <c r="D701" s="4" t="s">
        <v>8359</v>
      </c>
      <c r="E701" t="s">
        <v>8361</v>
      </c>
    </row>
    <row r="702" spans="4:5" x14ac:dyDescent="0.3">
      <c r="D702" s="4" t="s">
        <v>8359</v>
      </c>
      <c r="E702" t="s">
        <v>8361</v>
      </c>
    </row>
    <row r="703" spans="4:5" x14ac:dyDescent="0.3">
      <c r="D703" s="4" t="s">
        <v>8359</v>
      </c>
      <c r="E703" t="s">
        <v>8361</v>
      </c>
    </row>
    <row r="704" spans="4:5" x14ac:dyDescent="0.3">
      <c r="D704" s="4" t="s">
        <v>8359</v>
      </c>
      <c r="E704" t="s">
        <v>8361</v>
      </c>
    </row>
    <row r="705" spans="4:5" x14ac:dyDescent="0.3">
      <c r="D705" s="4" t="s">
        <v>8359</v>
      </c>
      <c r="E705" t="s">
        <v>8361</v>
      </c>
    </row>
    <row r="706" spans="4:5" x14ac:dyDescent="0.3">
      <c r="D706" s="4" t="s">
        <v>8359</v>
      </c>
      <c r="E706" t="s">
        <v>8361</v>
      </c>
    </row>
    <row r="707" spans="4:5" x14ac:dyDescent="0.3">
      <c r="D707" s="4" t="s">
        <v>8359</v>
      </c>
      <c r="E707" t="s">
        <v>8361</v>
      </c>
    </row>
    <row r="708" spans="4:5" x14ac:dyDescent="0.3">
      <c r="D708" s="4" t="s">
        <v>8359</v>
      </c>
      <c r="E708" t="s">
        <v>8361</v>
      </c>
    </row>
    <row r="709" spans="4:5" x14ac:dyDescent="0.3">
      <c r="D709" s="4" t="s">
        <v>8359</v>
      </c>
      <c r="E709" t="s">
        <v>8361</v>
      </c>
    </row>
    <row r="710" spans="4:5" x14ac:dyDescent="0.3">
      <c r="D710" s="4" t="s">
        <v>8359</v>
      </c>
      <c r="E710" t="s">
        <v>8361</v>
      </c>
    </row>
    <row r="711" spans="4:5" x14ac:dyDescent="0.3">
      <c r="D711" s="4" t="s">
        <v>8359</v>
      </c>
      <c r="E711" t="s">
        <v>8361</v>
      </c>
    </row>
    <row r="712" spans="4:5" x14ac:dyDescent="0.3">
      <c r="D712" s="4" t="s">
        <v>8359</v>
      </c>
      <c r="E712" t="s">
        <v>8361</v>
      </c>
    </row>
    <row r="713" spans="4:5" x14ac:dyDescent="0.3">
      <c r="D713" s="4" t="s">
        <v>8359</v>
      </c>
      <c r="E713" t="s">
        <v>8361</v>
      </c>
    </row>
    <row r="714" spans="4:5" x14ac:dyDescent="0.3">
      <c r="D714" s="4" t="s">
        <v>8359</v>
      </c>
      <c r="E714" t="s">
        <v>8361</v>
      </c>
    </row>
    <row r="715" spans="4:5" x14ac:dyDescent="0.3">
      <c r="D715" s="4" t="s">
        <v>8359</v>
      </c>
      <c r="E715" t="s">
        <v>8361</v>
      </c>
    </row>
    <row r="716" spans="4:5" x14ac:dyDescent="0.3">
      <c r="D716" s="4" t="s">
        <v>8359</v>
      </c>
      <c r="E716" t="s">
        <v>8361</v>
      </c>
    </row>
    <row r="717" spans="4:5" x14ac:dyDescent="0.3">
      <c r="D717" s="4" t="s">
        <v>8359</v>
      </c>
      <c r="E717" t="s">
        <v>8361</v>
      </c>
    </row>
    <row r="718" spans="4:5" x14ac:dyDescent="0.3">
      <c r="D718" s="4" t="s">
        <v>8359</v>
      </c>
      <c r="E718" t="s">
        <v>8361</v>
      </c>
    </row>
    <row r="719" spans="4:5" x14ac:dyDescent="0.3">
      <c r="D719" s="4" t="s">
        <v>8359</v>
      </c>
      <c r="E719" t="s">
        <v>8361</v>
      </c>
    </row>
    <row r="720" spans="4:5" x14ac:dyDescent="0.3">
      <c r="D720" s="4" t="s">
        <v>8359</v>
      </c>
      <c r="E720" t="s">
        <v>8361</v>
      </c>
    </row>
    <row r="721" spans="4:5" x14ac:dyDescent="0.3">
      <c r="D721" s="4" t="s">
        <v>8359</v>
      </c>
      <c r="E721" t="s">
        <v>8361</v>
      </c>
    </row>
    <row r="722" spans="4:5" x14ac:dyDescent="0.3">
      <c r="D722" s="4" t="s">
        <v>8362</v>
      </c>
      <c r="E722" t="s">
        <v>8363</v>
      </c>
    </row>
    <row r="723" spans="4:5" x14ac:dyDescent="0.3">
      <c r="D723" s="4" t="s">
        <v>8362</v>
      </c>
      <c r="E723" t="s">
        <v>8363</v>
      </c>
    </row>
    <row r="724" spans="4:5" x14ac:dyDescent="0.3">
      <c r="D724" s="4" t="s">
        <v>8362</v>
      </c>
      <c r="E724" t="s">
        <v>8363</v>
      </c>
    </row>
    <row r="725" spans="4:5" x14ac:dyDescent="0.3">
      <c r="D725" s="4" t="s">
        <v>8362</v>
      </c>
      <c r="E725" t="s">
        <v>8363</v>
      </c>
    </row>
    <row r="726" spans="4:5" x14ac:dyDescent="0.3">
      <c r="D726" s="4" t="s">
        <v>8362</v>
      </c>
      <c r="E726" t="s">
        <v>8363</v>
      </c>
    </row>
    <row r="727" spans="4:5" x14ac:dyDescent="0.3">
      <c r="D727" s="4" t="s">
        <v>8362</v>
      </c>
      <c r="E727" t="s">
        <v>8363</v>
      </c>
    </row>
    <row r="728" spans="4:5" x14ac:dyDescent="0.3">
      <c r="D728" s="4" t="s">
        <v>8362</v>
      </c>
      <c r="E728" t="s">
        <v>8363</v>
      </c>
    </row>
    <row r="729" spans="4:5" x14ac:dyDescent="0.3">
      <c r="D729" s="4" t="s">
        <v>8362</v>
      </c>
      <c r="E729" t="s">
        <v>8363</v>
      </c>
    </row>
    <row r="730" spans="4:5" x14ac:dyDescent="0.3">
      <c r="D730" s="4" t="s">
        <v>8362</v>
      </c>
      <c r="E730" t="s">
        <v>8363</v>
      </c>
    </row>
    <row r="731" spans="4:5" x14ac:dyDescent="0.3">
      <c r="D731" s="4" t="s">
        <v>8362</v>
      </c>
      <c r="E731" t="s">
        <v>8363</v>
      </c>
    </row>
    <row r="732" spans="4:5" x14ac:dyDescent="0.3">
      <c r="D732" s="4" t="s">
        <v>8362</v>
      </c>
      <c r="E732" t="s">
        <v>8363</v>
      </c>
    </row>
    <row r="733" spans="4:5" x14ac:dyDescent="0.3">
      <c r="D733" s="4" t="s">
        <v>8362</v>
      </c>
      <c r="E733" t="s">
        <v>8363</v>
      </c>
    </row>
    <row r="734" spans="4:5" x14ac:dyDescent="0.3">
      <c r="D734" s="4" t="s">
        <v>8362</v>
      </c>
      <c r="E734" t="s">
        <v>8363</v>
      </c>
    </row>
    <row r="735" spans="4:5" x14ac:dyDescent="0.3">
      <c r="D735" s="4" t="s">
        <v>8362</v>
      </c>
      <c r="E735" t="s">
        <v>8363</v>
      </c>
    </row>
    <row r="736" spans="4:5" x14ac:dyDescent="0.3">
      <c r="D736" s="4" t="s">
        <v>8362</v>
      </c>
      <c r="E736" t="s">
        <v>8363</v>
      </c>
    </row>
    <row r="737" spans="4:5" x14ac:dyDescent="0.3">
      <c r="D737" s="4" t="s">
        <v>8362</v>
      </c>
      <c r="E737" t="s">
        <v>8363</v>
      </c>
    </row>
    <row r="738" spans="4:5" x14ac:dyDescent="0.3">
      <c r="D738" s="4" t="s">
        <v>8362</v>
      </c>
      <c r="E738" t="s">
        <v>8363</v>
      </c>
    </row>
    <row r="739" spans="4:5" x14ac:dyDescent="0.3">
      <c r="D739" s="4" t="s">
        <v>8362</v>
      </c>
      <c r="E739" t="s">
        <v>8363</v>
      </c>
    </row>
    <row r="740" spans="4:5" x14ac:dyDescent="0.3">
      <c r="D740" s="4" t="s">
        <v>8362</v>
      </c>
      <c r="E740" t="s">
        <v>8363</v>
      </c>
    </row>
    <row r="741" spans="4:5" x14ac:dyDescent="0.3">
      <c r="D741" s="4" t="s">
        <v>8362</v>
      </c>
      <c r="E741" t="s">
        <v>8363</v>
      </c>
    </row>
    <row r="742" spans="4:5" x14ac:dyDescent="0.3">
      <c r="D742" s="4" t="s">
        <v>8362</v>
      </c>
      <c r="E742" t="s">
        <v>8363</v>
      </c>
    </row>
    <row r="743" spans="4:5" x14ac:dyDescent="0.3">
      <c r="D743" s="4" t="s">
        <v>8362</v>
      </c>
      <c r="E743" t="s">
        <v>8363</v>
      </c>
    </row>
    <row r="744" spans="4:5" x14ac:dyDescent="0.3">
      <c r="D744" s="4" t="s">
        <v>8362</v>
      </c>
      <c r="E744" t="s">
        <v>8363</v>
      </c>
    </row>
    <row r="745" spans="4:5" x14ac:dyDescent="0.3">
      <c r="D745" s="4" t="s">
        <v>8362</v>
      </c>
      <c r="E745" t="s">
        <v>8363</v>
      </c>
    </row>
    <row r="746" spans="4:5" x14ac:dyDescent="0.3">
      <c r="D746" s="4" t="s">
        <v>8362</v>
      </c>
      <c r="E746" t="s">
        <v>8363</v>
      </c>
    </row>
    <row r="747" spans="4:5" x14ac:dyDescent="0.3">
      <c r="D747" s="4" t="s">
        <v>8362</v>
      </c>
      <c r="E747" t="s">
        <v>8363</v>
      </c>
    </row>
    <row r="748" spans="4:5" x14ac:dyDescent="0.3">
      <c r="D748" s="4" t="s">
        <v>8362</v>
      </c>
      <c r="E748" t="s">
        <v>8363</v>
      </c>
    </row>
    <row r="749" spans="4:5" x14ac:dyDescent="0.3">
      <c r="D749" s="4" t="s">
        <v>8362</v>
      </c>
      <c r="E749" t="s">
        <v>8363</v>
      </c>
    </row>
    <row r="750" spans="4:5" x14ac:dyDescent="0.3">
      <c r="D750" s="4" t="s">
        <v>8362</v>
      </c>
      <c r="E750" t="s">
        <v>8363</v>
      </c>
    </row>
    <row r="751" spans="4:5" x14ac:dyDescent="0.3">
      <c r="D751" s="4" t="s">
        <v>8362</v>
      </c>
      <c r="E751" t="s">
        <v>8363</v>
      </c>
    </row>
    <row r="752" spans="4:5" x14ac:dyDescent="0.3">
      <c r="D752" s="4" t="s">
        <v>8362</v>
      </c>
      <c r="E752" t="s">
        <v>8363</v>
      </c>
    </row>
    <row r="753" spans="4:5" x14ac:dyDescent="0.3">
      <c r="D753" s="4" t="s">
        <v>8362</v>
      </c>
      <c r="E753" t="s">
        <v>8363</v>
      </c>
    </row>
    <row r="754" spans="4:5" x14ac:dyDescent="0.3">
      <c r="D754" s="4" t="s">
        <v>8362</v>
      </c>
      <c r="E754" t="s">
        <v>8363</v>
      </c>
    </row>
    <row r="755" spans="4:5" x14ac:dyDescent="0.3">
      <c r="D755" s="4" t="s">
        <v>8362</v>
      </c>
      <c r="E755" t="s">
        <v>8363</v>
      </c>
    </row>
    <row r="756" spans="4:5" x14ac:dyDescent="0.3">
      <c r="D756" s="4" t="s">
        <v>8362</v>
      </c>
      <c r="E756" t="s">
        <v>8363</v>
      </c>
    </row>
    <row r="757" spans="4:5" x14ac:dyDescent="0.3">
      <c r="D757" s="4" t="s">
        <v>8362</v>
      </c>
      <c r="E757" t="s">
        <v>8363</v>
      </c>
    </row>
    <row r="758" spans="4:5" x14ac:dyDescent="0.3">
      <c r="D758" s="4" t="s">
        <v>8362</v>
      </c>
      <c r="E758" t="s">
        <v>8363</v>
      </c>
    </row>
    <row r="759" spans="4:5" x14ac:dyDescent="0.3">
      <c r="D759" s="4" t="s">
        <v>8362</v>
      </c>
      <c r="E759" t="s">
        <v>8363</v>
      </c>
    </row>
    <row r="760" spans="4:5" x14ac:dyDescent="0.3">
      <c r="D760" s="4" t="s">
        <v>8362</v>
      </c>
      <c r="E760" t="s">
        <v>8363</v>
      </c>
    </row>
    <row r="761" spans="4:5" x14ac:dyDescent="0.3">
      <c r="D761" s="4" t="s">
        <v>8362</v>
      </c>
      <c r="E761" t="s">
        <v>8363</v>
      </c>
    </row>
    <row r="762" spans="4:5" x14ac:dyDescent="0.3">
      <c r="D762" s="4" t="s">
        <v>8362</v>
      </c>
      <c r="E762" t="s">
        <v>8364</v>
      </c>
    </row>
    <row r="763" spans="4:5" x14ac:dyDescent="0.3">
      <c r="D763" s="4" t="s">
        <v>8362</v>
      </c>
      <c r="E763" t="s">
        <v>8364</v>
      </c>
    </row>
    <row r="764" spans="4:5" x14ac:dyDescent="0.3">
      <c r="D764" s="4" t="s">
        <v>8362</v>
      </c>
      <c r="E764" t="s">
        <v>8364</v>
      </c>
    </row>
    <row r="765" spans="4:5" x14ac:dyDescent="0.3">
      <c r="D765" s="4" t="s">
        <v>8362</v>
      </c>
      <c r="E765" t="s">
        <v>8364</v>
      </c>
    </row>
    <row r="766" spans="4:5" x14ac:dyDescent="0.3">
      <c r="D766" s="4" t="s">
        <v>8362</v>
      </c>
      <c r="E766" t="s">
        <v>8364</v>
      </c>
    </row>
    <row r="767" spans="4:5" x14ac:dyDescent="0.3">
      <c r="D767" s="4" t="s">
        <v>8362</v>
      </c>
      <c r="E767" t="s">
        <v>8364</v>
      </c>
    </row>
    <row r="768" spans="4:5" x14ac:dyDescent="0.3">
      <c r="D768" s="4" t="s">
        <v>8362</v>
      </c>
      <c r="E768" t="s">
        <v>8364</v>
      </c>
    </row>
    <row r="769" spans="4:5" x14ac:dyDescent="0.3">
      <c r="D769" s="4" t="s">
        <v>8362</v>
      </c>
      <c r="E769" t="s">
        <v>8364</v>
      </c>
    </row>
    <row r="770" spans="4:5" x14ac:dyDescent="0.3">
      <c r="D770" s="4" t="s">
        <v>8362</v>
      </c>
      <c r="E770" t="s">
        <v>8364</v>
      </c>
    </row>
    <row r="771" spans="4:5" x14ac:dyDescent="0.3">
      <c r="D771" s="4" t="s">
        <v>8362</v>
      </c>
      <c r="E771" t="s">
        <v>8364</v>
      </c>
    </row>
    <row r="772" spans="4:5" x14ac:dyDescent="0.3">
      <c r="D772" s="4" t="s">
        <v>8362</v>
      </c>
      <c r="E772" t="s">
        <v>8364</v>
      </c>
    </row>
    <row r="773" spans="4:5" x14ac:dyDescent="0.3">
      <c r="D773" s="4" t="s">
        <v>8362</v>
      </c>
      <c r="E773" t="s">
        <v>8364</v>
      </c>
    </row>
    <row r="774" spans="4:5" x14ac:dyDescent="0.3">
      <c r="D774" s="4" t="s">
        <v>8362</v>
      </c>
      <c r="E774" t="s">
        <v>8364</v>
      </c>
    </row>
    <row r="775" spans="4:5" x14ac:dyDescent="0.3">
      <c r="D775" s="4" t="s">
        <v>8362</v>
      </c>
      <c r="E775" t="s">
        <v>8364</v>
      </c>
    </row>
    <row r="776" spans="4:5" x14ac:dyDescent="0.3">
      <c r="D776" s="4" t="s">
        <v>8362</v>
      </c>
      <c r="E776" t="s">
        <v>8364</v>
      </c>
    </row>
    <row r="777" spans="4:5" x14ac:dyDescent="0.3">
      <c r="D777" s="4" t="s">
        <v>8362</v>
      </c>
      <c r="E777" t="s">
        <v>8364</v>
      </c>
    </row>
    <row r="778" spans="4:5" x14ac:dyDescent="0.3">
      <c r="D778" s="4" t="s">
        <v>8362</v>
      </c>
      <c r="E778" t="s">
        <v>8364</v>
      </c>
    </row>
    <row r="779" spans="4:5" x14ac:dyDescent="0.3">
      <c r="D779" s="4" t="s">
        <v>8362</v>
      </c>
      <c r="E779" t="s">
        <v>8364</v>
      </c>
    </row>
    <row r="780" spans="4:5" x14ac:dyDescent="0.3">
      <c r="D780" s="4" t="s">
        <v>8362</v>
      </c>
      <c r="E780" t="s">
        <v>8364</v>
      </c>
    </row>
    <row r="781" spans="4:5" x14ac:dyDescent="0.3">
      <c r="D781" s="4" t="s">
        <v>8362</v>
      </c>
      <c r="E781" t="s">
        <v>8364</v>
      </c>
    </row>
    <row r="782" spans="4:5" x14ac:dyDescent="0.3">
      <c r="D782" s="4" t="s">
        <v>8365</v>
      </c>
      <c r="E782" t="s">
        <v>8366</v>
      </c>
    </row>
    <row r="783" spans="4:5" x14ac:dyDescent="0.3">
      <c r="D783" s="4" t="s">
        <v>8365</v>
      </c>
      <c r="E783" t="s">
        <v>8366</v>
      </c>
    </row>
    <row r="784" spans="4:5" x14ac:dyDescent="0.3">
      <c r="D784" s="4" t="s">
        <v>8365</v>
      </c>
      <c r="E784" t="s">
        <v>8366</v>
      </c>
    </row>
    <row r="785" spans="4:5" x14ac:dyDescent="0.3">
      <c r="D785" s="4" t="s">
        <v>8365</v>
      </c>
      <c r="E785" t="s">
        <v>8366</v>
      </c>
    </row>
    <row r="786" spans="4:5" x14ac:dyDescent="0.3">
      <c r="D786" s="4" t="s">
        <v>8365</v>
      </c>
      <c r="E786" t="s">
        <v>8366</v>
      </c>
    </row>
    <row r="787" spans="4:5" x14ac:dyDescent="0.3">
      <c r="D787" s="4" t="s">
        <v>8365</v>
      </c>
      <c r="E787" t="s">
        <v>8366</v>
      </c>
    </row>
    <row r="788" spans="4:5" x14ac:dyDescent="0.3">
      <c r="D788" s="4" t="s">
        <v>8365</v>
      </c>
      <c r="E788" t="s">
        <v>8366</v>
      </c>
    </row>
    <row r="789" spans="4:5" x14ac:dyDescent="0.3">
      <c r="D789" s="4" t="s">
        <v>8365</v>
      </c>
      <c r="E789" t="s">
        <v>8366</v>
      </c>
    </row>
    <row r="790" spans="4:5" x14ac:dyDescent="0.3">
      <c r="D790" s="4" t="s">
        <v>8365</v>
      </c>
      <c r="E790" t="s">
        <v>8366</v>
      </c>
    </row>
    <row r="791" spans="4:5" x14ac:dyDescent="0.3">
      <c r="D791" s="4" t="s">
        <v>8365</v>
      </c>
      <c r="E791" t="s">
        <v>8366</v>
      </c>
    </row>
    <row r="792" spans="4:5" x14ac:dyDescent="0.3">
      <c r="D792" s="4" t="s">
        <v>8365</v>
      </c>
      <c r="E792" t="s">
        <v>8366</v>
      </c>
    </row>
    <row r="793" spans="4:5" x14ac:dyDescent="0.3">
      <c r="D793" s="4" t="s">
        <v>8365</v>
      </c>
      <c r="E793" t="s">
        <v>8366</v>
      </c>
    </row>
    <row r="794" spans="4:5" x14ac:dyDescent="0.3">
      <c r="D794" s="4" t="s">
        <v>8365</v>
      </c>
      <c r="E794" t="s">
        <v>8366</v>
      </c>
    </row>
    <row r="795" spans="4:5" x14ac:dyDescent="0.3">
      <c r="D795" s="4" t="s">
        <v>8365</v>
      </c>
      <c r="E795" t="s">
        <v>8366</v>
      </c>
    </row>
    <row r="796" spans="4:5" x14ac:dyDescent="0.3">
      <c r="D796" s="4" t="s">
        <v>8365</v>
      </c>
      <c r="E796" t="s">
        <v>8366</v>
      </c>
    </row>
    <row r="797" spans="4:5" x14ac:dyDescent="0.3">
      <c r="D797" s="4" t="s">
        <v>8365</v>
      </c>
      <c r="E797" t="s">
        <v>8366</v>
      </c>
    </row>
    <row r="798" spans="4:5" x14ac:dyDescent="0.3">
      <c r="D798" s="4" t="s">
        <v>8365</v>
      </c>
      <c r="E798" t="s">
        <v>8366</v>
      </c>
    </row>
    <row r="799" spans="4:5" x14ac:dyDescent="0.3">
      <c r="D799" s="4" t="s">
        <v>8365</v>
      </c>
      <c r="E799" t="s">
        <v>8366</v>
      </c>
    </row>
    <row r="800" spans="4:5" x14ac:dyDescent="0.3">
      <c r="D800" s="4" t="s">
        <v>8365</v>
      </c>
      <c r="E800" t="s">
        <v>8366</v>
      </c>
    </row>
    <row r="801" spans="4:5" x14ac:dyDescent="0.3">
      <c r="D801" s="4" t="s">
        <v>8365</v>
      </c>
      <c r="E801" t="s">
        <v>8366</v>
      </c>
    </row>
    <row r="802" spans="4:5" x14ac:dyDescent="0.3">
      <c r="D802" s="4" t="s">
        <v>8365</v>
      </c>
      <c r="E802" t="s">
        <v>8366</v>
      </c>
    </row>
    <row r="803" spans="4:5" x14ac:dyDescent="0.3">
      <c r="D803" s="4" t="s">
        <v>8365</v>
      </c>
      <c r="E803" t="s">
        <v>8366</v>
      </c>
    </row>
    <row r="804" spans="4:5" x14ac:dyDescent="0.3">
      <c r="D804" s="4" t="s">
        <v>8365</v>
      </c>
      <c r="E804" t="s">
        <v>8366</v>
      </c>
    </row>
    <row r="805" spans="4:5" x14ac:dyDescent="0.3">
      <c r="D805" s="4" t="s">
        <v>8365</v>
      </c>
      <c r="E805" t="s">
        <v>8366</v>
      </c>
    </row>
    <row r="806" spans="4:5" x14ac:dyDescent="0.3">
      <c r="D806" s="4" t="s">
        <v>8365</v>
      </c>
      <c r="E806" t="s">
        <v>8366</v>
      </c>
    </row>
    <row r="807" spans="4:5" x14ac:dyDescent="0.3">
      <c r="D807" s="4" t="s">
        <v>8365</v>
      </c>
      <c r="E807" t="s">
        <v>8366</v>
      </c>
    </row>
    <row r="808" spans="4:5" x14ac:dyDescent="0.3">
      <c r="D808" s="4" t="s">
        <v>8365</v>
      </c>
      <c r="E808" t="s">
        <v>8366</v>
      </c>
    </row>
    <row r="809" spans="4:5" x14ac:dyDescent="0.3">
      <c r="D809" s="4" t="s">
        <v>8365</v>
      </c>
      <c r="E809" t="s">
        <v>8366</v>
      </c>
    </row>
    <row r="810" spans="4:5" x14ac:dyDescent="0.3">
      <c r="D810" s="4" t="s">
        <v>8365</v>
      </c>
      <c r="E810" t="s">
        <v>8366</v>
      </c>
    </row>
    <row r="811" spans="4:5" x14ac:dyDescent="0.3">
      <c r="D811" s="4" t="s">
        <v>8365</v>
      </c>
      <c r="E811" t="s">
        <v>8366</v>
      </c>
    </row>
    <row r="812" spans="4:5" x14ac:dyDescent="0.3">
      <c r="D812" s="4" t="s">
        <v>8365</v>
      </c>
      <c r="E812" t="s">
        <v>8366</v>
      </c>
    </row>
    <row r="813" spans="4:5" x14ac:dyDescent="0.3">
      <c r="D813" s="4" t="s">
        <v>8365</v>
      </c>
      <c r="E813" t="s">
        <v>8366</v>
      </c>
    </row>
    <row r="814" spans="4:5" x14ac:dyDescent="0.3">
      <c r="D814" s="4" t="s">
        <v>8365</v>
      </c>
      <c r="E814" t="s">
        <v>8366</v>
      </c>
    </row>
    <row r="815" spans="4:5" x14ac:dyDescent="0.3">
      <c r="D815" s="4" t="s">
        <v>8365</v>
      </c>
      <c r="E815" t="s">
        <v>8366</v>
      </c>
    </row>
    <row r="816" spans="4:5" x14ac:dyDescent="0.3">
      <c r="D816" s="4" t="s">
        <v>8365</v>
      </c>
      <c r="E816" t="s">
        <v>8366</v>
      </c>
    </row>
    <row r="817" spans="4:5" x14ac:dyDescent="0.3">
      <c r="D817" s="4" t="s">
        <v>8365</v>
      </c>
      <c r="E817" t="s">
        <v>8366</v>
      </c>
    </row>
    <row r="818" spans="4:5" x14ac:dyDescent="0.3">
      <c r="D818" s="4" t="s">
        <v>8365</v>
      </c>
      <c r="E818" t="s">
        <v>8366</v>
      </c>
    </row>
    <row r="819" spans="4:5" x14ac:dyDescent="0.3">
      <c r="D819" s="4" t="s">
        <v>8365</v>
      </c>
      <c r="E819" t="s">
        <v>8366</v>
      </c>
    </row>
    <row r="820" spans="4:5" x14ac:dyDescent="0.3">
      <c r="D820" s="4" t="s">
        <v>8365</v>
      </c>
      <c r="E820" t="s">
        <v>8366</v>
      </c>
    </row>
    <row r="821" spans="4:5" x14ac:dyDescent="0.3">
      <c r="D821" s="4" t="s">
        <v>8365</v>
      </c>
      <c r="E821" t="s">
        <v>8366</v>
      </c>
    </row>
    <row r="822" spans="4:5" x14ac:dyDescent="0.3">
      <c r="D822" s="4" t="s">
        <v>8365</v>
      </c>
      <c r="E822" t="s">
        <v>8366</v>
      </c>
    </row>
    <row r="823" spans="4:5" x14ac:dyDescent="0.3">
      <c r="D823" s="4" t="s">
        <v>8365</v>
      </c>
      <c r="E823" t="s">
        <v>8366</v>
      </c>
    </row>
    <row r="824" spans="4:5" x14ac:dyDescent="0.3">
      <c r="D824" s="4" t="s">
        <v>8365</v>
      </c>
      <c r="E824" t="s">
        <v>8366</v>
      </c>
    </row>
    <row r="825" spans="4:5" x14ac:dyDescent="0.3">
      <c r="D825" s="4" t="s">
        <v>8365</v>
      </c>
      <c r="E825" t="s">
        <v>8366</v>
      </c>
    </row>
    <row r="826" spans="4:5" x14ac:dyDescent="0.3">
      <c r="D826" s="4" t="s">
        <v>8365</v>
      </c>
      <c r="E826" t="s">
        <v>8366</v>
      </c>
    </row>
    <row r="827" spans="4:5" x14ac:dyDescent="0.3">
      <c r="D827" s="4" t="s">
        <v>8365</v>
      </c>
      <c r="E827" t="s">
        <v>8366</v>
      </c>
    </row>
    <row r="828" spans="4:5" x14ac:dyDescent="0.3">
      <c r="D828" s="4" t="s">
        <v>8365</v>
      </c>
      <c r="E828" t="s">
        <v>8366</v>
      </c>
    </row>
    <row r="829" spans="4:5" x14ac:dyDescent="0.3">
      <c r="D829" s="4" t="s">
        <v>8365</v>
      </c>
      <c r="E829" t="s">
        <v>8366</v>
      </c>
    </row>
    <row r="830" spans="4:5" x14ac:dyDescent="0.3">
      <c r="D830" s="4" t="s">
        <v>8365</v>
      </c>
      <c r="E830" t="s">
        <v>8366</v>
      </c>
    </row>
    <row r="831" spans="4:5" x14ac:dyDescent="0.3">
      <c r="D831" s="4" t="s">
        <v>8365</v>
      </c>
      <c r="E831" t="s">
        <v>8366</v>
      </c>
    </row>
    <row r="832" spans="4:5" x14ac:dyDescent="0.3">
      <c r="D832" s="4" t="s">
        <v>8365</v>
      </c>
      <c r="E832" t="s">
        <v>8366</v>
      </c>
    </row>
    <row r="833" spans="4:5" x14ac:dyDescent="0.3">
      <c r="D833" s="4" t="s">
        <v>8365</v>
      </c>
      <c r="E833" t="s">
        <v>8366</v>
      </c>
    </row>
    <row r="834" spans="4:5" x14ac:dyDescent="0.3">
      <c r="D834" s="4" t="s">
        <v>8365</v>
      </c>
      <c r="E834" t="s">
        <v>8366</v>
      </c>
    </row>
    <row r="835" spans="4:5" x14ac:dyDescent="0.3">
      <c r="D835" s="4" t="s">
        <v>8365</v>
      </c>
      <c r="E835" t="s">
        <v>8366</v>
      </c>
    </row>
    <row r="836" spans="4:5" x14ac:dyDescent="0.3">
      <c r="D836" s="4" t="s">
        <v>8365</v>
      </c>
      <c r="E836" t="s">
        <v>8366</v>
      </c>
    </row>
    <row r="837" spans="4:5" x14ac:dyDescent="0.3">
      <c r="D837" s="4" t="s">
        <v>8365</v>
      </c>
      <c r="E837" t="s">
        <v>8366</v>
      </c>
    </row>
    <row r="838" spans="4:5" x14ac:dyDescent="0.3">
      <c r="D838" s="4" t="s">
        <v>8365</v>
      </c>
      <c r="E838" t="s">
        <v>8366</v>
      </c>
    </row>
    <row r="839" spans="4:5" x14ac:dyDescent="0.3">
      <c r="D839" s="4" t="s">
        <v>8365</v>
      </c>
      <c r="E839" t="s">
        <v>8366</v>
      </c>
    </row>
    <row r="840" spans="4:5" x14ac:dyDescent="0.3">
      <c r="D840" s="4" t="s">
        <v>8365</v>
      </c>
      <c r="E840" t="s">
        <v>8366</v>
      </c>
    </row>
    <row r="841" spans="4:5" x14ac:dyDescent="0.3">
      <c r="D841" s="4" t="s">
        <v>8365</v>
      </c>
      <c r="E841" t="s">
        <v>8366</v>
      </c>
    </row>
    <row r="842" spans="4:5" x14ac:dyDescent="0.3">
      <c r="D842" s="4" t="s">
        <v>8365</v>
      </c>
      <c r="E842" t="s">
        <v>8367</v>
      </c>
    </row>
    <row r="843" spans="4:5" x14ac:dyDescent="0.3">
      <c r="D843" s="4" t="s">
        <v>8365</v>
      </c>
      <c r="E843" t="s">
        <v>8367</v>
      </c>
    </row>
    <row r="844" spans="4:5" x14ac:dyDescent="0.3">
      <c r="D844" s="4" t="s">
        <v>8365</v>
      </c>
      <c r="E844" t="s">
        <v>8367</v>
      </c>
    </row>
    <row r="845" spans="4:5" x14ac:dyDescent="0.3">
      <c r="D845" s="4" t="s">
        <v>8365</v>
      </c>
      <c r="E845" t="s">
        <v>8367</v>
      </c>
    </row>
    <row r="846" spans="4:5" x14ac:dyDescent="0.3">
      <c r="D846" s="4" t="s">
        <v>8365</v>
      </c>
      <c r="E846" t="s">
        <v>8367</v>
      </c>
    </row>
    <row r="847" spans="4:5" x14ac:dyDescent="0.3">
      <c r="D847" s="4" t="s">
        <v>8365</v>
      </c>
      <c r="E847" t="s">
        <v>8367</v>
      </c>
    </row>
    <row r="848" spans="4:5" x14ac:dyDescent="0.3">
      <c r="D848" s="4" t="s">
        <v>8365</v>
      </c>
      <c r="E848" t="s">
        <v>8367</v>
      </c>
    </row>
    <row r="849" spans="4:5" x14ac:dyDescent="0.3">
      <c r="D849" s="4" t="s">
        <v>8365</v>
      </c>
      <c r="E849" t="s">
        <v>8367</v>
      </c>
    </row>
    <row r="850" spans="4:5" x14ac:dyDescent="0.3">
      <c r="D850" s="4" t="s">
        <v>8365</v>
      </c>
      <c r="E850" t="s">
        <v>8367</v>
      </c>
    </row>
    <row r="851" spans="4:5" x14ac:dyDescent="0.3">
      <c r="D851" s="4" t="s">
        <v>8365</v>
      </c>
      <c r="E851" t="s">
        <v>8367</v>
      </c>
    </row>
    <row r="852" spans="4:5" x14ac:dyDescent="0.3">
      <c r="D852" s="4" t="s">
        <v>8365</v>
      </c>
      <c r="E852" t="s">
        <v>8367</v>
      </c>
    </row>
    <row r="853" spans="4:5" x14ac:dyDescent="0.3">
      <c r="D853" s="4" t="s">
        <v>8365</v>
      </c>
      <c r="E853" t="s">
        <v>8367</v>
      </c>
    </row>
    <row r="854" spans="4:5" x14ac:dyDescent="0.3">
      <c r="D854" s="4" t="s">
        <v>8365</v>
      </c>
      <c r="E854" t="s">
        <v>8367</v>
      </c>
    </row>
    <row r="855" spans="4:5" x14ac:dyDescent="0.3">
      <c r="D855" s="4" t="s">
        <v>8365</v>
      </c>
      <c r="E855" t="s">
        <v>8367</v>
      </c>
    </row>
    <row r="856" spans="4:5" x14ac:dyDescent="0.3">
      <c r="D856" s="4" t="s">
        <v>8365</v>
      </c>
      <c r="E856" t="s">
        <v>8367</v>
      </c>
    </row>
    <row r="857" spans="4:5" x14ac:dyDescent="0.3">
      <c r="D857" s="4" t="s">
        <v>8365</v>
      </c>
      <c r="E857" t="s">
        <v>8367</v>
      </c>
    </row>
    <row r="858" spans="4:5" x14ac:dyDescent="0.3">
      <c r="D858" s="4" t="s">
        <v>8365</v>
      </c>
      <c r="E858" t="s">
        <v>8367</v>
      </c>
    </row>
    <row r="859" spans="4:5" x14ac:dyDescent="0.3">
      <c r="D859" s="4" t="s">
        <v>8365</v>
      </c>
      <c r="E859" t="s">
        <v>8367</v>
      </c>
    </row>
    <row r="860" spans="4:5" x14ac:dyDescent="0.3">
      <c r="D860" s="4" t="s">
        <v>8365</v>
      </c>
      <c r="E860" t="s">
        <v>8367</v>
      </c>
    </row>
    <row r="861" spans="4:5" x14ac:dyDescent="0.3">
      <c r="D861" s="4" t="s">
        <v>8365</v>
      </c>
      <c r="E861" t="s">
        <v>8367</v>
      </c>
    </row>
    <row r="862" spans="4:5" x14ac:dyDescent="0.3">
      <c r="D862" s="4" t="s">
        <v>8365</v>
      </c>
      <c r="E862" t="s">
        <v>8368</v>
      </c>
    </row>
    <row r="863" spans="4:5" x14ac:dyDescent="0.3">
      <c r="D863" s="4" t="s">
        <v>8365</v>
      </c>
      <c r="E863" t="s">
        <v>8368</v>
      </c>
    </row>
    <row r="864" spans="4:5" x14ac:dyDescent="0.3">
      <c r="D864" s="4" t="s">
        <v>8365</v>
      </c>
      <c r="E864" t="s">
        <v>8368</v>
      </c>
    </row>
    <row r="865" spans="4:5" x14ac:dyDescent="0.3">
      <c r="D865" s="4" t="s">
        <v>8365</v>
      </c>
      <c r="E865" t="s">
        <v>8368</v>
      </c>
    </row>
    <row r="866" spans="4:5" x14ac:dyDescent="0.3">
      <c r="D866" s="4" t="s">
        <v>8365</v>
      </c>
      <c r="E866" t="s">
        <v>8368</v>
      </c>
    </row>
    <row r="867" spans="4:5" x14ac:dyDescent="0.3">
      <c r="D867" s="4" t="s">
        <v>8365</v>
      </c>
      <c r="E867" t="s">
        <v>8368</v>
      </c>
    </row>
    <row r="868" spans="4:5" x14ac:dyDescent="0.3">
      <c r="D868" s="4" t="s">
        <v>8365</v>
      </c>
      <c r="E868" t="s">
        <v>8368</v>
      </c>
    </row>
    <row r="869" spans="4:5" x14ac:dyDescent="0.3">
      <c r="D869" s="4" t="s">
        <v>8365</v>
      </c>
      <c r="E869" t="s">
        <v>8368</v>
      </c>
    </row>
    <row r="870" spans="4:5" x14ac:dyDescent="0.3">
      <c r="D870" s="4" t="s">
        <v>8365</v>
      </c>
      <c r="E870" t="s">
        <v>8368</v>
      </c>
    </row>
    <row r="871" spans="4:5" x14ac:dyDescent="0.3">
      <c r="D871" s="4" t="s">
        <v>8365</v>
      </c>
      <c r="E871" t="s">
        <v>8368</v>
      </c>
    </row>
    <row r="872" spans="4:5" x14ac:dyDescent="0.3">
      <c r="D872" s="4" t="s">
        <v>8365</v>
      </c>
      <c r="E872" t="s">
        <v>8368</v>
      </c>
    </row>
    <row r="873" spans="4:5" x14ac:dyDescent="0.3">
      <c r="D873" s="4" t="s">
        <v>8365</v>
      </c>
      <c r="E873" t="s">
        <v>8368</v>
      </c>
    </row>
    <row r="874" spans="4:5" x14ac:dyDescent="0.3">
      <c r="D874" s="4" t="s">
        <v>8365</v>
      </c>
      <c r="E874" t="s">
        <v>8368</v>
      </c>
    </row>
    <row r="875" spans="4:5" x14ac:dyDescent="0.3">
      <c r="D875" s="4" t="s">
        <v>8365</v>
      </c>
      <c r="E875" t="s">
        <v>8368</v>
      </c>
    </row>
    <row r="876" spans="4:5" x14ac:dyDescent="0.3">
      <c r="D876" s="4" t="s">
        <v>8365</v>
      </c>
      <c r="E876" t="s">
        <v>8368</v>
      </c>
    </row>
    <row r="877" spans="4:5" x14ac:dyDescent="0.3">
      <c r="D877" s="4" t="s">
        <v>8365</v>
      </c>
      <c r="E877" t="s">
        <v>8368</v>
      </c>
    </row>
    <row r="878" spans="4:5" x14ac:dyDescent="0.3">
      <c r="D878" s="4" t="s">
        <v>8365</v>
      </c>
      <c r="E878" t="s">
        <v>8368</v>
      </c>
    </row>
    <row r="879" spans="4:5" x14ac:dyDescent="0.3">
      <c r="D879" s="4" t="s">
        <v>8365</v>
      </c>
      <c r="E879" t="s">
        <v>8368</v>
      </c>
    </row>
    <row r="880" spans="4:5" x14ac:dyDescent="0.3">
      <c r="D880" s="4" t="s">
        <v>8365</v>
      </c>
      <c r="E880" t="s">
        <v>8368</v>
      </c>
    </row>
    <row r="881" spans="4:5" x14ac:dyDescent="0.3">
      <c r="D881" s="4" t="s">
        <v>8365</v>
      </c>
      <c r="E881" t="s">
        <v>8368</v>
      </c>
    </row>
    <row r="882" spans="4:5" x14ac:dyDescent="0.3">
      <c r="D882" s="4" t="s">
        <v>8365</v>
      </c>
      <c r="E882" t="s">
        <v>8369</v>
      </c>
    </row>
    <row r="883" spans="4:5" x14ac:dyDescent="0.3">
      <c r="D883" s="4" t="s">
        <v>8365</v>
      </c>
      <c r="E883" t="s">
        <v>8369</v>
      </c>
    </row>
    <row r="884" spans="4:5" x14ac:dyDescent="0.3">
      <c r="D884" s="4" t="s">
        <v>8365</v>
      </c>
      <c r="E884" t="s">
        <v>8369</v>
      </c>
    </row>
    <row r="885" spans="4:5" x14ac:dyDescent="0.3">
      <c r="D885" s="4" t="s">
        <v>8365</v>
      </c>
      <c r="E885" t="s">
        <v>8369</v>
      </c>
    </row>
    <row r="886" spans="4:5" x14ac:dyDescent="0.3">
      <c r="D886" s="4" t="s">
        <v>8365</v>
      </c>
      <c r="E886" t="s">
        <v>8369</v>
      </c>
    </row>
    <row r="887" spans="4:5" x14ac:dyDescent="0.3">
      <c r="D887" s="4" t="s">
        <v>8365</v>
      </c>
      <c r="E887" t="s">
        <v>8369</v>
      </c>
    </row>
    <row r="888" spans="4:5" x14ac:dyDescent="0.3">
      <c r="D888" s="4" t="s">
        <v>8365</v>
      </c>
      <c r="E888" t="s">
        <v>8369</v>
      </c>
    </row>
    <row r="889" spans="4:5" x14ac:dyDescent="0.3">
      <c r="D889" s="4" t="s">
        <v>8365</v>
      </c>
      <c r="E889" t="s">
        <v>8369</v>
      </c>
    </row>
    <row r="890" spans="4:5" x14ac:dyDescent="0.3">
      <c r="D890" s="4" t="s">
        <v>8365</v>
      </c>
      <c r="E890" t="s">
        <v>8369</v>
      </c>
    </row>
    <row r="891" spans="4:5" x14ac:dyDescent="0.3">
      <c r="D891" s="4" t="s">
        <v>8365</v>
      </c>
      <c r="E891" t="s">
        <v>8369</v>
      </c>
    </row>
    <row r="892" spans="4:5" x14ac:dyDescent="0.3">
      <c r="D892" s="4" t="s">
        <v>8365</v>
      </c>
      <c r="E892" t="s">
        <v>8369</v>
      </c>
    </row>
    <row r="893" spans="4:5" x14ac:dyDescent="0.3">
      <c r="D893" s="4" t="s">
        <v>8365</v>
      </c>
      <c r="E893" t="s">
        <v>8369</v>
      </c>
    </row>
    <row r="894" spans="4:5" x14ac:dyDescent="0.3">
      <c r="D894" s="4" t="s">
        <v>8365</v>
      </c>
      <c r="E894" t="s">
        <v>8369</v>
      </c>
    </row>
    <row r="895" spans="4:5" x14ac:dyDescent="0.3">
      <c r="D895" s="4" t="s">
        <v>8365</v>
      </c>
      <c r="E895" t="s">
        <v>8369</v>
      </c>
    </row>
    <row r="896" spans="4:5" x14ac:dyDescent="0.3">
      <c r="D896" s="4" t="s">
        <v>8365</v>
      </c>
      <c r="E896" t="s">
        <v>8369</v>
      </c>
    </row>
    <row r="897" spans="4:5" x14ac:dyDescent="0.3">
      <c r="D897" s="4" t="s">
        <v>8365</v>
      </c>
      <c r="E897" t="s">
        <v>8369</v>
      </c>
    </row>
    <row r="898" spans="4:5" x14ac:dyDescent="0.3">
      <c r="D898" s="4" t="s">
        <v>8365</v>
      </c>
      <c r="E898" t="s">
        <v>8369</v>
      </c>
    </row>
    <row r="899" spans="4:5" x14ac:dyDescent="0.3">
      <c r="D899" s="4" t="s">
        <v>8365</v>
      </c>
      <c r="E899" t="s">
        <v>8369</v>
      </c>
    </row>
    <row r="900" spans="4:5" x14ac:dyDescent="0.3">
      <c r="D900" s="4" t="s">
        <v>8365</v>
      </c>
      <c r="E900" t="s">
        <v>8369</v>
      </c>
    </row>
    <row r="901" spans="4:5" x14ac:dyDescent="0.3">
      <c r="D901" s="4" t="s">
        <v>8365</v>
      </c>
      <c r="E901" t="s">
        <v>8369</v>
      </c>
    </row>
    <row r="902" spans="4:5" x14ac:dyDescent="0.3">
      <c r="D902" s="4" t="s">
        <v>8365</v>
      </c>
      <c r="E902" t="s">
        <v>8368</v>
      </c>
    </row>
    <row r="903" spans="4:5" x14ac:dyDescent="0.3">
      <c r="D903" s="4" t="s">
        <v>8365</v>
      </c>
      <c r="E903" t="s">
        <v>8368</v>
      </c>
    </row>
    <row r="904" spans="4:5" x14ac:dyDescent="0.3">
      <c r="D904" s="4" t="s">
        <v>8365</v>
      </c>
      <c r="E904" t="s">
        <v>8368</v>
      </c>
    </row>
    <row r="905" spans="4:5" x14ac:dyDescent="0.3">
      <c r="D905" s="4" t="s">
        <v>8365</v>
      </c>
      <c r="E905" t="s">
        <v>8368</v>
      </c>
    </row>
    <row r="906" spans="4:5" x14ac:dyDescent="0.3">
      <c r="D906" s="4" t="s">
        <v>8365</v>
      </c>
      <c r="E906" t="s">
        <v>8368</v>
      </c>
    </row>
    <row r="907" spans="4:5" x14ac:dyDescent="0.3">
      <c r="D907" s="4" t="s">
        <v>8365</v>
      </c>
      <c r="E907" t="s">
        <v>8368</v>
      </c>
    </row>
    <row r="908" spans="4:5" x14ac:dyDescent="0.3">
      <c r="D908" s="4" t="s">
        <v>8365</v>
      </c>
      <c r="E908" t="s">
        <v>8368</v>
      </c>
    </row>
    <row r="909" spans="4:5" x14ac:dyDescent="0.3">
      <c r="D909" s="4" t="s">
        <v>8365</v>
      </c>
      <c r="E909" t="s">
        <v>8368</v>
      </c>
    </row>
    <row r="910" spans="4:5" x14ac:dyDescent="0.3">
      <c r="D910" s="4" t="s">
        <v>8365</v>
      </c>
      <c r="E910" t="s">
        <v>8368</v>
      </c>
    </row>
    <row r="911" spans="4:5" x14ac:dyDescent="0.3">
      <c r="D911" s="4" t="s">
        <v>8365</v>
      </c>
      <c r="E911" t="s">
        <v>8368</v>
      </c>
    </row>
    <row r="912" spans="4:5" x14ac:dyDescent="0.3">
      <c r="D912" s="4" t="s">
        <v>8365</v>
      </c>
      <c r="E912" t="s">
        <v>8368</v>
      </c>
    </row>
    <row r="913" spans="4:5" x14ac:dyDescent="0.3">
      <c r="D913" s="4" t="s">
        <v>8365</v>
      </c>
      <c r="E913" t="s">
        <v>8368</v>
      </c>
    </row>
    <row r="914" spans="4:5" x14ac:dyDescent="0.3">
      <c r="D914" s="4" t="s">
        <v>8365</v>
      </c>
      <c r="E914" t="s">
        <v>8368</v>
      </c>
    </row>
    <row r="915" spans="4:5" x14ac:dyDescent="0.3">
      <c r="D915" s="4" t="s">
        <v>8365</v>
      </c>
      <c r="E915" t="s">
        <v>8368</v>
      </c>
    </row>
    <row r="916" spans="4:5" x14ac:dyDescent="0.3">
      <c r="D916" s="4" t="s">
        <v>8365</v>
      </c>
      <c r="E916" t="s">
        <v>8368</v>
      </c>
    </row>
    <row r="917" spans="4:5" x14ac:dyDescent="0.3">
      <c r="D917" s="4" t="s">
        <v>8365</v>
      </c>
      <c r="E917" t="s">
        <v>8368</v>
      </c>
    </row>
    <row r="918" spans="4:5" x14ac:dyDescent="0.3">
      <c r="D918" s="4" t="s">
        <v>8365</v>
      </c>
      <c r="E918" t="s">
        <v>8368</v>
      </c>
    </row>
    <row r="919" spans="4:5" x14ac:dyDescent="0.3">
      <c r="D919" s="4" t="s">
        <v>8365</v>
      </c>
      <c r="E919" t="s">
        <v>8368</v>
      </c>
    </row>
    <row r="920" spans="4:5" x14ac:dyDescent="0.3">
      <c r="D920" s="4" t="s">
        <v>8365</v>
      </c>
      <c r="E920" t="s">
        <v>8368</v>
      </c>
    </row>
    <row r="921" spans="4:5" x14ac:dyDescent="0.3">
      <c r="D921" s="4" t="s">
        <v>8365</v>
      </c>
      <c r="E921" t="s">
        <v>8368</v>
      </c>
    </row>
    <row r="922" spans="4:5" x14ac:dyDescent="0.3">
      <c r="D922" s="4" t="s">
        <v>8365</v>
      </c>
      <c r="E922" t="s">
        <v>8368</v>
      </c>
    </row>
    <row r="923" spans="4:5" x14ac:dyDescent="0.3">
      <c r="D923" s="4" t="s">
        <v>8365</v>
      </c>
      <c r="E923" t="s">
        <v>8368</v>
      </c>
    </row>
    <row r="924" spans="4:5" x14ac:dyDescent="0.3">
      <c r="D924" s="4" t="s">
        <v>8365</v>
      </c>
      <c r="E924" t="s">
        <v>8368</v>
      </c>
    </row>
    <row r="925" spans="4:5" x14ac:dyDescent="0.3">
      <c r="D925" s="4" t="s">
        <v>8365</v>
      </c>
      <c r="E925" t="s">
        <v>8368</v>
      </c>
    </row>
    <row r="926" spans="4:5" x14ac:dyDescent="0.3">
      <c r="D926" s="4" t="s">
        <v>8365</v>
      </c>
      <c r="E926" t="s">
        <v>8368</v>
      </c>
    </row>
    <row r="927" spans="4:5" x14ac:dyDescent="0.3">
      <c r="D927" s="4" t="s">
        <v>8365</v>
      </c>
      <c r="E927" t="s">
        <v>8368</v>
      </c>
    </row>
    <row r="928" spans="4:5" x14ac:dyDescent="0.3">
      <c r="D928" s="4" t="s">
        <v>8365</v>
      </c>
      <c r="E928" t="s">
        <v>8368</v>
      </c>
    </row>
    <row r="929" spans="4:5" x14ac:dyDescent="0.3">
      <c r="D929" s="4" t="s">
        <v>8365</v>
      </c>
      <c r="E929" t="s">
        <v>8368</v>
      </c>
    </row>
    <row r="930" spans="4:5" x14ac:dyDescent="0.3">
      <c r="D930" s="4" t="s">
        <v>8365</v>
      </c>
      <c r="E930" t="s">
        <v>8368</v>
      </c>
    </row>
    <row r="931" spans="4:5" x14ac:dyDescent="0.3">
      <c r="D931" s="4" t="s">
        <v>8365</v>
      </c>
      <c r="E931" t="s">
        <v>8368</v>
      </c>
    </row>
    <row r="932" spans="4:5" x14ac:dyDescent="0.3">
      <c r="D932" s="4" t="s">
        <v>8365</v>
      </c>
      <c r="E932" t="s">
        <v>8368</v>
      </c>
    </row>
    <row r="933" spans="4:5" x14ac:dyDescent="0.3">
      <c r="D933" s="4" t="s">
        <v>8365</v>
      </c>
      <c r="E933" t="s">
        <v>8368</v>
      </c>
    </row>
    <row r="934" spans="4:5" x14ac:dyDescent="0.3">
      <c r="D934" s="4" t="s">
        <v>8365</v>
      </c>
      <c r="E934" t="s">
        <v>8368</v>
      </c>
    </row>
    <row r="935" spans="4:5" x14ac:dyDescent="0.3">
      <c r="D935" s="4" t="s">
        <v>8365</v>
      </c>
      <c r="E935" t="s">
        <v>8368</v>
      </c>
    </row>
    <row r="936" spans="4:5" x14ac:dyDescent="0.3">
      <c r="D936" s="4" t="s">
        <v>8365</v>
      </c>
      <c r="E936" t="s">
        <v>8368</v>
      </c>
    </row>
    <row r="937" spans="4:5" x14ac:dyDescent="0.3">
      <c r="D937" s="4" t="s">
        <v>8365</v>
      </c>
      <c r="E937" t="s">
        <v>8368</v>
      </c>
    </row>
    <row r="938" spans="4:5" x14ac:dyDescent="0.3">
      <c r="D938" s="4" t="s">
        <v>8365</v>
      </c>
      <c r="E938" t="s">
        <v>8368</v>
      </c>
    </row>
    <row r="939" spans="4:5" x14ac:dyDescent="0.3">
      <c r="D939" s="4" t="s">
        <v>8365</v>
      </c>
      <c r="E939" t="s">
        <v>8368</v>
      </c>
    </row>
    <row r="940" spans="4:5" x14ac:dyDescent="0.3">
      <c r="D940" s="4" t="s">
        <v>8365</v>
      </c>
      <c r="E940" t="s">
        <v>8368</v>
      </c>
    </row>
    <row r="941" spans="4:5" x14ac:dyDescent="0.3">
      <c r="D941" s="4" t="s">
        <v>8365</v>
      </c>
      <c r="E941" t="s">
        <v>8368</v>
      </c>
    </row>
    <row r="942" spans="4:5" x14ac:dyDescent="0.3">
      <c r="D942" s="4" t="s">
        <v>8359</v>
      </c>
      <c r="E942" t="s">
        <v>8361</v>
      </c>
    </row>
    <row r="943" spans="4:5" x14ac:dyDescent="0.3">
      <c r="D943" s="4" t="s">
        <v>8359</v>
      </c>
      <c r="E943" t="s">
        <v>8361</v>
      </c>
    </row>
    <row r="944" spans="4:5" x14ac:dyDescent="0.3">
      <c r="D944" s="4" t="s">
        <v>8359</v>
      </c>
      <c r="E944" t="s">
        <v>8361</v>
      </c>
    </row>
    <row r="945" spans="4:5" x14ac:dyDescent="0.3">
      <c r="D945" s="4" t="s">
        <v>8359</v>
      </c>
      <c r="E945" t="s">
        <v>8361</v>
      </c>
    </row>
    <row r="946" spans="4:5" x14ac:dyDescent="0.3">
      <c r="D946" s="4" t="s">
        <v>8359</v>
      </c>
      <c r="E946" t="s">
        <v>8361</v>
      </c>
    </row>
    <row r="947" spans="4:5" x14ac:dyDescent="0.3">
      <c r="D947" s="4" t="s">
        <v>8359</v>
      </c>
      <c r="E947" t="s">
        <v>8361</v>
      </c>
    </row>
    <row r="948" spans="4:5" x14ac:dyDescent="0.3">
      <c r="D948" s="4" t="s">
        <v>8359</v>
      </c>
      <c r="E948" t="s">
        <v>8361</v>
      </c>
    </row>
    <row r="949" spans="4:5" x14ac:dyDescent="0.3">
      <c r="D949" s="4" t="s">
        <v>8359</v>
      </c>
      <c r="E949" t="s">
        <v>8361</v>
      </c>
    </row>
    <row r="950" spans="4:5" x14ac:dyDescent="0.3">
      <c r="D950" s="4" t="s">
        <v>8359</v>
      </c>
      <c r="E950" t="s">
        <v>8361</v>
      </c>
    </row>
    <row r="951" spans="4:5" x14ac:dyDescent="0.3">
      <c r="D951" s="4" t="s">
        <v>8359</v>
      </c>
      <c r="E951" t="s">
        <v>8361</v>
      </c>
    </row>
    <row r="952" spans="4:5" x14ac:dyDescent="0.3">
      <c r="D952" s="4" t="s">
        <v>8359</v>
      </c>
      <c r="E952" t="s">
        <v>8361</v>
      </c>
    </row>
    <row r="953" spans="4:5" x14ac:dyDescent="0.3">
      <c r="D953" s="4" t="s">
        <v>8359</v>
      </c>
      <c r="E953" t="s">
        <v>8361</v>
      </c>
    </row>
    <row r="954" spans="4:5" x14ac:dyDescent="0.3">
      <c r="D954" s="4" t="s">
        <v>8359</v>
      </c>
      <c r="E954" t="s">
        <v>8361</v>
      </c>
    </row>
    <row r="955" spans="4:5" x14ac:dyDescent="0.3">
      <c r="D955" s="4" t="s">
        <v>8359</v>
      </c>
      <c r="E955" t="s">
        <v>8361</v>
      </c>
    </row>
    <row r="956" spans="4:5" x14ac:dyDescent="0.3">
      <c r="D956" s="4" t="s">
        <v>8359</v>
      </c>
      <c r="E956" t="s">
        <v>8361</v>
      </c>
    </row>
    <row r="957" spans="4:5" x14ac:dyDescent="0.3">
      <c r="D957" s="4" t="s">
        <v>8359</v>
      </c>
      <c r="E957" t="s">
        <v>8361</v>
      </c>
    </row>
    <row r="958" spans="4:5" x14ac:dyDescent="0.3">
      <c r="D958" s="4" t="s">
        <v>8359</v>
      </c>
      <c r="E958" t="s">
        <v>8361</v>
      </c>
    </row>
    <row r="959" spans="4:5" x14ac:dyDescent="0.3">
      <c r="D959" s="4" t="s">
        <v>8359</v>
      </c>
      <c r="E959" t="s">
        <v>8361</v>
      </c>
    </row>
    <row r="960" spans="4:5" x14ac:dyDescent="0.3">
      <c r="D960" s="4" t="s">
        <v>8359</v>
      </c>
      <c r="E960" t="s">
        <v>8361</v>
      </c>
    </row>
    <row r="961" spans="4:5" x14ac:dyDescent="0.3">
      <c r="D961" s="4" t="s">
        <v>8359</v>
      </c>
      <c r="E961" t="s">
        <v>8361</v>
      </c>
    </row>
    <row r="962" spans="4:5" x14ac:dyDescent="0.3">
      <c r="D962" s="4" t="s">
        <v>8359</v>
      </c>
      <c r="E962" t="s">
        <v>8361</v>
      </c>
    </row>
    <row r="963" spans="4:5" x14ac:dyDescent="0.3">
      <c r="D963" s="4" t="s">
        <v>8359</v>
      </c>
      <c r="E963" t="s">
        <v>8361</v>
      </c>
    </row>
    <row r="964" spans="4:5" x14ac:dyDescent="0.3">
      <c r="D964" s="4" t="s">
        <v>8359</v>
      </c>
      <c r="E964" t="s">
        <v>8361</v>
      </c>
    </row>
    <row r="965" spans="4:5" x14ac:dyDescent="0.3">
      <c r="D965" s="4" t="s">
        <v>8359</v>
      </c>
      <c r="E965" t="s">
        <v>8361</v>
      </c>
    </row>
    <row r="966" spans="4:5" x14ac:dyDescent="0.3">
      <c r="D966" s="4" t="s">
        <v>8359</v>
      </c>
      <c r="E966" t="s">
        <v>8361</v>
      </c>
    </row>
    <row r="967" spans="4:5" x14ac:dyDescent="0.3">
      <c r="D967" s="4" t="s">
        <v>8359</v>
      </c>
      <c r="E967" t="s">
        <v>8361</v>
      </c>
    </row>
    <row r="968" spans="4:5" x14ac:dyDescent="0.3">
      <c r="D968" s="4" t="s">
        <v>8359</v>
      </c>
      <c r="E968" t="s">
        <v>8361</v>
      </c>
    </row>
    <row r="969" spans="4:5" x14ac:dyDescent="0.3">
      <c r="D969" s="4" t="s">
        <v>8359</v>
      </c>
      <c r="E969" t="s">
        <v>8361</v>
      </c>
    </row>
    <row r="970" spans="4:5" x14ac:dyDescent="0.3">
      <c r="D970" s="4" t="s">
        <v>8359</v>
      </c>
      <c r="E970" t="s">
        <v>8361</v>
      </c>
    </row>
    <row r="971" spans="4:5" x14ac:dyDescent="0.3">
      <c r="D971" s="4" t="s">
        <v>8359</v>
      </c>
      <c r="E971" t="s">
        <v>8361</v>
      </c>
    </row>
    <row r="972" spans="4:5" x14ac:dyDescent="0.3">
      <c r="D972" s="4" t="s">
        <v>8359</v>
      </c>
      <c r="E972" t="s">
        <v>8361</v>
      </c>
    </row>
    <row r="973" spans="4:5" x14ac:dyDescent="0.3">
      <c r="D973" s="4" t="s">
        <v>8359</v>
      </c>
      <c r="E973" t="s">
        <v>8361</v>
      </c>
    </row>
    <row r="974" spans="4:5" x14ac:dyDescent="0.3">
      <c r="D974" s="4" t="s">
        <v>8359</v>
      </c>
      <c r="E974" t="s">
        <v>8361</v>
      </c>
    </row>
    <row r="975" spans="4:5" x14ac:dyDescent="0.3">
      <c r="D975" s="4" t="s">
        <v>8359</v>
      </c>
      <c r="E975" t="s">
        <v>8361</v>
      </c>
    </row>
    <row r="976" spans="4:5" x14ac:dyDescent="0.3">
      <c r="D976" s="4" t="s">
        <v>8359</v>
      </c>
      <c r="E976" t="s">
        <v>8361</v>
      </c>
    </row>
    <row r="977" spans="4:5" x14ac:dyDescent="0.3">
      <c r="D977" s="4" t="s">
        <v>8359</v>
      </c>
      <c r="E977" t="s">
        <v>8361</v>
      </c>
    </row>
    <row r="978" spans="4:5" x14ac:dyDescent="0.3">
      <c r="D978" s="4" t="s">
        <v>8359</v>
      </c>
      <c r="E978" t="s">
        <v>8361</v>
      </c>
    </row>
    <row r="979" spans="4:5" x14ac:dyDescent="0.3">
      <c r="D979" s="4" t="s">
        <v>8359</v>
      </c>
      <c r="E979" t="s">
        <v>8361</v>
      </c>
    </row>
    <row r="980" spans="4:5" x14ac:dyDescent="0.3">
      <c r="D980" s="4" t="s">
        <v>8359</v>
      </c>
      <c r="E980" t="s">
        <v>8361</v>
      </c>
    </row>
    <row r="981" spans="4:5" x14ac:dyDescent="0.3">
      <c r="D981" s="4" t="s">
        <v>8359</v>
      </c>
      <c r="E981" t="s">
        <v>8361</v>
      </c>
    </row>
    <row r="982" spans="4:5" x14ac:dyDescent="0.3">
      <c r="D982" s="4" t="s">
        <v>8359</v>
      </c>
      <c r="E982" t="s">
        <v>8361</v>
      </c>
    </row>
    <row r="983" spans="4:5" x14ac:dyDescent="0.3">
      <c r="D983" s="4" t="s">
        <v>8359</v>
      </c>
      <c r="E983" t="s">
        <v>8361</v>
      </c>
    </row>
    <row r="984" spans="4:5" x14ac:dyDescent="0.3">
      <c r="D984" s="4" t="s">
        <v>8359</v>
      </c>
      <c r="E984" t="s">
        <v>8361</v>
      </c>
    </row>
    <row r="985" spans="4:5" x14ac:dyDescent="0.3">
      <c r="D985" s="4" t="s">
        <v>8359</v>
      </c>
      <c r="E985" t="s">
        <v>8361</v>
      </c>
    </row>
    <row r="986" spans="4:5" x14ac:dyDescent="0.3">
      <c r="D986" s="4" t="s">
        <v>8359</v>
      </c>
      <c r="E986" t="s">
        <v>8361</v>
      </c>
    </row>
    <row r="987" spans="4:5" x14ac:dyDescent="0.3">
      <c r="D987" s="4" t="s">
        <v>8359</v>
      </c>
      <c r="E987" t="s">
        <v>8361</v>
      </c>
    </row>
    <row r="988" spans="4:5" x14ac:dyDescent="0.3">
      <c r="D988" s="4" t="s">
        <v>8359</v>
      </c>
      <c r="E988" t="s">
        <v>8361</v>
      </c>
    </row>
    <row r="989" spans="4:5" x14ac:dyDescent="0.3">
      <c r="D989" s="4" t="s">
        <v>8359</v>
      </c>
      <c r="E989" t="s">
        <v>8361</v>
      </c>
    </row>
    <row r="990" spans="4:5" x14ac:dyDescent="0.3">
      <c r="D990" s="4" t="s">
        <v>8359</v>
      </c>
      <c r="E990" t="s">
        <v>8361</v>
      </c>
    </row>
    <row r="991" spans="4:5" x14ac:dyDescent="0.3">
      <c r="D991" s="4" t="s">
        <v>8359</v>
      </c>
      <c r="E991" t="s">
        <v>8361</v>
      </c>
    </row>
    <row r="992" spans="4:5" x14ac:dyDescent="0.3">
      <c r="D992" s="4" t="s">
        <v>8359</v>
      </c>
      <c r="E992" t="s">
        <v>8361</v>
      </c>
    </row>
    <row r="993" spans="4:5" x14ac:dyDescent="0.3">
      <c r="D993" s="4" t="s">
        <v>8359</v>
      </c>
      <c r="E993" t="s">
        <v>8361</v>
      </c>
    </row>
    <row r="994" spans="4:5" x14ac:dyDescent="0.3">
      <c r="D994" s="4" t="s">
        <v>8359</v>
      </c>
      <c r="E994" t="s">
        <v>8361</v>
      </c>
    </row>
    <row r="995" spans="4:5" x14ac:dyDescent="0.3">
      <c r="D995" s="4" t="s">
        <v>8359</v>
      </c>
      <c r="E995" t="s">
        <v>8361</v>
      </c>
    </row>
    <row r="996" spans="4:5" x14ac:dyDescent="0.3">
      <c r="D996" s="4" t="s">
        <v>8359</v>
      </c>
      <c r="E996" t="s">
        <v>8361</v>
      </c>
    </row>
    <row r="997" spans="4:5" x14ac:dyDescent="0.3">
      <c r="D997" s="4" t="s">
        <v>8359</v>
      </c>
      <c r="E997" t="s">
        <v>8361</v>
      </c>
    </row>
    <row r="998" spans="4:5" x14ac:dyDescent="0.3">
      <c r="D998" s="4" t="s">
        <v>8359</v>
      </c>
      <c r="E998" t="s">
        <v>8361</v>
      </c>
    </row>
    <row r="999" spans="4:5" x14ac:dyDescent="0.3">
      <c r="D999" s="4" t="s">
        <v>8359</v>
      </c>
      <c r="E999" t="s">
        <v>8361</v>
      </c>
    </row>
    <row r="1000" spans="4:5" x14ac:dyDescent="0.3">
      <c r="D1000" s="4" t="s">
        <v>8359</v>
      </c>
      <c r="E1000" t="s">
        <v>8361</v>
      </c>
    </row>
    <row r="1001" spans="4:5" x14ac:dyDescent="0.3">
      <c r="D1001" s="4" t="s">
        <v>8359</v>
      </c>
      <c r="E1001" t="s">
        <v>8361</v>
      </c>
    </row>
    <row r="1002" spans="4:5" x14ac:dyDescent="0.3">
      <c r="D1002" s="4" t="s">
        <v>8359</v>
      </c>
      <c r="E1002" t="s">
        <v>8361</v>
      </c>
    </row>
    <row r="1003" spans="4:5" x14ac:dyDescent="0.3">
      <c r="D1003" s="4" t="s">
        <v>8359</v>
      </c>
      <c r="E1003" t="s">
        <v>8361</v>
      </c>
    </row>
    <row r="1004" spans="4:5" x14ac:dyDescent="0.3">
      <c r="D1004" s="4" t="s">
        <v>8359</v>
      </c>
      <c r="E1004" t="s">
        <v>8361</v>
      </c>
    </row>
    <row r="1005" spans="4:5" x14ac:dyDescent="0.3">
      <c r="D1005" s="4" t="s">
        <v>8359</v>
      </c>
      <c r="E1005" t="s">
        <v>8361</v>
      </c>
    </row>
    <row r="1006" spans="4:5" x14ac:dyDescent="0.3">
      <c r="D1006" s="4" t="s">
        <v>8359</v>
      </c>
      <c r="E1006" t="s">
        <v>8361</v>
      </c>
    </row>
    <row r="1007" spans="4:5" x14ac:dyDescent="0.3">
      <c r="D1007" s="4" t="s">
        <v>8359</v>
      </c>
      <c r="E1007" t="s">
        <v>8361</v>
      </c>
    </row>
    <row r="1008" spans="4:5" x14ac:dyDescent="0.3">
      <c r="D1008" s="4" t="s">
        <v>8359</v>
      </c>
      <c r="E1008" t="s">
        <v>8361</v>
      </c>
    </row>
    <row r="1009" spans="4:5" x14ac:dyDescent="0.3">
      <c r="D1009" s="4" t="s">
        <v>8359</v>
      </c>
      <c r="E1009" t="s">
        <v>8361</v>
      </c>
    </row>
    <row r="1010" spans="4:5" x14ac:dyDescent="0.3">
      <c r="D1010" s="4" t="s">
        <v>8359</v>
      </c>
      <c r="E1010" t="s">
        <v>8361</v>
      </c>
    </row>
    <row r="1011" spans="4:5" x14ac:dyDescent="0.3">
      <c r="D1011" s="4" t="s">
        <v>8359</v>
      </c>
      <c r="E1011" t="s">
        <v>8361</v>
      </c>
    </row>
    <row r="1012" spans="4:5" x14ac:dyDescent="0.3">
      <c r="D1012" s="4" t="s">
        <v>8359</v>
      </c>
      <c r="E1012" t="s">
        <v>8361</v>
      </c>
    </row>
    <row r="1013" spans="4:5" x14ac:dyDescent="0.3">
      <c r="D1013" s="4" t="s">
        <v>8359</v>
      </c>
      <c r="E1013" t="s">
        <v>8361</v>
      </c>
    </row>
    <row r="1014" spans="4:5" x14ac:dyDescent="0.3">
      <c r="D1014" s="4" t="s">
        <v>8359</v>
      </c>
      <c r="E1014" t="s">
        <v>8361</v>
      </c>
    </row>
    <row r="1015" spans="4:5" x14ac:dyDescent="0.3">
      <c r="D1015" s="4" t="s">
        <v>8359</v>
      </c>
      <c r="E1015" t="s">
        <v>8361</v>
      </c>
    </row>
    <row r="1016" spans="4:5" x14ac:dyDescent="0.3">
      <c r="D1016" s="4" t="s">
        <v>8359</v>
      </c>
      <c r="E1016" t="s">
        <v>8361</v>
      </c>
    </row>
    <row r="1017" spans="4:5" x14ac:dyDescent="0.3">
      <c r="D1017" s="4" t="s">
        <v>8359</v>
      </c>
      <c r="E1017" t="s">
        <v>8361</v>
      </c>
    </row>
    <row r="1018" spans="4:5" x14ac:dyDescent="0.3">
      <c r="D1018" s="4" t="s">
        <v>8359</v>
      </c>
      <c r="E1018" t="s">
        <v>8361</v>
      </c>
    </row>
    <row r="1019" spans="4:5" x14ac:dyDescent="0.3">
      <c r="D1019" s="4" t="s">
        <v>8359</v>
      </c>
      <c r="E1019" t="s">
        <v>8361</v>
      </c>
    </row>
    <row r="1020" spans="4:5" x14ac:dyDescent="0.3">
      <c r="D1020" s="4" t="s">
        <v>8359</v>
      </c>
      <c r="E1020" t="s">
        <v>8361</v>
      </c>
    </row>
    <row r="1021" spans="4:5" x14ac:dyDescent="0.3">
      <c r="D1021" s="4" t="s">
        <v>8359</v>
      </c>
      <c r="E1021" t="s">
        <v>8361</v>
      </c>
    </row>
    <row r="1022" spans="4:5" x14ac:dyDescent="0.3">
      <c r="D1022" s="4" t="s">
        <v>8365</v>
      </c>
      <c r="E1022" t="s">
        <v>8370</v>
      </c>
    </row>
    <row r="1023" spans="4:5" x14ac:dyDescent="0.3">
      <c r="D1023" s="4" t="s">
        <v>8365</v>
      </c>
      <c r="E1023" t="s">
        <v>8370</v>
      </c>
    </row>
    <row r="1024" spans="4:5" x14ac:dyDescent="0.3">
      <c r="D1024" s="4" t="s">
        <v>8365</v>
      </c>
      <c r="E1024" t="s">
        <v>8370</v>
      </c>
    </row>
    <row r="1025" spans="4:5" x14ac:dyDescent="0.3">
      <c r="D1025" s="4" t="s">
        <v>8365</v>
      </c>
      <c r="E1025" t="s">
        <v>8370</v>
      </c>
    </row>
    <row r="1026" spans="4:5" x14ac:dyDescent="0.3">
      <c r="D1026" s="4" t="s">
        <v>8365</v>
      </c>
      <c r="E1026" t="s">
        <v>8370</v>
      </c>
    </row>
    <row r="1027" spans="4:5" x14ac:dyDescent="0.3">
      <c r="D1027" s="4" t="s">
        <v>8365</v>
      </c>
      <c r="E1027" t="s">
        <v>8370</v>
      </c>
    </row>
    <row r="1028" spans="4:5" x14ac:dyDescent="0.3">
      <c r="D1028" s="4" t="s">
        <v>8365</v>
      </c>
      <c r="E1028" t="s">
        <v>8370</v>
      </c>
    </row>
    <row r="1029" spans="4:5" x14ac:dyDescent="0.3">
      <c r="D1029" s="4" t="s">
        <v>8365</v>
      </c>
      <c r="E1029" t="s">
        <v>8370</v>
      </c>
    </row>
    <row r="1030" spans="4:5" x14ac:dyDescent="0.3">
      <c r="D1030" s="4" t="s">
        <v>8365</v>
      </c>
      <c r="E1030" t="s">
        <v>8370</v>
      </c>
    </row>
    <row r="1031" spans="4:5" x14ac:dyDescent="0.3">
      <c r="D1031" s="4" t="s">
        <v>8365</v>
      </c>
      <c r="E1031" t="s">
        <v>8370</v>
      </c>
    </row>
    <row r="1032" spans="4:5" x14ac:dyDescent="0.3">
      <c r="D1032" s="4" t="s">
        <v>8365</v>
      </c>
      <c r="E1032" t="s">
        <v>8370</v>
      </c>
    </row>
    <row r="1033" spans="4:5" x14ac:dyDescent="0.3">
      <c r="D1033" s="4" t="s">
        <v>8365</v>
      </c>
      <c r="E1033" t="s">
        <v>8370</v>
      </c>
    </row>
    <row r="1034" spans="4:5" x14ac:dyDescent="0.3">
      <c r="D1034" s="4" t="s">
        <v>8365</v>
      </c>
      <c r="E1034" t="s">
        <v>8370</v>
      </c>
    </row>
    <row r="1035" spans="4:5" x14ac:dyDescent="0.3">
      <c r="D1035" s="4" t="s">
        <v>8365</v>
      </c>
      <c r="E1035" t="s">
        <v>8370</v>
      </c>
    </row>
    <row r="1036" spans="4:5" x14ac:dyDescent="0.3">
      <c r="D1036" s="4" t="s">
        <v>8365</v>
      </c>
      <c r="E1036" t="s">
        <v>8370</v>
      </c>
    </row>
    <row r="1037" spans="4:5" x14ac:dyDescent="0.3">
      <c r="D1037" s="4" t="s">
        <v>8365</v>
      </c>
      <c r="E1037" t="s">
        <v>8370</v>
      </c>
    </row>
    <row r="1038" spans="4:5" x14ac:dyDescent="0.3">
      <c r="D1038" s="4" t="s">
        <v>8365</v>
      </c>
      <c r="E1038" t="s">
        <v>8370</v>
      </c>
    </row>
    <row r="1039" spans="4:5" x14ac:dyDescent="0.3">
      <c r="D1039" s="4" t="s">
        <v>8365</v>
      </c>
      <c r="E1039" t="s">
        <v>8370</v>
      </c>
    </row>
    <row r="1040" spans="4:5" x14ac:dyDescent="0.3">
      <c r="D1040" s="4" t="s">
        <v>8365</v>
      </c>
      <c r="E1040" t="s">
        <v>8370</v>
      </c>
    </row>
    <row r="1041" spans="4:5" x14ac:dyDescent="0.3">
      <c r="D1041" s="4" t="s">
        <v>8365</v>
      </c>
      <c r="E1041" t="s">
        <v>8370</v>
      </c>
    </row>
    <row r="1042" spans="4:5" x14ac:dyDescent="0.3">
      <c r="D1042" s="4" t="s">
        <v>8371</v>
      </c>
      <c r="E1042" t="s">
        <v>8372</v>
      </c>
    </row>
    <row r="1043" spans="4:5" x14ac:dyDescent="0.3">
      <c r="D1043" s="4" t="s">
        <v>8371</v>
      </c>
      <c r="E1043" t="s">
        <v>8372</v>
      </c>
    </row>
    <row r="1044" spans="4:5" x14ac:dyDescent="0.3">
      <c r="D1044" s="4" t="s">
        <v>8371</v>
      </c>
      <c r="E1044" t="s">
        <v>8372</v>
      </c>
    </row>
    <row r="1045" spans="4:5" x14ac:dyDescent="0.3">
      <c r="D1045" s="4" t="s">
        <v>8371</v>
      </c>
      <c r="E1045" t="s">
        <v>8372</v>
      </c>
    </row>
    <row r="1046" spans="4:5" x14ac:dyDescent="0.3">
      <c r="D1046" s="4" t="s">
        <v>8371</v>
      </c>
      <c r="E1046" t="s">
        <v>8372</v>
      </c>
    </row>
    <row r="1047" spans="4:5" x14ac:dyDescent="0.3">
      <c r="D1047" s="4" t="s">
        <v>8371</v>
      </c>
      <c r="E1047" t="s">
        <v>8372</v>
      </c>
    </row>
    <row r="1048" spans="4:5" x14ac:dyDescent="0.3">
      <c r="D1048" s="4" t="s">
        <v>8371</v>
      </c>
      <c r="E1048" t="s">
        <v>8372</v>
      </c>
    </row>
    <row r="1049" spans="4:5" x14ac:dyDescent="0.3">
      <c r="D1049" s="4" t="s">
        <v>8371</v>
      </c>
      <c r="E1049" t="s">
        <v>8372</v>
      </c>
    </row>
    <row r="1050" spans="4:5" x14ac:dyDescent="0.3">
      <c r="D1050" s="4" t="s">
        <v>8371</v>
      </c>
      <c r="E1050" t="s">
        <v>8372</v>
      </c>
    </row>
    <row r="1051" spans="4:5" x14ac:dyDescent="0.3">
      <c r="D1051" s="4" t="s">
        <v>8371</v>
      </c>
      <c r="E1051" t="s">
        <v>8372</v>
      </c>
    </row>
    <row r="1052" spans="4:5" x14ac:dyDescent="0.3">
      <c r="D1052" s="4" t="s">
        <v>8371</v>
      </c>
      <c r="E1052" t="s">
        <v>8372</v>
      </c>
    </row>
    <row r="1053" spans="4:5" x14ac:dyDescent="0.3">
      <c r="D1053" s="4" t="s">
        <v>8371</v>
      </c>
      <c r="E1053" t="s">
        <v>8372</v>
      </c>
    </row>
    <row r="1054" spans="4:5" x14ac:dyDescent="0.3">
      <c r="D1054" s="4" t="s">
        <v>8371</v>
      </c>
      <c r="E1054" t="s">
        <v>8372</v>
      </c>
    </row>
    <row r="1055" spans="4:5" x14ac:dyDescent="0.3">
      <c r="D1055" s="4" t="s">
        <v>8371</v>
      </c>
      <c r="E1055" t="s">
        <v>8372</v>
      </c>
    </row>
    <row r="1056" spans="4:5" x14ac:dyDescent="0.3">
      <c r="D1056" s="4" t="s">
        <v>8371</v>
      </c>
      <c r="E1056" t="s">
        <v>8372</v>
      </c>
    </row>
    <row r="1057" spans="4:5" x14ac:dyDescent="0.3">
      <c r="D1057" s="4" t="s">
        <v>8371</v>
      </c>
      <c r="E1057" t="s">
        <v>8372</v>
      </c>
    </row>
    <row r="1058" spans="4:5" x14ac:dyDescent="0.3">
      <c r="D1058" s="4" t="s">
        <v>8371</v>
      </c>
      <c r="E1058" t="s">
        <v>8372</v>
      </c>
    </row>
    <row r="1059" spans="4:5" x14ac:dyDescent="0.3">
      <c r="D1059" s="4" t="s">
        <v>8371</v>
      </c>
      <c r="E1059" t="s">
        <v>8372</v>
      </c>
    </row>
    <row r="1060" spans="4:5" x14ac:dyDescent="0.3">
      <c r="D1060" s="4" t="s">
        <v>8371</v>
      </c>
      <c r="E1060" t="s">
        <v>8372</v>
      </c>
    </row>
    <row r="1061" spans="4:5" x14ac:dyDescent="0.3">
      <c r="D1061" s="4" t="s">
        <v>8371</v>
      </c>
      <c r="E1061" t="s">
        <v>8372</v>
      </c>
    </row>
    <row r="1062" spans="4:5" x14ac:dyDescent="0.3">
      <c r="D1062" s="4" t="s">
        <v>8371</v>
      </c>
      <c r="E1062" t="s">
        <v>8372</v>
      </c>
    </row>
    <row r="1063" spans="4:5" x14ac:dyDescent="0.3">
      <c r="D1063" s="4" t="s">
        <v>8371</v>
      </c>
      <c r="E1063" t="s">
        <v>8372</v>
      </c>
    </row>
    <row r="1064" spans="4:5" x14ac:dyDescent="0.3">
      <c r="D1064" s="4" t="s">
        <v>8371</v>
      </c>
      <c r="E1064" t="s">
        <v>8372</v>
      </c>
    </row>
    <row r="1065" spans="4:5" x14ac:dyDescent="0.3">
      <c r="D1065" s="4" t="s">
        <v>8371</v>
      </c>
      <c r="E1065" t="s">
        <v>8372</v>
      </c>
    </row>
    <row r="1066" spans="4:5" x14ac:dyDescent="0.3">
      <c r="D1066" s="4" t="s">
        <v>8373</v>
      </c>
      <c r="E1066" t="s">
        <v>8374</v>
      </c>
    </row>
    <row r="1067" spans="4:5" x14ac:dyDescent="0.3">
      <c r="D1067" s="4" t="s">
        <v>8373</v>
      </c>
      <c r="E1067" t="s">
        <v>8374</v>
      </c>
    </row>
    <row r="1068" spans="4:5" x14ac:dyDescent="0.3">
      <c r="D1068" s="4" t="s">
        <v>8373</v>
      </c>
      <c r="E1068" t="s">
        <v>8374</v>
      </c>
    </row>
    <row r="1069" spans="4:5" x14ac:dyDescent="0.3">
      <c r="D1069" s="4" t="s">
        <v>8373</v>
      </c>
      <c r="E1069" t="s">
        <v>8374</v>
      </c>
    </row>
    <row r="1070" spans="4:5" x14ac:dyDescent="0.3">
      <c r="D1070" s="4" t="s">
        <v>8373</v>
      </c>
      <c r="E1070" t="s">
        <v>8374</v>
      </c>
    </row>
    <row r="1071" spans="4:5" x14ac:dyDescent="0.3">
      <c r="D1071" s="4" t="s">
        <v>8373</v>
      </c>
      <c r="E1071" t="s">
        <v>8374</v>
      </c>
    </row>
    <row r="1072" spans="4:5" x14ac:dyDescent="0.3">
      <c r="D1072" s="4" t="s">
        <v>8373</v>
      </c>
      <c r="E1072" t="s">
        <v>8374</v>
      </c>
    </row>
    <row r="1073" spans="4:5" x14ac:dyDescent="0.3">
      <c r="D1073" s="4" t="s">
        <v>8373</v>
      </c>
      <c r="E1073" t="s">
        <v>8374</v>
      </c>
    </row>
    <row r="1074" spans="4:5" x14ac:dyDescent="0.3">
      <c r="D1074" s="4" t="s">
        <v>8373</v>
      </c>
      <c r="E1074" t="s">
        <v>8374</v>
      </c>
    </row>
    <row r="1075" spans="4:5" x14ac:dyDescent="0.3">
      <c r="D1075" s="4" t="s">
        <v>8373</v>
      </c>
      <c r="E1075" t="s">
        <v>8374</v>
      </c>
    </row>
    <row r="1076" spans="4:5" x14ac:dyDescent="0.3">
      <c r="D1076" s="4" t="s">
        <v>8373</v>
      </c>
      <c r="E1076" t="s">
        <v>8374</v>
      </c>
    </row>
    <row r="1077" spans="4:5" x14ac:dyDescent="0.3">
      <c r="D1077" s="4" t="s">
        <v>8373</v>
      </c>
      <c r="E1077" t="s">
        <v>8374</v>
      </c>
    </row>
    <row r="1078" spans="4:5" x14ac:dyDescent="0.3">
      <c r="D1078" s="4" t="s">
        <v>8373</v>
      </c>
      <c r="E1078" t="s">
        <v>8374</v>
      </c>
    </row>
    <row r="1079" spans="4:5" x14ac:dyDescent="0.3">
      <c r="D1079" s="4" t="s">
        <v>8373</v>
      </c>
      <c r="E1079" t="s">
        <v>8374</v>
      </c>
    </row>
    <row r="1080" spans="4:5" x14ac:dyDescent="0.3">
      <c r="D1080" s="4" t="s">
        <v>8373</v>
      </c>
      <c r="E1080" t="s">
        <v>8374</v>
      </c>
    </row>
    <row r="1081" spans="4:5" x14ac:dyDescent="0.3">
      <c r="D1081" s="4" t="s">
        <v>8373</v>
      </c>
      <c r="E1081" t="s">
        <v>8374</v>
      </c>
    </row>
    <row r="1082" spans="4:5" x14ac:dyDescent="0.3">
      <c r="D1082" s="4" t="s">
        <v>8373</v>
      </c>
      <c r="E1082" t="s">
        <v>8374</v>
      </c>
    </row>
    <row r="1083" spans="4:5" x14ac:dyDescent="0.3">
      <c r="D1083" s="4" t="s">
        <v>8373</v>
      </c>
      <c r="E1083" t="s">
        <v>8374</v>
      </c>
    </row>
    <row r="1084" spans="4:5" x14ac:dyDescent="0.3">
      <c r="D1084" s="4" t="s">
        <v>8373</v>
      </c>
      <c r="E1084" t="s">
        <v>8374</v>
      </c>
    </row>
    <row r="1085" spans="4:5" x14ac:dyDescent="0.3">
      <c r="D1085" s="4" t="s">
        <v>8373</v>
      </c>
      <c r="E1085" t="s">
        <v>8374</v>
      </c>
    </row>
    <row r="1086" spans="4:5" x14ac:dyDescent="0.3">
      <c r="D1086" s="4" t="s">
        <v>8373</v>
      </c>
      <c r="E1086" t="s">
        <v>8374</v>
      </c>
    </row>
    <row r="1087" spans="4:5" x14ac:dyDescent="0.3">
      <c r="D1087" s="4" t="s">
        <v>8373</v>
      </c>
      <c r="E1087" t="s">
        <v>8374</v>
      </c>
    </row>
    <row r="1088" spans="4:5" x14ac:dyDescent="0.3">
      <c r="D1088" s="4" t="s">
        <v>8373</v>
      </c>
      <c r="E1088" t="s">
        <v>8374</v>
      </c>
    </row>
    <row r="1089" spans="4:5" x14ac:dyDescent="0.3">
      <c r="D1089" s="4" t="s">
        <v>8373</v>
      </c>
      <c r="E1089" t="s">
        <v>8374</v>
      </c>
    </row>
    <row r="1090" spans="4:5" x14ac:dyDescent="0.3">
      <c r="D1090" s="4" t="s">
        <v>8373</v>
      </c>
      <c r="E1090" t="s">
        <v>8374</v>
      </c>
    </row>
    <row r="1091" spans="4:5" x14ac:dyDescent="0.3">
      <c r="D1091" s="4" t="s">
        <v>8373</v>
      </c>
      <c r="E1091" t="s">
        <v>8374</v>
      </c>
    </row>
    <row r="1092" spans="4:5" x14ac:dyDescent="0.3">
      <c r="D1092" s="4" t="s">
        <v>8373</v>
      </c>
      <c r="E1092" t="s">
        <v>8374</v>
      </c>
    </row>
    <row r="1093" spans="4:5" x14ac:dyDescent="0.3">
      <c r="D1093" s="4" t="s">
        <v>8373</v>
      </c>
      <c r="E1093" t="s">
        <v>8374</v>
      </c>
    </row>
    <row r="1094" spans="4:5" x14ac:dyDescent="0.3">
      <c r="D1094" s="4" t="s">
        <v>8373</v>
      </c>
      <c r="E1094" t="s">
        <v>8374</v>
      </c>
    </row>
    <row r="1095" spans="4:5" x14ac:dyDescent="0.3">
      <c r="D1095" s="4" t="s">
        <v>8373</v>
      </c>
      <c r="E1095" t="s">
        <v>8374</v>
      </c>
    </row>
    <row r="1096" spans="4:5" x14ac:dyDescent="0.3">
      <c r="D1096" s="4" t="s">
        <v>8373</v>
      </c>
      <c r="E1096" t="s">
        <v>8374</v>
      </c>
    </row>
    <row r="1097" spans="4:5" x14ac:dyDescent="0.3">
      <c r="D1097" s="4" t="s">
        <v>8373</v>
      </c>
      <c r="E1097" t="s">
        <v>8374</v>
      </c>
    </row>
    <row r="1098" spans="4:5" x14ac:dyDescent="0.3">
      <c r="D1098" s="4" t="s">
        <v>8373</v>
      </c>
      <c r="E1098" t="s">
        <v>8374</v>
      </c>
    </row>
    <row r="1099" spans="4:5" x14ac:dyDescent="0.3">
      <c r="D1099" s="4" t="s">
        <v>8373</v>
      </c>
      <c r="E1099" t="s">
        <v>8374</v>
      </c>
    </row>
    <row r="1100" spans="4:5" x14ac:dyDescent="0.3">
      <c r="D1100" s="4" t="s">
        <v>8373</v>
      </c>
      <c r="E1100" t="s">
        <v>8374</v>
      </c>
    </row>
    <row r="1101" spans="4:5" x14ac:dyDescent="0.3">
      <c r="D1101" s="4" t="s">
        <v>8373</v>
      </c>
      <c r="E1101" t="s">
        <v>8374</v>
      </c>
    </row>
    <row r="1102" spans="4:5" x14ac:dyDescent="0.3">
      <c r="D1102" s="4" t="s">
        <v>8373</v>
      </c>
      <c r="E1102" t="s">
        <v>8374</v>
      </c>
    </row>
    <row r="1103" spans="4:5" x14ac:dyDescent="0.3">
      <c r="D1103" s="4" t="s">
        <v>8373</v>
      </c>
      <c r="E1103" t="s">
        <v>8374</v>
      </c>
    </row>
    <row r="1104" spans="4:5" x14ac:dyDescent="0.3">
      <c r="D1104" s="4" t="s">
        <v>8373</v>
      </c>
      <c r="E1104" t="s">
        <v>8374</v>
      </c>
    </row>
    <row r="1105" spans="4:5" x14ac:dyDescent="0.3">
      <c r="D1105" s="4" t="s">
        <v>8373</v>
      </c>
      <c r="E1105" t="s">
        <v>8374</v>
      </c>
    </row>
    <row r="1106" spans="4:5" x14ac:dyDescent="0.3">
      <c r="D1106" s="4" t="s">
        <v>8373</v>
      </c>
      <c r="E1106" t="s">
        <v>8374</v>
      </c>
    </row>
    <row r="1107" spans="4:5" x14ac:dyDescent="0.3">
      <c r="D1107" s="4" t="s">
        <v>8373</v>
      </c>
      <c r="E1107" t="s">
        <v>8374</v>
      </c>
    </row>
    <row r="1108" spans="4:5" x14ac:dyDescent="0.3">
      <c r="D1108" s="4" t="s">
        <v>8373</v>
      </c>
      <c r="E1108" t="s">
        <v>8374</v>
      </c>
    </row>
    <row r="1109" spans="4:5" x14ac:dyDescent="0.3">
      <c r="D1109" s="4" t="s">
        <v>8373</v>
      </c>
      <c r="E1109" t="s">
        <v>8374</v>
      </c>
    </row>
    <row r="1110" spans="4:5" x14ac:dyDescent="0.3">
      <c r="D1110" s="4" t="s">
        <v>8373</v>
      </c>
      <c r="E1110" t="s">
        <v>8374</v>
      </c>
    </row>
    <row r="1111" spans="4:5" x14ac:dyDescent="0.3">
      <c r="D1111" s="4" t="s">
        <v>8373</v>
      </c>
      <c r="E1111" t="s">
        <v>8374</v>
      </c>
    </row>
    <row r="1112" spans="4:5" x14ac:dyDescent="0.3">
      <c r="D1112" s="4" t="s">
        <v>8373</v>
      </c>
      <c r="E1112" t="s">
        <v>8374</v>
      </c>
    </row>
    <row r="1113" spans="4:5" x14ac:dyDescent="0.3">
      <c r="D1113" s="4" t="s">
        <v>8373</v>
      </c>
      <c r="E1113" t="s">
        <v>8374</v>
      </c>
    </row>
    <row r="1114" spans="4:5" x14ac:dyDescent="0.3">
      <c r="D1114" s="4" t="s">
        <v>8373</v>
      </c>
      <c r="E1114" t="s">
        <v>8374</v>
      </c>
    </row>
    <row r="1115" spans="4:5" x14ac:dyDescent="0.3">
      <c r="D1115" s="4" t="s">
        <v>8373</v>
      </c>
      <c r="E1115" t="s">
        <v>8374</v>
      </c>
    </row>
    <row r="1116" spans="4:5" x14ac:dyDescent="0.3">
      <c r="D1116" s="4" t="s">
        <v>8373</v>
      </c>
      <c r="E1116" t="s">
        <v>8374</v>
      </c>
    </row>
    <row r="1117" spans="4:5" x14ac:dyDescent="0.3">
      <c r="D1117" s="4" t="s">
        <v>8373</v>
      </c>
      <c r="E1117" t="s">
        <v>8374</v>
      </c>
    </row>
    <row r="1118" spans="4:5" x14ac:dyDescent="0.3">
      <c r="D1118" s="4" t="s">
        <v>8373</v>
      </c>
      <c r="E1118" t="s">
        <v>8374</v>
      </c>
    </row>
    <row r="1119" spans="4:5" x14ac:dyDescent="0.3">
      <c r="D1119" s="4" t="s">
        <v>8373</v>
      </c>
      <c r="E1119" t="s">
        <v>8374</v>
      </c>
    </row>
    <row r="1120" spans="4:5" x14ac:dyDescent="0.3">
      <c r="D1120" s="4" t="s">
        <v>8373</v>
      </c>
      <c r="E1120" t="s">
        <v>8374</v>
      </c>
    </row>
    <row r="1121" spans="4:5" x14ac:dyDescent="0.3">
      <c r="D1121" s="4" t="s">
        <v>8373</v>
      </c>
      <c r="E1121" t="s">
        <v>8374</v>
      </c>
    </row>
    <row r="1122" spans="4:5" x14ac:dyDescent="0.3">
      <c r="D1122" s="4" t="s">
        <v>8373</v>
      </c>
      <c r="E1122" t="s">
        <v>8374</v>
      </c>
    </row>
    <row r="1123" spans="4:5" x14ac:dyDescent="0.3">
      <c r="D1123" s="4" t="s">
        <v>8373</v>
      </c>
      <c r="E1123" t="s">
        <v>8374</v>
      </c>
    </row>
    <row r="1124" spans="4:5" x14ac:dyDescent="0.3">
      <c r="D1124" s="4" t="s">
        <v>8373</v>
      </c>
      <c r="E1124" t="s">
        <v>8374</v>
      </c>
    </row>
    <row r="1125" spans="4:5" x14ac:dyDescent="0.3">
      <c r="D1125" s="4" t="s">
        <v>8373</v>
      </c>
      <c r="E1125" t="s">
        <v>8374</v>
      </c>
    </row>
    <row r="1126" spans="4:5" x14ac:dyDescent="0.3">
      <c r="D1126" s="4" t="s">
        <v>8373</v>
      </c>
      <c r="E1126" t="s">
        <v>8375</v>
      </c>
    </row>
    <row r="1127" spans="4:5" x14ac:dyDescent="0.3">
      <c r="D1127" s="4" t="s">
        <v>8373</v>
      </c>
      <c r="E1127" t="s">
        <v>8375</v>
      </c>
    </row>
    <row r="1128" spans="4:5" x14ac:dyDescent="0.3">
      <c r="D1128" s="4" t="s">
        <v>8373</v>
      </c>
      <c r="E1128" t="s">
        <v>8375</v>
      </c>
    </row>
    <row r="1129" spans="4:5" x14ac:dyDescent="0.3">
      <c r="D1129" s="4" t="s">
        <v>8373</v>
      </c>
      <c r="E1129" t="s">
        <v>8375</v>
      </c>
    </row>
    <row r="1130" spans="4:5" x14ac:dyDescent="0.3">
      <c r="D1130" s="4" t="s">
        <v>8373</v>
      </c>
      <c r="E1130" t="s">
        <v>8375</v>
      </c>
    </row>
    <row r="1131" spans="4:5" x14ac:dyDescent="0.3">
      <c r="D1131" s="4" t="s">
        <v>8373</v>
      </c>
      <c r="E1131" t="s">
        <v>8375</v>
      </c>
    </row>
    <row r="1132" spans="4:5" x14ac:dyDescent="0.3">
      <c r="D1132" s="4" t="s">
        <v>8373</v>
      </c>
      <c r="E1132" t="s">
        <v>8375</v>
      </c>
    </row>
    <row r="1133" spans="4:5" x14ac:dyDescent="0.3">
      <c r="D1133" s="4" t="s">
        <v>8373</v>
      </c>
      <c r="E1133" t="s">
        <v>8375</v>
      </c>
    </row>
    <row r="1134" spans="4:5" x14ac:dyDescent="0.3">
      <c r="D1134" s="4" t="s">
        <v>8373</v>
      </c>
      <c r="E1134" t="s">
        <v>8375</v>
      </c>
    </row>
    <row r="1135" spans="4:5" x14ac:dyDescent="0.3">
      <c r="D1135" s="4" t="s">
        <v>8373</v>
      </c>
      <c r="E1135" t="s">
        <v>8375</v>
      </c>
    </row>
    <row r="1136" spans="4:5" x14ac:dyDescent="0.3">
      <c r="D1136" s="4" t="s">
        <v>8373</v>
      </c>
      <c r="E1136" t="s">
        <v>8375</v>
      </c>
    </row>
    <row r="1137" spans="4:5" x14ac:dyDescent="0.3">
      <c r="D1137" s="4" t="s">
        <v>8373</v>
      </c>
      <c r="E1137" t="s">
        <v>8375</v>
      </c>
    </row>
    <row r="1138" spans="4:5" x14ac:dyDescent="0.3">
      <c r="D1138" s="4" t="s">
        <v>8373</v>
      </c>
      <c r="E1138" t="s">
        <v>8375</v>
      </c>
    </row>
    <row r="1139" spans="4:5" x14ac:dyDescent="0.3">
      <c r="D1139" s="4" t="s">
        <v>8373</v>
      </c>
      <c r="E1139" t="s">
        <v>8375</v>
      </c>
    </row>
    <row r="1140" spans="4:5" x14ac:dyDescent="0.3">
      <c r="D1140" s="4" t="s">
        <v>8373</v>
      </c>
      <c r="E1140" t="s">
        <v>8375</v>
      </c>
    </row>
    <row r="1141" spans="4:5" x14ac:dyDescent="0.3">
      <c r="D1141" s="4" t="s">
        <v>8373</v>
      </c>
      <c r="E1141" t="s">
        <v>8375</v>
      </c>
    </row>
    <row r="1142" spans="4:5" x14ac:dyDescent="0.3">
      <c r="D1142" s="4" t="s">
        <v>8373</v>
      </c>
      <c r="E1142" t="s">
        <v>8375</v>
      </c>
    </row>
    <row r="1143" spans="4:5" x14ac:dyDescent="0.3">
      <c r="D1143" s="4" t="s">
        <v>8373</v>
      </c>
      <c r="E1143" t="s">
        <v>8375</v>
      </c>
    </row>
    <row r="1144" spans="4:5" x14ac:dyDescent="0.3">
      <c r="D1144" s="4" t="s">
        <v>8373</v>
      </c>
      <c r="E1144" t="s">
        <v>8375</v>
      </c>
    </row>
    <row r="1145" spans="4:5" x14ac:dyDescent="0.3">
      <c r="D1145" s="4" t="s">
        <v>8373</v>
      </c>
      <c r="E1145" t="s">
        <v>8375</v>
      </c>
    </row>
    <row r="1146" spans="4:5" x14ac:dyDescent="0.3">
      <c r="D1146" s="4" t="s">
        <v>8376</v>
      </c>
      <c r="E1146" t="s">
        <v>8377</v>
      </c>
    </row>
    <row r="1147" spans="4:5" x14ac:dyDescent="0.3">
      <c r="D1147" s="4" t="s">
        <v>8376</v>
      </c>
      <c r="E1147" t="s">
        <v>8377</v>
      </c>
    </row>
    <row r="1148" spans="4:5" x14ac:dyDescent="0.3">
      <c r="D1148" s="4" t="s">
        <v>8376</v>
      </c>
      <c r="E1148" t="s">
        <v>8377</v>
      </c>
    </row>
    <row r="1149" spans="4:5" x14ac:dyDescent="0.3">
      <c r="D1149" s="4" t="s">
        <v>8376</v>
      </c>
      <c r="E1149" t="s">
        <v>8377</v>
      </c>
    </row>
    <row r="1150" spans="4:5" x14ac:dyDescent="0.3">
      <c r="D1150" s="4" t="s">
        <v>8376</v>
      </c>
      <c r="E1150" t="s">
        <v>8377</v>
      </c>
    </row>
    <row r="1151" spans="4:5" x14ac:dyDescent="0.3">
      <c r="D1151" s="4" t="s">
        <v>8376</v>
      </c>
      <c r="E1151" t="s">
        <v>8377</v>
      </c>
    </row>
    <row r="1152" spans="4:5" x14ac:dyDescent="0.3">
      <c r="D1152" s="4" t="s">
        <v>8376</v>
      </c>
      <c r="E1152" t="s">
        <v>8377</v>
      </c>
    </row>
    <row r="1153" spans="4:5" x14ac:dyDescent="0.3">
      <c r="D1153" s="4" t="s">
        <v>8376</v>
      </c>
      <c r="E1153" t="s">
        <v>8377</v>
      </c>
    </row>
    <row r="1154" spans="4:5" x14ac:dyDescent="0.3">
      <c r="D1154" s="4" t="s">
        <v>8376</v>
      </c>
      <c r="E1154" t="s">
        <v>8377</v>
      </c>
    </row>
    <row r="1155" spans="4:5" x14ac:dyDescent="0.3">
      <c r="D1155" s="4" t="s">
        <v>8376</v>
      </c>
      <c r="E1155" t="s">
        <v>8377</v>
      </c>
    </row>
    <row r="1156" spans="4:5" x14ac:dyDescent="0.3">
      <c r="D1156" s="4" t="s">
        <v>8376</v>
      </c>
      <c r="E1156" t="s">
        <v>8377</v>
      </c>
    </row>
    <row r="1157" spans="4:5" x14ac:dyDescent="0.3">
      <c r="D1157" s="4" t="s">
        <v>8376</v>
      </c>
      <c r="E1157" t="s">
        <v>8377</v>
      </c>
    </row>
    <row r="1158" spans="4:5" x14ac:dyDescent="0.3">
      <c r="D1158" s="4" t="s">
        <v>8376</v>
      </c>
      <c r="E1158" t="s">
        <v>8377</v>
      </c>
    </row>
    <row r="1159" spans="4:5" x14ac:dyDescent="0.3">
      <c r="D1159" s="4" t="s">
        <v>8376</v>
      </c>
      <c r="E1159" t="s">
        <v>8377</v>
      </c>
    </row>
    <row r="1160" spans="4:5" x14ac:dyDescent="0.3">
      <c r="D1160" s="4" t="s">
        <v>8376</v>
      </c>
      <c r="E1160" t="s">
        <v>8377</v>
      </c>
    </row>
    <row r="1161" spans="4:5" x14ac:dyDescent="0.3">
      <c r="D1161" s="4" t="s">
        <v>8376</v>
      </c>
      <c r="E1161" t="s">
        <v>8377</v>
      </c>
    </row>
    <row r="1162" spans="4:5" x14ac:dyDescent="0.3">
      <c r="D1162" s="4" t="s">
        <v>8376</v>
      </c>
      <c r="E1162" t="s">
        <v>8377</v>
      </c>
    </row>
    <row r="1163" spans="4:5" x14ac:dyDescent="0.3">
      <c r="D1163" s="4" t="s">
        <v>8376</v>
      </c>
      <c r="E1163" t="s">
        <v>8377</v>
      </c>
    </row>
    <row r="1164" spans="4:5" x14ac:dyDescent="0.3">
      <c r="D1164" s="4" t="s">
        <v>8376</v>
      </c>
      <c r="E1164" t="s">
        <v>8377</v>
      </c>
    </row>
    <row r="1165" spans="4:5" x14ac:dyDescent="0.3">
      <c r="D1165" s="4" t="s">
        <v>8376</v>
      </c>
      <c r="E1165" t="s">
        <v>8377</v>
      </c>
    </row>
    <row r="1166" spans="4:5" x14ac:dyDescent="0.3">
      <c r="D1166" s="4" t="s">
        <v>8376</v>
      </c>
      <c r="E1166" t="s">
        <v>8377</v>
      </c>
    </row>
    <row r="1167" spans="4:5" x14ac:dyDescent="0.3">
      <c r="D1167" s="4" t="s">
        <v>8376</v>
      </c>
      <c r="E1167" t="s">
        <v>8377</v>
      </c>
    </row>
    <row r="1168" spans="4:5" x14ac:dyDescent="0.3">
      <c r="D1168" s="4" t="s">
        <v>8376</v>
      </c>
      <c r="E1168" t="s">
        <v>8377</v>
      </c>
    </row>
    <row r="1169" spans="4:5" x14ac:dyDescent="0.3">
      <c r="D1169" s="4" t="s">
        <v>8376</v>
      </c>
      <c r="E1169" t="s">
        <v>8377</v>
      </c>
    </row>
    <row r="1170" spans="4:5" x14ac:dyDescent="0.3">
      <c r="D1170" s="4" t="s">
        <v>8376</v>
      </c>
      <c r="E1170" t="s">
        <v>8377</v>
      </c>
    </row>
    <row r="1171" spans="4:5" x14ac:dyDescent="0.3">
      <c r="D1171" s="4" t="s">
        <v>8376</v>
      </c>
      <c r="E1171" t="s">
        <v>8377</v>
      </c>
    </row>
    <row r="1172" spans="4:5" x14ac:dyDescent="0.3">
      <c r="D1172" s="4" t="s">
        <v>8376</v>
      </c>
      <c r="E1172" t="s">
        <v>8377</v>
      </c>
    </row>
    <row r="1173" spans="4:5" x14ac:dyDescent="0.3">
      <c r="D1173" s="4" t="s">
        <v>8376</v>
      </c>
      <c r="E1173" t="s">
        <v>8377</v>
      </c>
    </row>
    <row r="1174" spans="4:5" x14ac:dyDescent="0.3">
      <c r="D1174" s="4" t="s">
        <v>8376</v>
      </c>
      <c r="E1174" t="s">
        <v>8377</v>
      </c>
    </row>
    <row r="1175" spans="4:5" x14ac:dyDescent="0.3">
      <c r="D1175" s="4" t="s">
        <v>8376</v>
      </c>
      <c r="E1175" t="s">
        <v>8377</v>
      </c>
    </row>
    <row r="1176" spans="4:5" x14ac:dyDescent="0.3">
      <c r="D1176" s="4" t="s">
        <v>8376</v>
      </c>
      <c r="E1176" t="s">
        <v>8377</v>
      </c>
    </row>
    <row r="1177" spans="4:5" x14ac:dyDescent="0.3">
      <c r="D1177" s="4" t="s">
        <v>8376</v>
      </c>
      <c r="E1177" t="s">
        <v>8377</v>
      </c>
    </row>
    <row r="1178" spans="4:5" x14ac:dyDescent="0.3">
      <c r="D1178" s="4" t="s">
        <v>8376</v>
      </c>
      <c r="E1178" t="s">
        <v>8377</v>
      </c>
    </row>
    <row r="1179" spans="4:5" x14ac:dyDescent="0.3">
      <c r="D1179" s="4" t="s">
        <v>8376</v>
      </c>
      <c r="E1179" t="s">
        <v>8377</v>
      </c>
    </row>
    <row r="1180" spans="4:5" x14ac:dyDescent="0.3">
      <c r="D1180" s="4" t="s">
        <v>8376</v>
      </c>
      <c r="E1180" t="s">
        <v>8377</v>
      </c>
    </row>
    <row r="1181" spans="4:5" x14ac:dyDescent="0.3">
      <c r="D1181" s="4" t="s">
        <v>8376</v>
      </c>
      <c r="E1181" t="s">
        <v>8377</v>
      </c>
    </row>
    <row r="1182" spans="4:5" x14ac:dyDescent="0.3">
      <c r="D1182" s="4" t="s">
        <v>8376</v>
      </c>
      <c r="E1182" t="s">
        <v>8377</v>
      </c>
    </row>
    <row r="1183" spans="4:5" x14ac:dyDescent="0.3">
      <c r="D1183" s="4" t="s">
        <v>8376</v>
      </c>
      <c r="E1183" t="s">
        <v>8377</v>
      </c>
    </row>
    <row r="1184" spans="4:5" x14ac:dyDescent="0.3">
      <c r="D1184" s="4" t="s">
        <v>8376</v>
      </c>
      <c r="E1184" t="s">
        <v>8377</v>
      </c>
    </row>
    <row r="1185" spans="4:5" x14ac:dyDescent="0.3">
      <c r="D1185" s="4" t="s">
        <v>8376</v>
      </c>
      <c r="E1185" t="s">
        <v>8377</v>
      </c>
    </row>
    <row r="1186" spans="4:5" x14ac:dyDescent="0.3">
      <c r="D1186" s="4" t="s">
        <v>8378</v>
      </c>
      <c r="E1186" t="s">
        <v>8379</v>
      </c>
    </row>
    <row r="1187" spans="4:5" x14ac:dyDescent="0.3">
      <c r="D1187" s="4" t="s">
        <v>8378</v>
      </c>
      <c r="E1187" t="s">
        <v>8379</v>
      </c>
    </row>
    <row r="1188" spans="4:5" x14ac:dyDescent="0.3">
      <c r="D1188" s="4" t="s">
        <v>8378</v>
      </c>
      <c r="E1188" t="s">
        <v>8379</v>
      </c>
    </row>
    <row r="1189" spans="4:5" x14ac:dyDescent="0.3">
      <c r="D1189" s="4" t="s">
        <v>8378</v>
      </c>
      <c r="E1189" t="s">
        <v>8379</v>
      </c>
    </row>
    <row r="1190" spans="4:5" x14ac:dyDescent="0.3">
      <c r="D1190" s="4" t="s">
        <v>8378</v>
      </c>
      <c r="E1190" t="s">
        <v>8379</v>
      </c>
    </row>
    <row r="1191" spans="4:5" x14ac:dyDescent="0.3">
      <c r="D1191" s="4" t="s">
        <v>8378</v>
      </c>
      <c r="E1191" t="s">
        <v>8379</v>
      </c>
    </row>
    <row r="1192" spans="4:5" x14ac:dyDescent="0.3">
      <c r="D1192" s="4" t="s">
        <v>8378</v>
      </c>
      <c r="E1192" t="s">
        <v>8379</v>
      </c>
    </row>
    <row r="1193" spans="4:5" x14ac:dyDescent="0.3">
      <c r="D1193" s="4" t="s">
        <v>8378</v>
      </c>
      <c r="E1193" t="s">
        <v>8379</v>
      </c>
    </row>
    <row r="1194" spans="4:5" x14ac:dyDescent="0.3">
      <c r="D1194" s="4" t="s">
        <v>8378</v>
      </c>
      <c r="E1194" t="s">
        <v>8379</v>
      </c>
    </row>
    <row r="1195" spans="4:5" x14ac:dyDescent="0.3">
      <c r="D1195" s="4" t="s">
        <v>8378</v>
      </c>
      <c r="E1195" t="s">
        <v>8379</v>
      </c>
    </row>
    <row r="1196" spans="4:5" x14ac:dyDescent="0.3">
      <c r="D1196" s="4" t="s">
        <v>8378</v>
      </c>
      <c r="E1196" t="s">
        <v>8379</v>
      </c>
    </row>
    <row r="1197" spans="4:5" x14ac:dyDescent="0.3">
      <c r="D1197" s="4" t="s">
        <v>8378</v>
      </c>
      <c r="E1197" t="s">
        <v>8379</v>
      </c>
    </row>
    <row r="1198" spans="4:5" x14ac:dyDescent="0.3">
      <c r="D1198" s="4" t="s">
        <v>8378</v>
      </c>
      <c r="E1198" t="s">
        <v>8379</v>
      </c>
    </row>
    <row r="1199" spans="4:5" x14ac:dyDescent="0.3">
      <c r="D1199" s="4" t="s">
        <v>8378</v>
      </c>
      <c r="E1199" t="s">
        <v>8379</v>
      </c>
    </row>
    <row r="1200" spans="4:5" x14ac:dyDescent="0.3">
      <c r="D1200" s="4" t="s">
        <v>8378</v>
      </c>
      <c r="E1200" t="s">
        <v>8379</v>
      </c>
    </row>
    <row r="1201" spans="4:5" x14ac:dyDescent="0.3">
      <c r="D1201" s="4" t="s">
        <v>8378</v>
      </c>
      <c r="E1201" t="s">
        <v>8379</v>
      </c>
    </row>
    <row r="1202" spans="4:5" x14ac:dyDescent="0.3">
      <c r="D1202" s="4" t="s">
        <v>8378</v>
      </c>
      <c r="E1202" t="s">
        <v>8379</v>
      </c>
    </row>
    <row r="1203" spans="4:5" x14ac:dyDescent="0.3">
      <c r="D1203" s="4" t="s">
        <v>8378</v>
      </c>
      <c r="E1203" t="s">
        <v>8379</v>
      </c>
    </row>
    <row r="1204" spans="4:5" x14ac:dyDescent="0.3">
      <c r="D1204" s="4" t="s">
        <v>8378</v>
      </c>
      <c r="E1204" t="s">
        <v>8379</v>
      </c>
    </row>
    <row r="1205" spans="4:5" x14ac:dyDescent="0.3">
      <c r="D1205" s="4" t="s">
        <v>8378</v>
      </c>
      <c r="E1205" t="s">
        <v>8379</v>
      </c>
    </row>
    <row r="1206" spans="4:5" x14ac:dyDescent="0.3">
      <c r="D1206" s="4" t="s">
        <v>8378</v>
      </c>
      <c r="E1206" t="s">
        <v>8379</v>
      </c>
    </row>
    <row r="1207" spans="4:5" x14ac:dyDescent="0.3">
      <c r="D1207" s="4" t="s">
        <v>8378</v>
      </c>
      <c r="E1207" t="s">
        <v>8379</v>
      </c>
    </row>
    <row r="1208" spans="4:5" x14ac:dyDescent="0.3">
      <c r="D1208" s="4" t="s">
        <v>8378</v>
      </c>
      <c r="E1208" t="s">
        <v>8379</v>
      </c>
    </row>
    <row r="1209" spans="4:5" x14ac:dyDescent="0.3">
      <c r="D1209" s="4" t="s">
        <v>8378</v>
      </c>
      <c r="E1209" t="s">
        <v>8379</v>
      </c>
    </row>
    <row r="1210" spans="4:5" x14ac:dyDescent="0.3">
      <c r="D1210" s="4" t="s">
        <v>8378</v>
      </c>
      <c r="E1210" t="s">
        <v>8379</v>
      </c>
    </row>
    <row r="1211" spans="4:5" x14ac:dyDescent="0.3">
      <c r="D1211" s="4" t="s">
        <v>8378</v>
      </c>
      <c r="E1211" t="s">
        <v>8379</v>
      </c>
    </row>
    <row r="1212" spans="4:5" x14ac:dyDescent="0.3">
      <c r="D1212" s="4" t="s">
        <v>8378</v>
      </c>
      <c r="E1212" t="s">
        <v>8379</v>
      </c>
    </row>
    <row r="1213" spans="4:5" x14ac:dyDescent="0.3">
      <c r="D1213" s="4" t="s">
        <v>8378</v>
      </c>
      <c r="E1213" t="s">
        <v>8379</v>
      </c>
    </row>
    <row r="1214" spans="4:5" x14ac:dyDescent="0.3">
      <c r="D1214" s="4" t="s">
        <v>8378</v>
      </c>
      <c r="E1214" t="s">
        <v>8379</v>
      </c>
    </row>
    <row r="1215" spans="4:5" x14ac:dyDescent="0.3">
      <c r="D1215" s="4" t="s">
        <v>8378</v>
      </c>
      <c r="E1215" t="s">
        <v>8379</v>
      </c>
    </row>
    <row r="1216" spans="4:5" x14ac:dyDescent="0.3">
      <c r="D1216" s="4" t="s">
        <v>8378</v>
      </c>
      <c r="E1216" t="s">
        <v>8379</v>
      </c>
    </row>
    <row r="1217" spans="4:5" x14ac:dyDescent="0.3">
      <c r="D1217" s="4" t="s">
        <v>8378</v>
      </c>
      <c r="E1217" t="s">
        <v>8379</v>
      </c>
    </row>
    <row r="1218" spans="4:5" x14ac:dyDescent="0.3">
      <c r="D1218" s="4" t="s">
        <v>8378</v>
      </c>
      <c r="E1218" t="s">
        <v>8379</v>
      </c>
    </row>
    <row r="1219" spans="4:5" x14ac:dyDescent="0.3">
      <c r="D1219" s="4" t="s">
        <v>8378</v>
      </c>
      <c r="E1219" t="s">
        <v>8379</v>
      </c>
    </row>
    <row r="1220" spans="4:5" x14ac:dyDescent="0.3">
      <c r="D1220" s="4" t="s">
        <v>8378</v>
      </c>
      <c r="E1220" t="s">
        <v>8379</v>
      </c>
    </row>
    <row r="1221" spans="4:5" x14ac:dyDescent="0.3">
      <c r="D1221" s="4" t="s">
        <v>8378</v>
      </c>
      <c r="E1221" t="s">
        <v>8379</v>
      </c>
    </row>
    <row r="1222" spans="4:5" x14ac:dyDescent="0.3">
      <c r="D1222" s="4" t="s">
        <v>8378</v>
      </c>
      <c r="E1222" t="s">
        <v>8379</v>
      </c>
    </row>
    <row r="1223" spans="4:5" x14ac:dyDescent="0.3">
      <c r="D1223" s="4" t="s">
        <v>8378</v>
      </c>
      <c r="E1223" t="s">
        <v>8379</v>
      </c>
    </row>
    <row r="1224" spans="4:5" x14ac:dyDescent="0.3">
      <c r="D1224" s="4" t="s">
        <v>8378</v>
      </c>
      <c r="E1224" t="s">
        <v>8379</v>
      </c>
    </row>
    <row r="1225" spans="4:5" x14ac:dyDescent="0.3">
      <c r="D1225" s="4" t="s">
        <v>8378</v>
      </c>
      <c r="E1225" t="s">
        <v>8379</v>
      </c>
    </row>
    <row r="1226" spans="4:5" x14ac:dyDescent="0.3">
      <c r="D1226" s="4" t="s">
        <v>8365</v>
      </c>
      <c r="E1226" t="s">
        <v>8380</v>
      </c>
    </row>
    <row r="1227" spans="4:5" x14ac:dyDescent="0.3">
      <c r="D1227" s="4" t="s">
        <v>8365</v>
      </c>
      <c r="E1227" t="s">
        <v>8380</v>
      </c>
    </row>
    <row r="1228" spans="4:5" x14ac:dyDescent="0.3">
      <c r="D1228" s="4" t="s">
        <v>8365</v>
      </c>
      <c r="E1228" t="s">
        <v>8380</v>
      </c>
    </row>
    <row r="1229" spans="4:5" x14ac:dyDescent="0.3">
      <c r="D1229" s="4" t="s">
        <v>8365</v>
      </c>
      <c r="E1229" t="s">
        <v>8380</v>
      </c>
    </row>
    <row r="1230" spans="4:5" x14ac:dyDescent="0.3">
      <c r="D1230" s="4" t="s">
        <v>8365</v>
      </c>
      <c r="E1230" t="s">
        <v>8380</v>
      </c>
    </row>
    <row r="1231" spans="4:5" x14ac:dyDescent="0.3">
      <c r="D1231" s="4" t="s">
        <v>8365</v>
      </c>
      <c r="E1231" t="s">
        <v>8380</v>
      </c>
    </row>
    <row r="1232" spans="4:5" x14ac:dyDescent="0.3">
      <c r="D1232" s="4" t="s">
        <v>8365</v>
      </c>
      <c r="E1232" t="s">
        <v>8380</v>
      </c>
    </row>
    <row r="1233" spans="4:5" x14ac:dyDescent="0.3">
      <c r="D1233" s="4" t="s">
        <v>8365</v>
      </c>
      <c r="E1233" t="s">
        <v>8380</v>
      </c>
    </row>
    <row r="1234" spans="4:5" x14ac:dyDescent="0.3">
      <c r="D1234" s="4" t="s">
        <v>8365</v>
      </c>
      <c r="E1234" t="s">
        <v>8380</v>
      </c>
    </row>
    <row r="1235" spans="4:5" x14ac:dyDescent="0.3">
      <c r="D1235" s="4" t="s">
        <v>8365</v>
      </c>
      <c r="E1235" t="s">
        <v>8380</v>
      </c>
    </row>
    <row r="1236" spans="4:5" x14ac:dyDescent="0.3">
      <c r="D1236" s="4" t="s">
        <v>8365</v>
      </c>
      <c r="E1236" t="s">
        <v>8380</v>
      </c>
    </row>
    <row r="1237" spans="4:5" x14ac:dyDescent="0.3">
      <c r="D1237" s="4" t="s">
        <v>8365</v>
      </c>
      <c r="E1237" t="s">
        <v>8380</v>
      </c>
    </row>
    <row r="1238" spans="4:5" x14ac:dyDescent="0.3">
      <c r="D1238" s="4" t="s">
        <v>8365</v>
      </c>
      <c r="E1238" t="s">
        <v>8380</v>
      </c>
    </row>
    <row r="1239" spans="4:5" x14ac:dyDescent="0.3">
      <c r="D1239" s="4" t="s">
        <v>8365</v>
      </c>
      <c r="E1239" t="s">
        <v>8380</v>
      </c>
    </row>
    <row r="1240" spans="4:5" x14ac:dyDescent="0.3">
      <c r="D1240" s="4" t="s">
        <v>8365</v>
      </c>
      <c r="E1240" t="s">
        <v>8380</v>
      </c>
    </row>
    <row r="1241" spans="4:5" x14ac:dyDescent="0.3">
      <c r="D1241" s="4" t="s">
        <v>8365</v>
      </c>
      <c r="E1241" t="s">
        <v>8380</v>
      </c>
    </row>
    <row r="1242" spans="4:5" x14ac:dyDescent="0.3">
      <c r="D1242" s="4" t="s">
        <v>8365</v>
      </c>
      <c r="E1242" t="s">
        <v>8380</v>
      </c>
    </row>
    <row r="1243" spans="4:5" x14ac:dyDescent="0.3">
      <c r="D1243" s="4" t="s">
        <v>8365</v>
      </c>
      <c r="E1243" t="s">
        <v>8380</v>
      </c>
    </row>
    <row r="1244" spans="4:5" x14ac:dyDescent="0.3">
      <c r="D1244" s="4" t="s">
        <v>8365</v>
      </c>
      <c r="E1244" t="s">
        <v>8380</v>
      </c>
    </row>
    <row r="1245" spans="4:5" x14ac:dyDescent="0.3">
      <c r="D1245" s="4" t="s">
        <v>8365</v>
      </c>
      <c r="E1245" t="s">
        <v>8380</v>
      </c>
    </row>
    <row r="1246" spans="4:5" x14ac:dyDescent="0.3">
      <c r="D1246" s="4" t="s">
        <v>8365</v>
      </c>
      <c r="E1246" t="s">
        <v>8366</v>
      </c>
    </row>
    <row r="1247" spans="4:5" x14ac:dyDescent="0.3">
      <c r="D1247" s="4" t="s">
        <v>8365</v>
      </c>
      <c r="E1247" t="s">
        <v>8366</v>
      </c>
    </row>
    <row r="1248" spans="4:5" x14ac:dyDescent="0.3">
      <c r="D1248" s="4" t="s">
        <v>8365</v>
      </c>
      <c r="E1248" t="s">
        <v>8366</v>
      </c>
    </row>
    <row r="1249" spans="4:5" x14ac:dyDescent="0.3">
      <c r="D1249" s="4" t="s">
        <v>8365</v>
      </c>
      <c r="E1249" t="s">
        <v>8366</v>
      </c>
    </row>
    <row r="1250" spans="4:5" x14ac:dyDescent="0.3">
      <c r="D1250" s="4" t="s">
        <v>8365</v>
      </c>
      <c r="E1250" t="s">
        <v>8366</v>
      </c>
    </row>
    <row r="1251" spans="4:5" x14ac:dyDescent="0.3">
      <c r="D1251" s="4" t="s">
        <v>8365</v>
      </c>
      <c r="E1251" t="s">
        <v>8366</v>
      </c>
    </row>
    <row r="1252" spans="4:5" x14ac:dyDescent="0.3">
      <c r="D1252" s="4" t="s">
        <v>8365</v>
      </c>
      <c r="E1252" t="s">
        <v>8366</v>
      </c>
    </row>
    <row r="1253" spans="4:5" x14ac:dyDescent="0.3">
      <c r="D1253" s="4" t="s">
        <v>8365</v>
      </c>
      <c r="E1253" t="s">
        <v>8366</v>
      </c>
    </row>
    <row r="1254" spans="4:5" x14ac:dyDescent="0.3">
      <c r="D1254" s="4" t="s">
        <v>8365</v>
      </c>
      <c r="E1254" t="s">
        <v>8366</v>
      </c>
    </row>
    <row r="1255" spans="4:5" x14ac:dyDescent="0.3">
      <c r="D1255" s="4" t="s">
        <v>8365</v>
      </c>
      <c r="E1255" t="s">
        <v>8366</v>
      </c>
    </row>
    <row r="1256" spans="4:5" x14ac:dyDescent="0.3">
      <c r="D1256" s="4" t="s">
        <v>8365</v>
      </c>
      <c r="E1256" t="s">
        <v>8366</v>
      </c>
    </row>
    <row r="1257" spans="4:5" x14ac:dyDescent="0.3">
      <c r="D1257" s="4" t="s">
        <v>8365</v>
      </c>
      <c r="E1257" t="s">
        <v>8366</v>
      </c>
    </row>
    <row r="1258" spans="4:5" x14ac:dyDescent="0.3">
      <c r="D1258" s="4" t="s">
        <v>8365</v>
      </c>
      <c r="E1258" t="s">
        <v>8366</v>
      </c>
    </row>
    <row r="1259" spans="4:5" x14ac:dyDescent="0.3">
      <c r="D1259" s="4" t="s">
        <v>8365</v>
      </c>
      <c r="E1259" t="s">
        <v>8366</v>
      </c>
    </row>
    <row r="1260" spans="4:5" x14ac:dyDescent="0.3">
      <c r="D1260" s="4" t="s">
        <v>8365</v>
      </c>
      <c r="E1260" t="s">
        <v>8366</v>
      </c>
    </row>
    <row r="1261" spans="4:5" x14ac:dyDescent="0.3">
      <c r="D1261" s="4" t="s">
        <v>8365</v>
      </c>
      <c r="E1261" t="s">
        <v>8366</v>
      </c>
    </row>
    <row r="1262" spans="4:5" x14ac:dyDescent="0.3">
      <c r="D1262" s="4" t="s">
        <v>8365</v>
      </c>
      <c r="E1262" t="s">
        <v>8366</v>
      </c>
    </row>
    <row r="1263" spans="4:5" x14ac:dyDescent="0.3">
      <c r="D1263" s="4" t="s">
        <v>8365</v>
      </c>
      <c r="E1263" t="s">
        <v>8366</v>
      </c>
    </row>
    <row r="1264" spans="4:5" x14ac:dyDescent="0.3">
      <c r="D1264" s="4" t="s">
        <v>8365</v>
      </c>
      <c r="E1264" t="s">
        <v>8366</v>
      </c>
    </row>
    <row r="1265" spans="4:5" x14ac:dyDescent="0.3">
      <c r="D1265" s="4" t="s">
        <v>8365</v>
      </c>
      <c r="E1265" t="s">
        <v>8366</v>
      </c>
    </row>
    <row r="1266" spans="4:5" x14ac:dyDescent="0.3">
      <c r="D1266" s="4" t="s">
        <v>8365</v>
      </c>
      <c r="E1266" t="s">
        <v>8366</v>
      </c>
    </row>
    <row r="1267" spans="4:5" x14ac:dyDescent="0.3">
      <c r="D1267" s="4" t="s">
        <v>8365</v>
      </c>
      <c r="E1267" t="s">
        <v>8366</v>
      </c>
    </row>
    <row r="1268" spans="4:5" x14ac:dyDescent="0.3">
      <c r="D1268" s="4" t="s">
        <v>8365</v>
      </c>
      <c r="E1268" t="s">
        <v>8366</v>
      </c>
    </row>
    <row r="1269" spans="4:5" x14ac:dyDescent="0.3">
      <c r="D1269" s="4" t="s">
        <v>8365</v>
      </c>
      <c r="E1269" t="s">
        <v>8366</v>
      </c>
    </row>
    <row r="1270" spans="4:5" x14ac:dyDescent="0.3">
      <c r="D1270" s="4" t="s">
        <v>8365</v>
      </c>
      <c r="E1270" t="s">
        <v>8366</v>
      </c>
    </row>
    <row r="1271" spans="4:5" x14ac:dyDescent="0.3">
      <c r="D1271" s="4" t="s">
        <v>8365</v>
      </c>
      <c r="E1271" t="s">
        <v>8366</v>
      </c>
    </row>
    <row r="1272" spans="4:5" x14ac:dyDescent="0.3">
      <c r="D1272" s="4" t="s">
        <v>8365</v>
      </c>
      <c r="E1272" t="s">
        <v>8366</v>
      </c>
    </row>
    <row r="1273" spans="4:5" x14ac:dyDescent="0.3">
      <c r="D1273" s="4" t="s">
        <v>8365</v>
      </c>
      <c r="E1273" t="s">
        <v>8366</v>
      </c>
    </row>
    <row r="1274" spans="4:5" x14ac:dyDescent="0.3">
      <c r="D1274" s="4" t="s">
        <v>8365</v>
      </c>
      <c r="E1274" t="s">
        <v>8366</v>
      </c>
    </row>
    <row r="1275" spans="4:5" x14ac:dyDescent="0.3">
      <c r="D1275" s="4" t="s">
        <v>8365</v>
      </c>
      <c r="E1275" t="s">
        <v>8366</v>
      </c>
    </row>
    <row r="1276" spans="4:5" x14ac:dyDescent="0.3">
      <c r="D1276" s="4" t="s">
        <v>8365</v>
      </c>
      <c r="E1276" t="s">
        <v>8366</v>
      </c>
    </row>
    <row r="1277" spans="4:5" x14ac:dyDescent="0.3">
      <c r="D1277" s="4" t="s">
        <v>8365</v>
      </c>
      <c r="E1277" t="s">
        <v>8366</v>
      </c>
    </row>
    <row r="1278" spans="4:5" x14ac:dyDescent="0.3">
      <c r="D1278" s="4" t="s">
        <v>8365</v>
      </c>
      <c r="E1278" t="s">
        <v>8366</v>
      </c>
    </row>
    <row r="1279" spans="4:5" x14ac:dyDescent="0.3">
      <c r="D1279" s="4" t="s">
        <v>8365</v>
      </c>
      <c r="E1279" t="s">
        <v>8366</v>
      </c>
    </row>
    <row r="1280" spans="4:5" x14ac:dyDescent="0.3">
      <c r="D1280" s="4" t="s">
        <v>8365</v>
      </c>
      <c r="E1280" t="s">
        <v>8366</v>
      </c>
    </row>
    <row r="1281" spans="4:5" x14ac:dyDescent="0.3">
      <c r="D1281" s="4" t="s">
        <v>8365</v>
      </c>
      <c r="E1281" t="s">
        <v>8366</v>
      </c>
    </row>
    <row r="1282" spans="4:5" x14ac:dyDescent="0.3">
      <c r="D1282" s="4" t="s">
        <v>8365</v>
      </c>
      <c r="E1282" t="s">
        <v>8366</v>
      </c>
    </row>
    <row r="1283" spans="4:5" x14ac:dyDescent="0.3">
      <c r="D1283" s="4" t="s">
        <v>8365</v>
      </c>
      <c r="E1283" t="s">
        <v>8366</v>
      </c>
    </row>
    <row r="1284" spans="4:5" x14ac:dyDescent="0.3">
      <c r="D1284" s="4" t="s">
        <v>8365</v>
      </c>
      <c r="E1284" t="s">
        <v>8366</v>
      </c>
    </row>
    <row r="1285" spans="4:5" x14ac:dyDescent="0.3">
      <c r="D1285" s="4" t="s">
        <v>8365</v>
      </c>
      <c r="E1285" t="s">
        <v>8366</v>
      </c>
    </row>
    <row r="1286" spans="4:5" x14ac:dyDescent="0.3">
      <c r="D1286" s="4" t="s">
        <v>8357</v>
      </c>
      <c r="E1286" t="s">
        <v>8358</v>
      </c>
    </row>
    <row r="1287" spans="4:5" x14ac:dyDescent="0.3">
      <c r="D1287" s="4" t="s">
        <v>8357</v>
      </c>
      <c r="E1287" t="s">
        <v>8358</v>
      </c>
    </row>
    <row r="1288" spans="4:5" x14ac:dyDescent="0.3">
      <c r="D1288" s="4" t="s">
        <v>8357</v>
      </c>
      <c r="E1288" t="s">
        <v>8358</v>
      </c>
    </row>
    <row r="1289" spans="4:5" x14ac:dyDescent="0.3">
      <c r="D1289" s="4" t="s">
        <v>8357</v>
      </c>
      <c r="E1289" t="s">
        <v>8358</v>
      </c>
    </row>
    <row r="1290" spans="4:5" x14ac:dyDescent="0.3">
      <c r="D1290" s="4" t="s">
        <v>8357</v>
      </c>
      <c r="E1290" t="s">
        <v>8358</v>
      </c>
    </row>
    <row r="1291" spans="4:5" x14ac:dyDescent="0.3">
      <c r="D1291" s="4" t="s">
        <v>8357</v>
      </c>
      <c r="E1291" t="s">
        <v>8358</v>
      </c>
    </row>
    <row r="1292" spans="4:5" x14ac:dyDescent="0.3">
      <c r="D1292" s="4" t="s">
        <v>8357</v>
      </c>
      <c r="E1292" t="s">
        <v>8358</v>
      </c>
    </row>
    <row r="1293" spans="4:5" x14ac:dyDescent="0.3">
      <c r="D1293" s="4" t="s">
        <v>8357</v>
      </c>
      <c r="E1293" t="s">
        <v>8358</v>
      </c>
    </row>
    <row r="1294" spans="4:5" x14ac:dyDescent="0.3">
      <c r="D1294" s="4" t="s">
        <v>8357</v>
      </c>
      <c r="E1294" t="s">
        <v>8358</v>
      </c>
    </row>
    <row r="1295" spans="4:5" x14ac:dyDescent="0.3">
      <c r="D1295" s="4" t="s">
        <v>8357</v>
      </c>
      <c r="E1295" t="s">
        <v>8358</v>
      </c>
    </row>
    <row r="1296" spans="4:5" x14ac:dyDescent="0.3">
      <c r="D1296" s="4" t="s">
        <v>8357</v>
      </c>
      <c r="E1296" t="s">
        <v>8358</v>
      </c>
    </row>
    <row r="1297" spans="4:5" x14ac:dyDescent="0.3">
      <c r="D1297" s="4" t="s">
        <v>8357</v>
      </c>
      <c r="E1297" t="s">
        <v>8358</v>
      </c>
    </row>
    <row r="1298" spans="4:5" x14ac:dyDescent="0.3">
      <c r="D1298" s="4" t="s">
        <v>8357</v>
      </c>
      <c r="E1298" t="s">
        <v>8358</v>
      </c>
    </row>
    <row r="1299" spans="4:5" x14ac:dyDescent="0.3">
      <c r="D1299" s="4" t="s">
        <v>8357</v>
      </c>
      <c r="E1299" t="s">
        <v>8358</v>
      </c>
    </row>
    <row r="1300" spans="4:5" x14ac:dyDescent="0.3">
      <c r="D1300" s="4" t="s">
        <v>8357</v>
      </c>
      <c r="E1300" t="s">
        <v>8358</v>
      </c>
    </row>
    <row r="1301" spans="4:5" x14ac:dyDescent="0.3">
      <c r="D1301" s="4" t="s">
        <v>8357</v>
      </c>
      <c r="E1301" t="s">
        <v>8358</v>
      </c>
    </row>
    <row r="1302" spans="4:5" x14ac:dyDescent="0.3">
      <c r="D1302" s="4" t="s">
        <v>8357</v>
      </c>
      <c r="E1302" t="s">
        <v>8358</v>
      </c>
    </row>
    <row r="1303" spans="4:5" x14ac:dyDescent="0.3">
      <c r="D1303" s="4" t="s">
        <v>8357</v>
      </c>
      <c r="E1303" t="s">
        <v>8358</v>
      </c>
    </row>
    <row r="1304" spans="4:5" x14ac:dyDescent="0.3">
      <c r="D1304" s="4" t="s">
        <v>8357</v>
      </c>
      <c r="E1304" t="s">
        <v>8358</v>
      </c>
    </row>
    <row r="1305" spans="4:5" x14ac:dyDescent="0.3">
      <c r="D1305" s="4" t="s">
        <v>8357</v>
      </c>
      <c r="E1305" t="s">
        <v>8358</v>
      </c>
    </row>
    <row r="1306" spans="4:5" x14ac:dyDescent="0.3">
      <c r="D1306" s="4" t="s">
        <v>8359</v>
      </c>
      <c r="E1306" t="s">
        <v>8361</v>
      </c>
    </row>
    <row r="1307" spans="4:5" x14ac:dyDescent="0.3">
      <c r="D1307" s="4" t="s">
        <v>8359</v>
      </c>
      <c r="E1307" t="s">
        <v>8361</v>
      </c>
    </row>
    <row r="1308" spans="4:5" x14ac:dyDescent="0.3">
      <c r="D1308" s="4" t="s">
        <v>8359</v>
      </c>
      <c r="E1308" t="s">
        <v>8361</v>
      </c>
    </row>
    <row r="1309" spans="4:5" x14ac:dyDescent="0.3">
      <c r="D1309" s="4" t="s">
        <v>8359</v>
      </c>
      <c r="E1309" t="s">
        <v>8361</v>
      </c>
    </row>
    <row r="1310" spans="4:5" x14ac:dyDescent="0.3">
      <c r="D1310" s="4" t="s">
        <v>8359</v>
      </c>
      <c r="E1310" t="s">
        <v>8361</v>
      </c>
    </row>
    <row r="1311" spans="4:5" x14ac:dyDescent="0.3">
      <c r="D1311" s="4" t="s">
        <v>8359</v>
      </c>
      <c r="E1311" t="s">
        <v>8361</v>
      </c>
    </row>
    <row r="1312" spans="4:5" x14ac:dyDescent="0.3">
      <c r="D1312" s="4" t="s">
        <v>8359</v>
      </c>
      <c r="E1312" t="s">
        <v>8361</v>
      </c>
    </row>
    <row r="1313" spans="4:5" x14ac:dyDescent="0.3">
      <c r="D1313" s="4" t="s">
        <v>8359</v>
      </c>
      <c r="E1313" t="s">
        <v>8361</v>
      </c>
    </row>
    <row r="1314" spans="4:5" x14ac:dyDescent="0.3">
      <c r="D1314" s="4" t="s">
        <v>8359</v>
      </c>
      <c r="E1314" t="s">
        <v>8361</v>
      </c>
    </row>
    <row r="1315" spans="4:5" x14ac:dyDescent="0.3">
      <c r="D1315" s="4" t="s">
        <v>8359</v>
      </c>
      <c r="E1315" t="s">
        <v>8361</v>
      </c>
    </row>
    <row r="1316" spans="4:5" x14ac:dyDescent="0.3">
      <c r="D1316" s="4" t="s">
        <v>8359</v>
      </c>
      <c r="E1316" t="s">
        <v>8361</v>
      </c>
    </row>
    <row r="1317" spans="4:5" x14ac:dyDescent="0.3">
      <c r="D1317" s="4" t="s">
        <v>8359</v>
      </c>
      <c r="E1317" t="s">
        <v>8361</v>
      </c>
    </row>
    <row r="1318" spans="4:5" x14ac:dyDescent="0.3">
      <c r="D1318" s="4" t="s">
        <v>8359</v>
      </c>
      <c r="E1318" t="s">
        <v>8361</v>
      </c>
    </row>
    <row r="1319" spans="4:5" x14ac:dyDescent="0.3">
      <c r="D1319" s="4" t="s">
        <v>8359</v>
      </c>
      <c r="E1319" t="s">
        <v>8361</v>
      </c>
    </row>
    <row r="1320" spans="4:5" x14ac:dyDescent="0.3">
      <c r="D1320" s="4" t="s">
        <v>8359</v>
      </c>
      <c r="E1320" t="s">
        <v>8361</v>
      </c>
    </row>
    <row r="1321" spans="4:5" x14ac:dyDescent="0.3">
      <c r="D1321" s="4" t="s">
        <v>8359</v>
      </c>
      <c r="E1321" t="s">
        <v>8361</v>
      </c>
    </row>
    <row r="1322" spans="4:5" x14ac:dyDescent="0.3">
      <c r="D1322" s="4" t="s">
        <v>8359</v>
      </c>
      <c r="E1322" t="s">
        <v>8361</v>
      </c>
    </row>
    <row r="1323" spans="4:5" x14ac:dyDescent="0.3">
      <c r="D1323" s="4" t="s">
        <v>8359</v>
      </c>
      <c r="E1323" t="s">
        <v>8361</v>
      </c>
    </row>
    <row r="1324" spans="4:5" x14ac:dyDescent="0.3">
      <c r="D1324" s="4" t="s">
        <v>8359</v>
      </c>
      <c r="E1324" t="s">
        <v>8361</v>
      </c>
    </row>
    <row r="1325" spans="4:5" x14ac:dyDescent="0.3">
      <c r="D1325" s="4" t="s">
        <v>8359</v>
      </c>
      <c r="E1325" t="s">
        <v>8361</v>
      </c>
    </row>
    <row r="1326" spans="4:5" x14ac:dyDescent="0.3">
      <c r="D1326" s="4" t="s">
        <v>8359</v>
      </c>
      <c r="E1326" t="s">
        <v>8361</v>
      </c>
    </row>
    <row r="1327" spans="4:5" x14ac:dyDescent="0.3">
      <c r="D1327" s="4" t="s">
        <v>8359</v>
      </c>
      <c r="E1327" t="s">
        <v>8361</v>
      </c>
    </row>
    <row r="1328" spans="4:5" x14ac:dyDescent="0.3">
      <c r="D1328" s="4" t="s">
        <v>8359</v>
      </c>
      <c r="E1328" t="s">
        <v>8361</v>
      </c>
    </row>
    <row r="1329" spans="4:5" x14ac:dyDescent="0.3">
      <c r="D1329" s="4" t="s">
        <v>8359</v>
      </c>
      <c r="E1329" t="s">
        <v>8361</v>
      </c>
    </row>
    <row r="1330" spans="4:5" x14ac:dyDescent="0.3">
      <c r="D1330" s="4" t="s">
        <v>8359</v>
      </c>
      <c r="E1330" t="s">
        <v>8361</v>
      </c>
    </row>
    <row r="1331" spans="4:5" x14ac:dyDescent="0.3">
      <c r="D1331" s="4" t="s">
        <v>8359</v>
      </c>
      <c r="E1331" t="s">
        <v>8361</v>
      </c>
    </row>
    <row r="1332" spans="4:5" x14ac:dyDescent="0.3">
      <c r="D1332" s="4" t="s">
        <v>8359</v>
      </c>
      <c r="E1332" t="s">
        <v>8361</v>
      </c>
    </row>
    <row r="1333" spans="4:5" x14ac:dyDescent="0.3">
      <c r="D1333" s="4" t="s">
        <v>8359</v>
      </c>
      <c r="E1333" t="s">
        <v>8361</v>
      </c>
    </row>
    <row r="1334" spans="4:5" x14ac:dyDescent="0.3">
      <c r="D1334" s="4" t="s">
        <v>8359</v>
      </c>
      <c r="E1334" t="s">
        <v>8361</v>
      </c>
    </row>
    <row r="1335" spans="4:5" x14ac:dyDescent="0.3">
      <c r="D1335" s="4" t="s">
        <v>8359</v>
      </c>
      <c r="E1335" t="s">
        <v>8361</v>
      </c>
    </row>
    <row r="1336" spans="4:5" x14ac:dyDescent="0.3">
      <c r="D1336" s="4" t="s">
        <v>8359</v>
      </c>
      <c r="E1336" t="s">
        <v>8361</v>
      </c>
    </row>
    <row r="1337" spans="4:5" x14ac:dyDescent="0.3">
      <c r="D1337" s="4" t="s">
        <v>8359</v>
      </c>
      <c r="E1337" t="s">
        <v>8361</v>
      </c>
    </row>
    <row r="1338" spans="4:5" x14ac:dyDescent="0.3">
      <c r="D1338" s="4" t="s">
        <v>8359</v>
      </c>
      <c r="E1338" t="s">
        <v>8361</v>
      </c>
    </row>
    <row r="1339" spans="4:5" x14ac:dyDescent="0.3">
      <c r="D1339" s="4" t="s">
        <v>8359</v>
      </c>
      <c r="E1339" t="s">
        <v>8361</v>
      </c>
    </row>
    <row r="1340" spans="4:5" x14ac:dyDescent="0.3">
      <c r="D1340" s="4" t="s">
        <v>8359</v>
      </c>
      <c r="E1340" t="s">
        <v>8361</v>
      </c>
    </row>
    <row r="1341" spans="4:5" x14ac:dyDescent="0.3">
      <c r="D1341" s="4" t="s">
        <v>8359</v>
      </c>
      <c r="E1341" t="s">
        <v>8361</v>
      </c>
    </row>
    <row r="1342" spans="4:5" x14ac:dyDescent="0.3">
      <c r="D1342" s="4" t="s">
        <v>8359</v>
      </c>
      <c r="E1342" t="s">
        <v>8361</v>
      </c>
    </row>
    <row r="1343" spans="4:5" x14ac:dyDescent="0.3">
      <c r="D1343" s="4" t="s">
        <v>8359</v>
      </c>
      <c r="E1343" t="s">
        <v>8361</v>
      </c>
    </row>
    <row r="1344" spans="4:5" x14ac:dyDescent="0.3">
      <c r="D1344" s="4" t="s">
        <v>8359</v>
      </c>
      <c r="E1344" t="s">
        <v>8361</v>
      </c>
    </row>
    <row r="1345" spans="4:5" x14ac:dyDescent="0.3">
      <c r="D1345" s="4" t="s">
        <v>8359</v>
      </c>
      <c r="E1345" t="s">
        <v>8361</v>
      </c>
    </row>
    <row r="1346" spans="4:5" x14ac:dyDescent="0.3">
      <c r="D1346" s="4" t="s">
        <v>8362</v>
      </c>
      <c r="E1346" t="s">
        <v>8363</v>
      </c>
    </row>
    <row r="1347" spans="4:5" x14ac:dyDescent="0.3">
      <c r="D1347" s="4" t="s">
        <v>8362</v>
      </c>
      <c r="E1347" t="s">
        <v>8363</v>
      </c>
    </row>
    <row r="1348" spans="4:5" x14ac:dyDescent="0.3">
      <c r="D1348" s="4" t="s">
        <v>8362</v>
      </c>
      <c r="E1348" t="s">
        <v>8363</v>
      </c>
    </row>
    <row r="1349" spans="4:5" x14ac:dyDescent="0.3">
      <c r="D1349" s="4" t="s">
        <v>8362</v>
      </c>
      <c r="E1349" t="s">
        <v>8363</v>
      </c>
    </row>
    <row r="1350" spans="4:5" x14ac:dyDescent="0.3">
      <c r="D1350" s="4" t="s">
        <v>8362</v>
      </c>
      <c r="E1350" t="s">
        <v>8363</v>
      </c>
    </row>
    <row r="1351" spans="4:5" x14ac:dyDescent="0.3">
      <c r="D1351" s="4" t="s">
        <v>8362</v>
      </c>
      <c r="E1351" t="s">
        <v>8363</v>
      </c>
    </row>
    <row r="1352" spans="4:5" x14ac:dyDescent="0.3">
      <c r="D1352" s="4" t="s">
        <v>8362</v>
      </c>
      <c r="E1352" t="s">
        <v>8363</v>
      </c>
    </row>
    <row r="1353" spans="4:5" x14ac:dyDescent="0.3">
      <c r="D1353" s="4" t="s">
        <v>8362</v>
      </c>
      <c r="E1353" t="s">
        <v>8363</v>
      </c>
    </row>
    <row r="1354" spans="4:5" x14ac:dyDescent="0.3">
      <c r="D1354" s="4" t="s">
        <v>8362</v>
      </c>
      <c r="E1354" t="s">
        <v>8363</v>
      </c>
    </row>
    <row r="1355" spans="4:5" x14ac:dyDescent="0.3">
      <c r="D1355" s="4" t="s">
        <v>8362</v>
      </c>
      <c r="E1355" t="s">
        <v>8363</v>
      </c>
    </row>
    <row r="1356" spans="4:5" x14ac:dyDescent="0.3">
      <c r="D1356" s="4" t="s">
        <v>8362</v>
      </c>
      <c r="E1356" t="s">
        <v>8363</v>
      </c>
    </row>
    <row r="1357" spans="4:5" x14ac:dyDescent="0.3">
      <c r="D1357" s="4" t="s">
        <v>8362</v>
      </c>
      <c r="E1357" t="s">
        <v>8363</v>
      </c>
    </row>
    <row r="1358" spans="4:5" x14ac:dyDescent="0.3">
      <c r="D1358" s="4" t="s">
        <v>8362</v>
      </c>
      <c r="E1358" t="s">
        <v>8363</v>
      </c>
    </row>
    <row r="1359" spans="4:5" x14ac:dyDescent="0.3">
      <c r="D1359" s="4" t="s">
        <v>8362</v>
      </c>
      <c r="E1359" t="s">
        <v>8363</v>
      </c>
    </row>
    <row r="1360" spans="4:5" x14ac:dyDescent="0.3">
      <c r="D1360" s="4" t="s">
        <v>8362</v>
      </c>
      <c r="E1360" t="s">
        <v>8363</v>
      </c>
    </row>
    <row r="1361" spans="4:5" x14ac:dyDescent="0.3">
      <c r="D1361" s="4" t="s">
        <v>8362</v>
      </c>
      <c r="E1361" t="s">
        <v>8363</v>
      </c>
    </row>
    <row r="1362" spans="4:5" x14ac:dyDescent="0.3">
      <c r="D1362" s="4" t="s">
        <v>8362</v>
      </c>
      <c r="E1362" t="s">
        <v>8363</v>
      </c>
    </row>
    <row r="1363" spans="4:5" x14ac:dyDescent="0.3">
      <c r="D1363" s="4" t="s">
        <v>8362</v>
      </c>
      <c r="E1363" t="s">
        <v>8363</v>
      </c>
    </row>
    <row r="1364" spans="4:5" x14ac:dyDescent="0.3">
      <c r="D1364" s="4" t="s">
        <v>8362</v>
      </c>
      <c r="E1364" t="s">
        <v>8363</v>
      </c>
    </row>
    <row r="1365" spans="4:5" x14ac:dyDescent="0.3">
      <c r="D1365" s="4" t="s">
        <v>8362</v>
      </c>
      <c r="E1365" t="s">
        <v>8363</v>
      </c>
    </row>
    <row r="1366" spans="4:5" x14ac:dyDescent="0.3">
      <c r="D1366" s="4" t="s">
        <v>8365</v>
      </c>
      <c r="E1366" t="s">
        <v>8366</v>
      </c>
    </row>
    <row r="1367" spans="4:5" x14ac:dyDescent="0.3">
      <c r="D1367" s="4" t="s">
        <v>8365</v>
      </c>
      <c r="E1367" t="s">
        <v>8366</v>
      </c>
    </row>
    <row r="1368" spans="4:5" x14ac:dyDescent="0.3">
      <c r="D1368" s="4" t="s">
        <v>8365</v>
      </c>
      <c r="E1368" t="s">
        <v>8366</v>
      </c>
    </row>
    <row r="1369" spans="4:5" x14ac:dyDescent="0.3">
      <c r="D1369" s="4" t="s">
        <v>8365</v>
      </c>
      <c r="E1369" t="s">
        <v>8366</v>
      </c>
    </row>
    <row r="1370" spans="4:5" x14ac:dyDescent="0.3">
      <c r="D1370" s="4" t="s">
        <v>8365</v>
      </c>
      <c r="E1370" t="s">
        <v>8366</v>
      </c>
    </row>
    <row r="1371" spans="4:5" x14ac:dyDescent="0.3">
      <c r="D1371" s="4" t="s">
        <v>8365</v>
      </c>
      <c r="E1371" t="s">
        <v>8366</v>
      </c>
    </row>
    <row r="1372" spans="4:5" x14ac:dyDescent="0.3">
      <c r="D1372" s="4" t="s">
        <v>8365</v>
      </c>
      <c r="E1372" t="s">
        <v>8366</v>
      </c>
    </row>
    <row r="1373" spans="4:5" x14ac:dyDescent="0.3">
      <c r="D1373" s="4" t="s">
        <v>8365</v>
      </c>
      <c r="E1373" t="s">
        <v>8366</v>
      </c>
    </row>
    <row r="1374" spans="4:5" x14ac:dyDescent="0.3">
      <c r="D1374" s="4" t="s">
        <v>8365</v>
      </c>
      <c r="E1374" t="s">
        <v>8366</v>
      </c>
    </row>
    <row r="1375" spans="4:5" x14ac:dyDescent="0.3">
      <c r="D1375" s="4" t="s">
        <v>8365</v>
      </c>
      <c r="E1375" t="s">
        <v>8366</v>
      </c>
    </row>
    <row r="1376" spans="4:5" x14ac:dyDescent="0.3">
      <c r="D1376" s="4" t="s">
        <v>8365</v>
      </c>
      <c r="E1376" t="s">
        <v>8366</v>
      </c>
    </row>
    <row r="1377" spans="4:5" x14ac:dyDescent="0.3">
      <c r="D1377" s="4" t="s">
        <v>8365</v>
      </c>
      <c r="E1377" t="s">
        <v>8366</v>
      </c>
    </row>
    <row r="1378" spans="4:5" x14ac:dyDescent="0.3">
      <c r="D1378" s="4" t="s">
        <v>8365</v>
      </c>
      <c r="E1378" t="s">
        <v>8366</v>
      </c>
    </row>
    <row r="1379" spans="4:5" x14ac:dyDescent="0.3">
      <c r="D1379" s="4" t="s">
        <v>8365</v>
      </c>
      <c r="E1379" t="s">
        <v>8366</v>
      </c>
    </row>
    <row r="1380" spans="4:5" x14ac:dyDescent="0.3">
      <c r="D1380" s="4" t="s">
        <v>8365</v>
      </c>
      <c r="E1380" t="s">
        <v>8366</v>
      </c>
    </row>
    <row r="1381" spans="4:5" x14ac:dyDescent="0.3">
      <c r="D1381" s="4" t="s">
        <v>8365</v>
      </c>
      <c r="E1381" t="s">
        <v>8366</v>
      </c>
    </row>
    <row r="1382" spans="4:5" x14ac:dyDescent="0.3">
      <c r="D1382" s="4" t="s">
        <v>8365</v>
      </c>
      <c r="E1382" t="s">
        <v>8366</v>
      </c>
    </row>
    <row r="1383" spans="4:5" x14ac:dyDescent="0.3">
      <c r="D1383" s="4" t="s">
        <v>8365</v>
      </c>
      <c r="E1383" t="s">
        <v>8366</v>
      </c>
    </row>
    <row r="1384" spans="4:5" x14ac:dyDescent="0.3">
      <c r="D1384" s="4" t="s">
        <v>8365</v>
      </c>
      <c r="E1384" t="s">
        <v>8366</v>
      </c>
    </row>
    <row r="1385" spans="4:5" x14ac:dyDescent="0.3">
      <c r="D1385" s="4" t="s">
        <v>8365</v>
      </c>
      <c r="E1385" t="s">
        <v>8366</v>
      </c>
    </row>
    <row r="1386" spans="4:5" x14ac:dyDescent="0.3">
      <c r="D1386" s="4" t="s">
        <v>8365</v>
      </c>
      <c r="E1386" t="s">
        <v>8366</v>
      </c>
    </row>
    <row r="1387" spans="4:5" x14ac:dyDescent="0.3">
      <c r="D1387" s="4" t="s">
        <v>8365</v>
      </c>
      <c r="E1387" t="s">
        <v>8366</v>
      </c>
    </row>
    <row r="1388" spans="4:5" x14ac:dyDescent="0.3">
      <c r="D1388" s="4" t="s">
        <v>8365</v>
      </c>
      <c r="E1388" t="s">
        <v>8366</v>
      </c>
    </row>
    <row r="1389" spans="4:5" x14ac:dyDescent="0.3">
      <c r="D1389" s="4" t="s">
        <v>8365</v>
      </c>
      <c r="E1389" t="s">
        <v>8366</v>
      </c>
    </row>
    <row r="1390" spans="4:5" x14ac:dyDescent="0.3">
      <c r="D1390" s="4" t="s">
        <v>8365</v>
      </c>
      <c r="E1390" t="s">
        <v>8366</v>
      </c>
    </row>
    <row r="1391" spans="4:5" x14ac:dyDescent="0.3">
      <c r="D1391" s="4" t="s">
        <v>8365</v>
      </c>
      <c r="E1391" t="s">
        <v>8366</v>
      </c>
    </row>
    <row r="1392" spans="4:5" x14ac:dyDescent="0.3">
      <c r="D1392" s="4" t="s">
        <v>8365</v>
      </c>
      <c r="E1392" t="s">
        <v>8366</v>
      </c>
    </row>
    <row r="1393" spans="4:5" x14ac:dyDescent="0.3">
      <c r="D1393" s="4" t="s">
        <v>8365</v>
      </c>
      <c r="E1393" t="s">
        <v>8366</v>
      </c>
    </row>
    <row r="1394" spans="4:5" x14ac:dyDescent="0.3">
      <c r="D1394" s="4" t="s">
        <v>8365</v>
      </c>
      <c r="E1394" t="s">
        <v>8366</v>
      </c>
    </row>
    <row r="1395" spans="4:5" x14ac:dyDescent="0.3">
      <c r="D1395" s="4" t="s">
        <v>8365</v>
      </c>
      <c r="E1395" t="s">
        <v>8366</v>
      </c>
    </row>
    <row r="1396" spans="4:5" x14ac:dyDescent="0.3">
      <c r="D1396" s="4" t="s">
        <v>8365</v>
      </c>
      <c r="E1396" t="s">
        <v>8366</v>
      </c>
    </row>
    <row r="1397" spans="4:5" x14ac:dyDescent="0.3">
      <c r="D1397" s="4" t="s">
        <v>8365</v>
      </c>
      <c r="E1397" t="s">
        <v>8366</v>
      </c>
    </row>
    <row r="1398" spans="4:5" x14ac:dyDescent="0.3">
      <c r="D1398" s="4" t="s">
        <v>8365</v>
      </c>
      <c r="E1398" t="s">
        <v>8366</v>
      </c>
    </row>
    <row r="1399" spans="4:5" x14ac:dyDescent="0.3">
      <c r="D1399" s="4" t="s">
        <v>8365</v>
      </c>
      <c r="E1399" t="s">
        <v>8366</v>
      </c>
    </row>
    <row r="1400" spans="4:5" x14ac:dyDescent="0.3">
      <c r="D1400" s="4" t="s">
        <v>8365</v>
      </c>
      <c r="E1400" t="s">
        <v>8366</v>
      </c>
    </row>
    <row r="1401" spans="4:5" x14ac:dyDescent="0.3">
      <c r="D1401" s="4" t="s">
        <v>8365</v>
      </c>
      <c r="E1401" t="s">
        <v>8366</v>
      </c>
    </row>
    <row r="1402" spans="4:5" x14ac:dyDescent="0.3">
      <c r="D1402" s="4" t="s">
        <v>8365</v>
      </c>
      <c r="E1402" t="s">
        <v>8366</v>
      </c>
    </row>
    <row r="1403" spans="4:5" x14ac:dyDescent="0.3">
      <c r="D1403" s="4" t="s">
        <v>8365</v>
      </c>
      <c r="E1403" t="s">
        <v>8366</v>
      </c>
    </row>
    <row r="1404" spans="4:5" x14ac:dyDescent="0.3">
      <c r="D1404" s="4" t="s">
        <v>8365</v>
      </c>
      <c r="E1404" t="s">
        <v>8366</v>
      </c>
    </row>
    <row r="1405" spans="4:5" x14ac:dyDescent="0.3">
      <c r="D1405" s="4" t="s">
        <v>8365</v>
      </c>
      <c r="E1405" t="s">
        <v>8366</v>
      </c>
    </row>
    <row r="1406" spans="4:5" x14ac:dyDescent="0.3">
      <c r="D1406" s="4" t="s">
        <v>8362</v>
      </c>
      <c r="E1406" t="s">
        <v>8381</v>
      </c>
    </row>
    <row r="1407" spans="4:5" x14ac:dyDescent="0.3">
      <c r="D1407" s="4" t="s">
        <v>8362</v>
      </c>
      <c r="E1407" t="s">
        <v>8381</v>
      </c>
    </row>
    <row r="1408" spans="4:5" x14ac:dyDescent="0.3">
      <c r="D1408" s="4" t="s">
        <v>8362</v>
      </c>
      <c r="E1408" t="s">
        <v>8381</v>
      </c>
    </row>
    <row r="1409" spans="4:5" x14ac:dyDescent="0.3">
      <c r="D1409" s="4" t="s">
        <v>8362</v>
      </c>
      <c r="E1409" t="s">
        <v>8381</v>
      </c>
    </row>
    <row r="1410" spans="4:5" x14ac:dyDescent="0.3">
      <c r="D1410" s="4" t="s">
        <v>8362</v>
      </c>
      <c r="E1410" t="s">
        <v>8381</v>
      </c>
    </row>
    <row r="1411" spans="4:5" x14ac:dyDescent="0.3">
      <c r="D1411" s="4" t="s">
        <v>8362</v>
      </c>
      <c r="E1411" t="s">
        <v>8381</v>
      </c>
    </row>
    <row r="1412" spans="4:5" x14ac:dyDescent="0.3">
      <c r="D1412" s="4" t="s">
        <v>8362</v>
      </c>
      <c r="E1412" t="s">
        <v>8381</v>
      </c>
    </row>
    <row r="1413" spans="4:5" x14ac:dyDescent="0.3">
      <c r="D1413" s="4" t="s">
        <v>8362</v>
      </c>
      <c r="E1413" t="s">
        <v>8381</v>
      </c>
    </row>
    <row r="1414" spans="4:5" x14ac:dyDescent="0.3">
      <c r="D1414" s="4" t="s">
        <v>8362</v>
      </c>
      <c r="E1414" t="s">
        <v>8381</v>
      </c>
    </row>
    <row r="1415" spans="4:5" x14ac:dyDescent="0.3">
      <c r="D1415" s="4" t="s">
        <v>8362</v>
      </c>
      <c r="E1415" t="s">
        <v>8381</v>
      </c>
    </row>
    <row r="1416" spans="4:5" x14ac:dyDescent="0.3">
      <c r="D1416" s="4" t="s">
        <v>8362</v>
      </c>
      <c r="E1416" t="s">
        <v>8381</v>
      </c>
    </row>
    <row r="1417" spans="4:5" x14ac:dyDescent="0.3">
      <c r="D1417" s="4" t="s">
        <v>8362</v>
      </c>
      <c r="E1417" t="s">
        <v>8381</v>
      </c>
    </row>
    <row r="1418" spans="4:5" x14ac:dyDescent="0.3">
      <c r="D1418" s="4" t="s">
        <v>8362</v>
      </c>
      <c r="E1418" t="s">
        <v>8381</v>
      </c>
    </row>
    <row r="1419" spans="4:5" x14ac:dyDescent="0.3">
      <c r="D1419" s="4" t="s">
        <v>8362</v>
      </c>
      <c r="E1419" t="s">
        <v>8381</v>
      </c>
    </row>
    <row r="1420" spans="4:5" x14ac:dyDescent="0.3">
      <c r="D1420" s="4" t="s">
        <v>8362</v>
      </c>
      <c r="E1420" t="s">
        <v>8381</v>
      </c>
    </row>
    <row r="1421" spans="4:5" x14ac:dyDescent="0.3">
      <c r="D1421" s="4" t="s">
        <v>8362</v>
      </c>
      <c r="E1421" t="s">
        <v>8381</v>
      </c>
    </row>
    <row r="1422" spans="4:5" x14ac:dyDescent="0.3">
      <c r="D1422" s="4" t="s">
        <v>8362</v>
      </c>
      <c r="E1422" t="s">
        <v>8381</v>
      </c>
    </row>
    <row r="1423" spans="4:5" x14ac:dyDescent="0.3">
      <c r="D1423" s="4" t="s">
        <v>8362</v>
      </c>
      <c r="E1423" t="s">
        <v>8381</v>
      </c>
    </row>
    <row r="1424" spans="4:5" x14ac:dyDescent="0.3">
      <c r="D1424" s="4" t="s">
        <v>8362</v>
      </c>
      <c r="E1424" t="s">
        <v>8381</v>
      </c>
    </row>
    <row r="1425" spans="4:5" x14ac:dyDescent="0.3">
      <c r="D1425" s="4" t="s">
        <v>8362</v>
      </c>
      <c r="E1425" t="s">
        <v>8381</v>
      </c>
    </row>
    <row r="1426" spans="4:5" x14ac:dyDescent="0.3">
      <c r="D1426" s="4" t="s">
        <v>8362</v>
      </c>
      <c r="E1426" t="s">
        <v>8381</v>
      </c>
    </row>
    <row r="1427" spans="4:5" x14ac:dyDescent="0.3">
      <c r="D1427" s="4" t="s">
        <v>8362</v>
      </c>
      <c r="E1427" t="s">
        <v>8381</v>
      </c>
    </row>
    <row r="1428" spans="4:5" x14ac:dyDescent="0.3">
      <c r="D1428" s="4" t="s">
        <v>8362</v>
      </c>
      <c r="E1428" t="s">
        <v>8381</v>
      </c>
    </row>
    <row r="1429" spans="4:5" x14ac:dyDescent="0.3">
      <c r="D1429" s="4" t="s">
        <v>8362</v>
      </c>
      <c r="E1429" t="s">
        <v>8381</v>
      </c>
    </row>
    <row r="1430" spans="4:5" x14ac:dyDescent="0.3">
      <c r="D1430" s="4" t="s">
        <v>8362</v>
      </c>
      <c r="E1430" t="s">
        <v>8381</v>
      </c>
    </row>
    <row r="1431" spans="4:5" x14ac:dyDescent="0.3">
      <c r="D1431" s="4" t="s">
        <v>8362</v>
      </c>
      <c r="E1431" t="s">
        <v>8381</v>
      </c>
    </row>
    <row r="1432" spans="4:5" x14ac:dyDescent="0.3">
      <c r="D1432" s="4" t="s">
        <v>8362</v>
      </c>
      <c r="E1432" t="s">
        <v>8381</v>
      </c>
    </row>
    <row r="1433" spans="4:5" x14ac:dyDescent="0.3">
      <c r="D1433" s="4" t="s">
        <v>8362</v>
      </c>
      <c r="E1433" t="s">
        <v>8381</v>
      </c>
    </row>
    <row r="1434" spans="4:5" x14ac:dyDescent="0.3">
      <c r="D1434" s="4" t="s">
        <v>8362</v>
      </c>
      <c r="E1434" t="s">
        <v>8381</v>
      </c>
    </row>
    <row r="1435" spans="4:5" x14ac:dyDescent="0.3">
      <c r="D1435" s="4" t="s">
        <v>8362</v>
      </c>
      <c r="E1435" t="s">
        <v>8381</v>
      </c>
    </row>
    <row r="1436" spans="4:5" x14ac:dyDescent="0.3">
      <c r="D1436" s="4" t="s">
        <v>8362</v>
      </c>
      <c r="E1436" t="s">
        <v>8381</v>
      </c>
    </row>
    <row r="1437" spans="4:5" x14ac:dyDescent="0.3">
      <c r="D1437" s="4" t="s">
        <v>8362</v>
      </c>
      <c r="E1437" t="s">
        <v>8381</v>
      </c>
    </row>
    <row r="1438" spans="4:5" x14ac:dyDescent="0.3">
      <c r="D1438" s="4" t="s">
        <v>8362</v>
      </c>
      <c r="E1438" t="s">
        <v>8381</v>
      </c>
    </row>
    <row r="1439" spans="4:5" x14ac:dyDescent="0.3">
      <c r="D1439" s="4" t="s">
        <v>8362</v>
      </c>
      <c r="E1439" t="s">
        <v>8381</v>
      </c>
    </row>
    <row r="1440" spans="4:5" x14ac:dyDescent="0.3">
      <c r="D1440" s="4" t="s">
        <v>8362</v>
      </c>
      <c r="E1440" t="s">
        <v>8381</v>
      </c>
    </row>
    <row r="1441" spans="4:5" x14ac:dyDescent="0.3">
      <c r="D1441" s="4" t="s">
        <v>8362</v>
      </c>
      <c r="E1441" t="s">
        <v>8381</v>
      </c>
    </row>
    <row r="1442" spans="4:5" x14ac:dyDescent="0.3">
      <c r="D1442" s="4" t="s">
        <v>8362</v>
      </c>
      <c r="E1442" t="s">
        <v>8381</v>
      </c>
    </row>
    <row r="1443" spans="4:5" x14ac:dyDescent="0.3">
      <c r="D1443" s="4" t="s">
        <v>8362</v>
      </c>
      <c r="E1443" t="s">
        <v>8381</v>
      </c>
    </row>
    <row r="1444" spans="4:5" x14ac:dyDescent="0.3">
      <c r="D1444" s="4" t="s">
        <v>8362</v>
      </c>
      <c r="E1444" t="s">
        <v>8381</v>
      </c>
    </row>
    <row r="1445" spans="4:5" x14ac:dyDescent="0.3">
      <c r="D1445" s="4" t="s">
        <v>8362</v>
      </c>
      <c r="E1445" t="s">
        <v>8381</v>
      </c>
    </row>
    <row r="1446" spans="4:5" x14ac:dyDescent="0.3">
      <c r="D1446" s="4" t="s">
        <v>8362</v>
      </c>
      <c r="E1446" t="s">
        <v>8381</v>
      </c>
    </row>
    <row r="1447" spans="4:5" x14ac:dyDescent="0.3">
      <c r="D1447" s="4" t="s">
        <v>8362</v>
      </c>
      <c r="E1447" t="s">
        <v>8381</v>
      </c>
    </row>
    <row r="1448" spans="4:5" x14ac:dyDescent="0.3">
      <c r="D1448" s="4" t="s">
        <v>8362</v>
      </c>
      <c r="E1448" t="s">
        <v>8381</v>
      </c>
    </row>
    <row r="1449" spans="4:5" x14ac:dyDescent="0.3">
      <c r="D1449" s="4" t="s">
        <v>8362</v>
      </c>
      <c r="E1449" t="s">
        <v>8381</v>
      </c>
    </row>
    <row r="1450" spans="4:5" x14ac:dyDescent="0.3">
      <c r="D1450" s="4" t="s">
        <v>8362</v>
      </c>
      <c r="E1450" t="s">
        <v>8381</v>
      </c>
    </row>
    <row r="1451" spans="4:5" x14ac:dyDescent="0.3">
      <c r="D1451" s="4" t="s">
        <v>8362</v>
      </c>
      <c r="E1451" t="s">
        <v>8381</v>
      </c>
    </row>
    <row r="1452" spans="4:5" x14ac:dyDescent="0.3">
      <c r="D1452" s="4" t="s">
        <v>8362</v>
      </c>
      <c r="E1452" t="s">
        <v>8381</v>
      </c>
    </row>
    <row r="1453" spans="4:5" x14ac:dyDescent="0.3">
      <c r="D1453" s="4" t="s">
        <v>8362</v>
      </c>
      <c r="E1453" t="s">
        <v>8381</v>
      </c>
    </row>
    <row r="1454" spans="4:5" x14ac:dyDescent="0.3">
      <c r="D1454" s="4" t="s">
        <v>8362</v>
      </c>
      <c r="E1454" t="s">
        <v>8381</v>
      </c>
    </row>
    <row r="1455" spans="4:5" x14ac:dyDescent="0.3">
      <c r="D1455" s="4" t="s">
        <v>8362</v>
      </c>
      <c r="E1455" t="s">
        <v>8381</v>
      </c>
    </row>
    <row r="1456" spans="4:5" x14ac:dyDescent="0.3">
      <c r="D1456" s="4" t="s">
        <v>8362</v>
      </c>
      <c r="E1456" t="s">
        <v>8381</v>
      </c>
    </row>
    <row r="1457" spans="4:5" x14ac:dyDescent="0.3">
      <c r="D1457" s="4" t="s">
        <v>8362</v>
      </c>
      <c r="E1457" t="s">
        <v>8381</v>
      </c>
    </row>
    <row r="1458" spans="4:5" x14ac:dyDescent="0.3">
      <c r="D1458" s="4" t="s">
        <v>8362</v>
      </c>
      <c r="E1458" t="s">
        <v>8381</v>
      </c>
    </row>
    <row r="1459" spans="4:5" x14ac:dyDescent="0.3">
      <c r="D1459" s="4" t="s">
        <v>8362</v>
      </c>
      <c r="E1459" t="s">
        <v>8381</v>
      </c>
    </row>
    <row r="1460" spans="4:5" x14ac:dyDescent="0.3">
      <c r="D1460" s="4" t="s">
        <v>8362</v>
      </c>
      <c r="E1460" t="s">
        <v>8381</v>
      </c>
    </row>
    <row r="1461" spans="4:5" x14ac:dyDescent="0.3">
      <c r="D1461" s="4" t="s">
        <v>8362</v>
      </c>
      <c r="E1461" t="s">
        <v>8381</v>
      </c>
    </row>
    <row r="1462" spans="4:5" x14ac:dyDescent="0.3">
      <c r="D1462" s="4" t="s">
        <v>8362</v>
      </c>
      <c r="E1462" t="s">
        <v>8381</v>
      </c>
    </row>
    <row r="1463" spans="4:5" x14ac:dyDescent="0.3">
      <c r="D1463" s="4" t="s">
        <v>8362</v>
      </c>
      <c r="E1463" t="s">
        <v>8382</v>
      </c>
    </row>
    <row r="1464" spans="4:5" x14ac:dyDescent="0.3">
      <c r="D1464" s="4" t="s">
        <v>8362</v>
      </c>
      <c r="E1464" t="s">
        <v>8382</v>
      </c>
    </row>
    <row r="1465" spans="4:5" x14ac:dyDescent="0.3">
      <c r="D1465" s="4" t="s">
        <v>8362</v>
      </c>
      <c r="E1465" t="s">
        <v>8382</v>
      </c>
    </row>
    <row r="1466" spans="4:5" x14ac:dyDescent="0.3">
      <c r="D1466" s="4" t="s">
        <v>8362</v>
      </c>
      <c r="E1466" t="s">
        <v>8382</v>
      </c>
    </row>
    <row r="1467" spans="4:5" x14ac:dyDescent="0.3">
      <c r="D1467" s="4" t="s">
        <v>8362</v>
      </c>
      <c r="E1467" t="s">
        <v>8382</v>
      </c>
    </row>
    <row r="1468" spans="4:5" x14ac:dyDescent="0.3">
      <c r="D1468" s="4" t="s">
        <v>8362</v>
      </c>
      <c r="E1468" t="s">
        <v>8382</v>
      </c>
    </row>
    <row r="1469" spans="4:5" x14ac:dyDescent="0.3">
      <c r="D1469" s="4" t="s">
        <v>8362</v>
      </c>
      <c r="E1469" t="s">
        <v>8382</v>
      </c>
    </row>
    <row r="1470" spans="4:5" x14ac:dyDescent="0.3">
      <c r="D1470" s="4" t="s">
        <v>8362</v>
      </c>
      <c r="E1470" t="s">
        <v>8382</v>
      </c>
    </row>
    <row r="1471" spans="4:5" x14ac:dyDescent="0.3">
      <c r="D1471" s="4" t="s">
        <v>8362</v>
      </c>
      <c r="E1471" t="s">
        <v>8382</v>
      </c>
    </row>
    <row r="1472" spans="4:5" x14ac:dyDescent="0.3">
      <c r="D1472" s="4" t="s">
        <v>8362</v>
      </c>
      <c r="E1472" t="s">
        <v>8382</v>
      </c>
    </row>
    <row r="1473" spans="4:5" x14ac:dyDescent="0.3">
      <c r="D1473" s="4" t="s">
        <v>8362</v>
      </c>
      <c r="E1473" t="s">
        <v>8382</v>
      </c>
    </row>
    <row r="1474" spans="4:5" x14ac:dyDescent="0.3">
      <c r="D1474" s="4" t="s">
        <v>8362</v>
      </c>
      <c r="E1474" t="s">
        <v>8382</v>
      </c>
    </row>
    <row r="1475" spans="4:5" x14ac:dyDescent="0.3">
      <c r="D1475" s="4" t="s">
        <v>8362</v>
      </c>
      <c r="E1475" t="s">
        <v>8382</v>
      </c>
    </row>
    <row r="1476" spans="4:5" x14ac:dyDescent="0.3">
      <c r="D1476" s="4" t="s">
        <v>8362</v>
      </c>
      <c r="E1476" t="s">
        <v>8382</v>
      </c>
    </row>
    <row r="1477" spans="4:5" x14ac:dyDescent="0.3">
      <c r="D1477" s="4" t="s">
        <v>8362</v>
      </c>
      <c r="E1477" t="s">
        <v>8382</v>
      </c>
    </row>
    <row r="1478" spans="4:5" x14ac:dyDescent="0.3">
      <c r="D1478" s="4" t="s">
        <v>8362</v>
      </c>
      <c r="E1478" t="s">
        <v>8382</v>
      </c>
    </row>
    <row r="1479" spans="4:5" x14ac:dyDescent="0.3">
      <c r="D1479" s="4" t="s">
        <v>8362</v>
      </c>
      <c r="E1479" t="s">
        <v>8382</v>
      </c>
    </row>
    <row r="1480" spans="4:5" x14ac:dyDescent="0.3">
      <c r="D1480" s="4" t="s">
        <v>8362</v>
      </c>
      <c r="E1480" t="s">
        <v>8382</v>
      </c>
    </row>
    <row r="1481" spans="4:5" x14ac:dyDescent="0.3">
      <c r="D1481" s="4" t="s">
        <v>8362</v>
      </c>
      <c r="E1481" t="s">
        <v>8382</v>
      </c>
    </row>
    <row r="1482" spans="4:5" x14ac:dyDescent="0.3">
      <c r="D1482" s="4" t="s">
        <v>8362</v>
      </c>
      <c r="E1482" t="s">
        <v>8382</v>
      </c>
    </row>
    <row r="1483" spans="4:5" x14ac:dyDescent="0.3">
      <c r="D1483" s="4" t="s">
        <v>8362</v>
      </c>
      <c r="E1483" t="s">
        <v>8364</v>
      </c>
    </row>
    <row r="1484" spans="4:5" x14ac:dyDescent="0.3">
      <c r="D1484" s="4" t="s">
        <v>8362</v>
      </c>
      <c r="E1484" t="s">
        <v>8364</v>
      </c>
    </row>
    <row r="1485" spans="4:5" x14ac:dyDescent="0.3">
      <c r="D1485" s="4" t="s">
        <v>8362</v>
      </c>
      <c r="E1485" t="s">
        <v>8364</v>
      </c>
    </row>
    <row r="1486" spans="4:5" x14ac:dyDescent="0.3">
      <c r="D1486" s="4" t="s">
        <v>8362</v>
      </c>
      <c r="E1486" t="s">
        <v>8364</v>
      </c>
    </row>
    <row r="1487" spans="4:5" x14ac:dyDescent="0.3">
      <c r="D1487" s="4" t="s">
        <v>8362</v>
      </c>
      <c r="E1487" t="s">
        <v>8364</v>
      </c>
    </row>
    <row r="1488" spans="4:5" x14ac:dyDescent="0.3">
      <c r="D1488" s="4" t="s">
        <v>8362</v>
      </c>
      <c r="E1488" t="s">
        <v>8364</v>
      </c>
    </row>
    <row r="1489" spans="4:5" x14ac:dyDescent="0.3">
      <c r="D1489" s="4" t="s">
        <v>8362</v>
      </c>
      <c r="E1489" t="s">
        <v>8364</v>
      </c>
    </row>
    <row r="1490" spans="4:5" x14ac:dyDescent="0.3">
      <c r="D1490" s="4" t="s">
        <v>8362</v>
      </c>
      <c r="E1490" t="s">
        <v>8364</v>
      </c>
    </row>
    <row r="1491" spans="4:5" x14ac:dyDescent="0.3">
      <c r="D1491" s="4" t="s">
        <v>8362</v>
      </c>
      <c r="E1491" t="s">
        <v>8364</v>
      </c>
    </row>
    <row r="1492" spans="4:5" x14ac:dyDescent="0.3">
      <c r="D1492" s="4" t="s">
        <v>8362</v>
      </c>
      <c r="E1492" t="s">
        <v>8364</v>
      </c>
    </row>
    <row r="1493" spans="4:5" x14ac:dyDescent="0.3">
      <c r="D1493" s="4" t="s">
        <v>8362</v>
      </c>
      <c r="E1493" t="s">
        <v>8364</v>
      </c>
    </row>
    <row r="1494" spans="4:5" x14ac:dyDescent="0.3">
      <c r="D1494" s="4" t="s">
        <v>8362</v>
      </c>
      <c r="E1494" t="s">
        <v>8364</v>
      </c>
    </row>
    <row r="1495" spans="4:5" x14ac:dyDescent="0.3">
      <c r="D1495" s="4" t="s">
        <v>8362</v>
      </c>
      <c r="E1495" t="s">
        <v>8364</v>
      </c>
    </row>
    <row r="1496" spans="4:5" x14ac:dyDescent="0.3">
      <c r="D1496" s="4" t="s">
        <v>8362</v>
      </c>
      <c r="E1496" t="s">
        <v>8364</v>
      </c>
    </row>
    <row r="1497" spans="4:5" x14ac:dyDescent="0.3">
      <c r="D1497" s="4" t="s">
        <v>8362</v>
      </c>
      <c r="E1497" t="s">
        <v>8364</v>
      </c>
    </row>
    <row r="1498" spans="4:5" x14ac:dyDescent="0.3">
      <c r="D1498" s="4" t="s">
        <v>8362</v>
      </c>
      <c r="E1498" t="s">
        <v>8364</v>
      </c>
    </row>
    <row r="1499" spans="4:5" x14ac:dyDescent="0.3">
      <c r="D1499" s="4" t="s">
        <v>8362</v>
      </c>
      <c r="E1499" t="s">
        <v>8364</v>
      </c>
    </row>
    <row r="1500" spans="4:5" x14ac:dyDescent="0.3">
      <c r="D1500" s="4" t="s">
        <v>8362</v>
      </c>
      <c r="E1500" t="s">
        <v>8364</v>
      </c>
    </row>
    <row r="1501" spans="4:5" x14ac:dyDescent="0.3">
      <c r="D1501" s="4" t="s">
        <v>8362</v>
      </c>
      <c r="E1501" t="s">
        <v>8364</v>
      </c>
    </row>
    <row r="1502" spans="4:5" x14ac:dyDescent="0.3">
      <c r="D1502" s="4" t="s">
        <v>8362</v>
      </c>
      <c r="E1502" t="s">
        <v>8364</v>
      </c>
    </row>
    <row r="1503" spans="4:5" x14ac:dyDescent="0.3">
      <c r="D1503" s="4" t="s">
        <v>8378</v>
      </c>
      <c r="E1503" t="s">
        <v>8379</v>
      </c>
    </row>
    <row r="1504" spans="4:5" x14ac:dyDescent="0.3">
      <c r="D1504" s="4" t="s">
        <v>8378</v>
      </c>
      <c r="E1504" t="s">
        <v>8379</v>
      </c>
    </row>
    <row r="1505" spans="4:5" x14ac:dyDescent="0.3">
      <c r="D1505" s="4" t="s">
        <v>8378</v>
      </c>
      <c r="E1505" t="s">
        <v>8379</v>
      </c>
    </row>
    <row r="1506" spans="4:5" x14ac:dyDescent="0.3">
      <c r="D1506" s="4" t="s">
        <v>8378</v>
      </c>
      <c r="E1506" t="s">
        <v>8379</v>
      </c>
    </row>
    <row r="1507" spans="4:5" x14ac:dyDescent="0.3">
      <c r="D1507" s="4" t="s">
        <v>8378</v>
      </c>
      <c r="E1507" t="s">
        <v>8379</v>
      </c>
    </row>
    <row r="1508" spans="4:5" x14ac:dyDescent="0.3">
      <c r="D1508" s="4" t="s">
        <v>8378</v>
      </c>
      <c r="E1508" t="s">
        <v>8379</v>
      </c>
    </row>
    <row r="1509" spans="4:5" x14ac:dyDescent="0.3">
      <c r="D1509" s="4" t="s">
        <v>8378</v>
      </c>
      <c r="E1509" t="s">
        <v>8379</v>
      </c>
    </row>
    <row r="1510" spans="4:5" x14ac:dyDescent="0.3">
      <c r="D1510" s="4" t="s">
        <v>8378</v>
      </c>
      <c r="E1510" t="s">
        <v>8379</v>
      </c>
    </row>
    <row r="1511" spans="4:5" x14ac:dyDescent="0.3">
      <c r="D1511" s="4" t="s">
        <v>8378</v>
      </c>
      <c r="E1511" t="s">
        <v>8379</v>
      </c>
    </row>
    <row r="1512" spans="4:5" x14ac:dyDescent="0.3">
      <c r="D1512" s="4" t="s">
        <v>8378</v>
      </c>
      <c r="E1512" t="s">
        <v>8379</v>
      </c>
    </row>
    <row r="1513" spans="4:5" x14ac:dyDescent="0.3">
      <c r="D1513" s="4" t="s">
        <v>8378</v>
      </c>
      <c r="E1513" t="s">
        <v>8379</v>
      </c>
    </row>
    <row r="1514" spans="4:5" x14ac:dyDescent="0.3">
      <c r="D1514" s="4" t="s">
        <v>8378</v>
      </c>
      <c r="E1514" t="s">
        <v>8379</v>
      </c>
    </row>
    <row r="1515" spans="4:5" x14ac:dyDescent="0.3">
      <c r="D1515" s="4" t="s">
        <v>8378</v>
      </c>
      <c r="E1515" t="s">
        <v>8379</v>
      </c>
    </row>
    <row r="1516" spans="4:5" x14ac:dyDescent="0.3">
      <c r="D1516" s="4" t="s">
        <v>8378</v>
      </c>
      <c r="E1516" t="s">
        <v>8379</v>
      </c>
    </row>
    <row r="1517" spans="4:5" x14ac:dyDescent="0.3">
      <c r="D1517" s="4" t="s">
        <v>8378</v>
      </c>
      <c r="E1517" t="s">
        <v>8379</v>
      </c>
    </row>
    <row r="1518" spans="4:5" x14ac:dyDescent="0.3">
      <c r="D1518" s="4" t="s">
        <v>8378</v>
      </c>
      <c r="E1518" t="s">
        <v>8379</v>
      </c>
    </row>
    <row r="1519" spans="4:5" x14ac:dyDescent="0.3">
      <c r="D1519" s="4" t="s">
        <v>8378</v>
      </c>
      <c r="E1519" t="s">
        <v>8379</v>
      </c>
    </row>
    <row r="1520" spans="4:5" x14ac:dyDescent="0.3">
      <c r="D1520" s="4" t="s">
        <v>8378</v>
      </c>
      <c r="E1520" t="s">
        <v>8379</v>
      </c>
    </row>
    <row r="1521" spans="4:5" x14ac:dyDescent="0.3">
      <c r="D1521" s="4" t="s">
        <v>8378</v>
      </c>
      <c r="E1521" t="s">
        <v>8379</v>
      </c>
    </row>
    <row r="1522" spans="4:5" x14ac:dyDescent="0.3">
      <c r="D1522" s="4" t="s">
        <v>8378</v>
      </c>
      <c r="E1522" t="s">
        <v>8379</v>
      </c>
    </row>
    <row r="1523" spans="4:5" x14ac:dyDescent="0.3">
      <c r="D1523" s="4" t="s">
        <v>8378</v>
      </c>
      <c r="E1523" t="s">
        <v>8379</v>
      </c>
    </row>
    <row r="1524" spans="4:5" x14ac:dyDescent="0.3">
      <c r="D1524" s="4" t="s">
        <v>8378</v>
      </c>
      <c r="E1524" t="s">
        <v>8379</v>
      </c>
    </row>
    <row r="1525" spans="4:5" x14ac:dyDescent="0.3">
      <c r="D1525" s="4" t="s">
        <v>8378</v>
      </c>
      <c r="E1525" t="s">
        <v>8379</v>
      </c>
    </row>
    <row r="1526" spans="4:5" x14ac:dyDescent="0.3">
      <c r="D1526" s="4" t="s">
        <v>8378</v>
      </c>
      <c r="E1526" t="s">
        <v>8379</v>
      </c>
    </row>
    <row r="1527" spans="4:5" x14ac:dyDescent="0.3">
      <c r="D1527" s="4" t="s">
        <v>8378</v>
      </c>
      <c r="E1527" t="s">
        <v>8379</v>
      </c>
    </row>
    <row r="1528" spans="4:5" x14ac:dyDescent="0.3">
      <c r="D1528" s="4" t="s">
        <v>8378</v>
      </c>
      <c r="E1528" t="s">
        <v>8379</v>
      </c>
    </row>
    <row r="1529" spans="4:5" x14ac:dyDescent="0.3">
      <c r="D1529" s="4" t="s">
        <v>8378</v>
      </c>
      <c r="E1529" t="s">
        <v>8379</v>
      </c>
    </row>
    <row r="1530" spans="4:5" x14ac:dyDescent="0.3">
      <c r="D1530" s="4" t="s">
        <v>8378</v>
      </c>
      <c r="E1530" t="s">
        <v>8379</v>
      </c>
    </row>
    <row r="1531" spans="4:5" x14ac:dyDescent="0.3">
      <c r="D1531" s="4" t="s">
        <v>8378</v>
      </c>
      <c r="E1531" t="s">
        <v>8379</v>
      </c>
    </row>
    <row r="1532" spans="4:5" x14ac:dyDescent="0.3">
      <c r="D1532" s="4" t="s">
        <v>8378</v>
      </c>
      <c r="E1532" t="s">
        <v>8379</v>
      </c>
    </row>
    <row r="1533" spans="4:5" x14ac:dyDescent="0.3">
      <c r="D1533" s="4" t="s">
        <v>8378</v>
      </c>
      <c r="E1533" t="s">
        <v>8379</v>
      </c>
    </row>
    <row r="1534" spans="4:5" x14ac:dyDescent="0.3">
      <c r="D1534" s="4" t="s">
        <v>8378</v>
      </c>
      <c r="E1534" t="s">
        <v>8379</v>
      </c>
    </row>
    <row r="1535" spans="4:5" x14ac:dyDescent="0.3">
      <c r="D1535" s="4" t="s">
        <v>8378</v>
      </c>
      <c r="E1535" t="s">
        <v>8379</v>
      </c>
    </row>
    <row r="1536" spans="4:5" x14ac:dyDescent="0.3">
      <c r="D1536" s="4" t="s">
        <v>8378</v>
      </c>
      <c r="E1536" t="s">
        <v>8379</v>
      </c>
    </row>
    <row r="1537" spans="4:5" x14ac:dyDescent="0.3">
      <c r="D1537" s="4" t="s">
        <v>8378</v>
      </c>
      <c r="E1537" t="s">
        <v>8379</v>
      </c>
    </row>
    <row r="1538" spans="4:5" x14ac:dyDescent="0.3">
      <c r="D1538" s="4" t="s">
        <v>8378</v>
      </c>
      <c r="E1538" t="s">
        <v>8379</v>
      </c>
    </row>
    <row r="1539" spans="4:5" x14ac:dyDescent="0.3">
      <c r="D1539" s="4" t="s">
        <v>8378</v>
      </c>
      <c r="E1539" t="s">
        <v>8379</v>
      </c>
    </row>
    <row r="1540" spans="4:5" x14ac:dyDescent="0.3">
      <c r="D1540" s="4" t="s">
        <v>8378</v>
      </c>
      <c r="E1540" t="s">
        <v>8379</v>
      </c>
    </row>
    <row r="1541" spans="4:5" x14ac:dyDescent="0.3">
      <c r="D1541" s="4" t="s">
        <v>8378</v>
      </c>
      <c r="E1541" t="s">
        <v>8379</v>
      </c>
    </row>
    <row r="1542" spans="4:5" x14ac:dyDescent="0.3">
      <c r="D1542" s="4" t="s">
        <v>8378</v>
      </c>
      <c r="E1542" t="s">
        <v>8379</v>
      </c>
    </row>
    <row r="1543" spans="4:5" x14ac:dyDescent="0.3">
      <c r="D1543" s="4" t="s">
        <v>8378</v>
      </c>
      <c r="E1543" t="s">
        <v>8383</v>
      </c>
    </row>
    <row r="1544" spans="4:5" x14ac:dyDescent="0.3">
      <c r="D1544" s="4" t="s">
        <v>8378</v>
      </c>
      <c r="E1544" t="s">
        <v>8383</v>
      </c>
    </row>
    <row r="1545" spans="4:5" x14ac:dyDescent="0.3">
      <c r="D1545" s="4" t="s">
        <v>8378</v>
      </c>
      <c r="E1545" t="s">
        <v>8383</v>
      </c>
    </row>
    <row r="1546" spans="4:5" x14ac:dyDescent="0.3">
      <c r="D1546" s="4" t="s">
        <v>8378</v>
      </c>
      <c r="E1546" t="s">
        <v>8383</v>
      </c>
    </row>
    <row r="1547" spans="4:5" x14ac:dyDescent="0.3">
      <c r="D1547" s="4" t="s">
        <v>8378</v>
      </c>
      <c r="E1547" t="s">
        <v>8383</v>
      </c>
    </row>
    <row r="1548" spans="4:5" x14ac:dyDescent="0.3">
      <c r="D1548" s="4" t="s">
        <v>8378</v>
      </c>
      <c r="E1548" t="s">
        <v>8383</v>
      </c>
    </row>
    <row r="1549" spans="4:5" x14ac:dyDescent="0.3">
      <c r="D1549" s="4" t="s">
        <v>8378</v>
      </c>
      <c r="E1549" t="s">
        <v>8383</v>
      </c>
    </row>
    <row r="1550" spans="4:5" x14ac:dyDescent="0.3">
      <c r="D1550" s="4" t="s">
        <v>8378</v>
      </c>
      <c r="E1550" t="s">
        <v>8383</v>
      </c>
    </row>
    <row r="1551" spans="4:5" x14ac:dyDescent="0.3">
      <c r="D1551" s="4" t="s">
        <v>8378</v>
      </c>
      <c r="E1551" t="s">
        <v>8383</v>
      </c>
    </row>
    <row r="1552" spans="4:5" x14ac:dyDescent="0.3">
      <c r="D1552" s="4" t="s">
        <v>8378</v>
      </c>
      <c r="E1552" t="s">
        <v>8383</v>
      </c>
    </row>
    <row r="1553" spans="4:5" x14ac:dyDescent="0.3">
      <c r="D1553" s="4" t="s">
        <v>8378</v>
      </c>
      <c r="E1553" t="s">
        <v>8383</v>
      </c>
    </row>
    <row r="1554" spans="4:5" x14ac:dyDescent="0.3">
      <c r="D1554" s="4" t="s">
        <v>8378</v>
      </c>
      <c r="E1554" t="s">
        <v>8383</v>
      </c>
    </row>
    <row r="1555" spans="4:5" x14ac:dyDescent="0.3">
      <c r="D1555" s="4" t="s">
        <v>8378</v>
      </c>
      <c r="E1555" t="s">
        <v>8383</v>
      </c>
    </row>
    <row r="1556" spans="4:5" x14ac:dyDescent="0.3">
      <c r="D1556" s="4" t="s">
        <v>8378</v>
      </c>
      <c r="E1556" t="s">
        <v>8383</v>
      </c>
    </row>
    <row r="1557" spans="4:5" x14ac:dyDescent="0.3">
      <c r="D1557" s="4" t="s">
        <v>8378</v>
      </c>
      <c r="E1557" t="s">
        <v>8383</v>
      </c>
    </row>
    <row r="1558" spans="4:5" x14ac:dyDescent="0.3">
      <c r="D1558" s="4" t="s">
        <v>8378</v>
      </c>
      <c r="E1558" t="s">
        <v>8383</v>
      </c>
    </row>
    <row r="1559" spans="4:5" x14ac:dyDescent="0.3">
      <c r="D1559" s="4" t="s">
        <v>8378</v>
      </c>
      <c r="E1559" t="s">
        <v>8383</v>
      </c>
    </row>
    <row r="1560" spans="4:5" x14ac:dyDescent="0.3">
      <c r="D1560" s="4" t="s">
        <v>8378</v>
      </c>
      <c r="E1560" t="s">
        <v>8383</v>
      </c>
    </row>
    <row r="1561" spans="4:5" x14ac:dyDescent="0.3">
      <c r="D1561" s="4" t="s">
        <v>8378</v>
      </c>
      <c r="E1561" t="s">
        <v>8383</v>
      </c>
    </row>
    <row r="1562" spans="4:5" x14ac:dyDescent="0.3">
      <c r="D1562" s="4" t="s">
        <v>8378</v>
      </c>
      <c r="E1562" t="s">
        <v>8383</v>
      </c>
    </row>
    <row r="1563" spans="4:5" x14ac:dyDescent="0.3">
      <c r="D1563" s="4" t="s">
        <v>8362</v>
      </c>
      <c r="E1563" t="s">
        <v>8384</v>
      </c>
    </row>
    <row r="1564" spans="4:5" x14ac:dyDescent="0.3">
      <c r="D1564" s="4" t="s">
        <v>8362</v>
      </c>
      <c r="E1564" t="s">
        <v>8384</v>
      </c>
    </row>
    <row r="1565" spans="4:5" x14ac:dyDescent="0.3">
      <c r="D1565" s="4" t="s">
        <v>8362</v>
      </c>
      <c r="E1565" t="s">
        <v>8384</v>
      </c>
    </row>
    <row r="1566" spans="4:5" x14ac:dyDescent="0.3">
      <c r="D1566" s="4" t="s">
        <v>8362</v>
      </c>
      <c r="E1566" t="s">
        <v>8384</v>
      </c>
    </row>
    <row r="1567" spans="4:5" x14ac:dyDescent="0.3">
      <c r="D1567" s="4" t="s">
        <v>8362</v>
      </c>
      <c r="E1567" t="s">
        <v>8384</v>
      </c>
    </row>
    <row r="1568" spans="4:5" x14ac:dyDescent="0.3">
      <c r="D1568" s="4" t="s">
        <v>8362</v>
      </c>
      <c r="E1568" t="s">
        <v>8384</v>
      </c>
    </row>
    <row r="1569" spans="4:5" x14ac:dyDescent="0.3">
      <c r="D1569" s="4" t="s">
        <v>8362</v>
      </c>
      <c r="E1569" t="s">
        <v>8384</v>
      </c>
    </row>
    <row r="1570" spans="4:5" x14ac:dyDescent="0.3">
      <c r="D1570" s="4" t="s">
        <v>8362</v>
      </c>
      <c r="E1570" t="s">
        <v>8384</v>
      </c>
    </row>
    <row r="1571" spans="4:5" x14ac:dyDescent="0.3">
      <c r="D1571" s="4" t="s">
        <v>8362</v>
      </c>
      <c r="E1571" t="s">
        <v>8384</v>
      </c>
    </row>
    <row r="1572" spans="4:5" x14ac:dyDescent="0.3">
      <c r="D1572" s="4" t="s">
        <v>8362</v>
      </c>
      <c r="E1572" t="s">
        <v>8384</v>
      </c>
    </row>
    <row r="1573" spans="4:5" x14ac:dyDescent="0.3">
      <c r="D1573" s="4" t="s">
        <v>8362</v>
      </c>
      <c r="E1573" t="s">
        <v>8384</v>
      </c>
    </row>
    <row r="1574" spans="4:5" x14ac:dyDescent="0.3">
      <c r="D1574" s="4" t="s">
        <v>8362</v>
      </c>
      <c r="E1574" t="s">
        <v>8384</v>
      </c>
    </row>
    <row r="1575" spans="4:5" x14ac:dyDescent="0.3">
      <c r="D1575" s="4" t="s">
        <v>8362</v>
      </c>
      <c r="E1575" t="s">
        <v>8384</v>
      </c>
    </row>
    <row r="1576" spans="4:5" x14ac:dyDescent="0.3">
      <c r="D1576" s="4" t="s">
        <v>8362</v>
      </c>
      <c r="E1576" t="s">
        <v>8384</v>
      </c>
    </row>
    <row r="1577" spans="4:5" x14ac:dyDescent="0.3">
      <c r="D1577" s="4" t="s">
        <v>8362</v>
      </c>
      <c r="E1577" t="s">
        <v>8384</v>
      </c>
    </row>
    <row r="1578" spans="4:5" x14ac:dyDescent="0.3">
      <c r="D1578" s="4" t="s">
        <v>8362</v>
      </c>
      <c r="E1578" t="s">
        <v>8384</v>
      </c>
    </row>
    <row r="1579" spans="4:5" x14ac:dyDescent="0.3">
      <c r="D1579" s="4" t="s">
        <v>8362</v>
      </c>
      <c r="E1579" t="s">
        <v>8384</v>
      </c>
    </row>
    <row r="1580" spans="4:5" x14ac:dyDescent="0.3">
      <c r="D1580" s="4" t="s">
        <v>8362</v>
      </c>
      <c r="E1580" t="s">
        <v>8384</v>
      </c>
    </row>
    <row r="1581" spans="4:5" x14ac:dyDescent="0.3">
      <c r="D1581" s="4" t="s">
        <v>8362</v>
      </c>
      <c r="E1581" t="s">
        <v>8384</v>
      </c>
    </row>
    <row r="1582" spans="4:5" x14ac:dyDescent="0.3">
      <c r="D1582" s="4" t="s">
        <v>8362</v>
      </c>
      <c r="E1582" t="s">
        <v>8384</v>
      </c>
    </row>
    <row r="1583" spans="4:5" x14ac:dyDescent="0.3">
      <c r="D1583" s="4" t="s">
        <v>8378</v>
      </c>
      <c r="E1583" t="s">
        <v>8385</v>
      </c>
    </row>
    <row r="1584" spans="4:5" x14ac:dyDescent="0.3">
      <c r="D1584" s="4" t="s">
        <v>8378</v>
      </c>
      <c r="E1584" t="s">
        <v>8385</v>
      </c>
    </row>
    <row r="1585" spans="4:5" x14ac:dyDescent="0.3">
      <c r="D1585" s="4" t="s">
        <v>8378</v>
      </c>
      <c r="E1585" t="s">
        <v>8385</v>
      </c>
    </row>
    <row r="1586" spans="4:5" x14ac:dyDescent="0.3">
      <c r="D1586" s="4" t="s">
        <v>8378</v>
      </c>
      <c r="E1586" t="s">
        <v>8385</v>
      </c>
    </row>
    <row r="1587" spans="4:5" x14ac:dyDescent="0.3">
      <c r="D1587" s="4" t="s">
        <v>8378</v>
      </c>
      <c r="E1587" t="s">
        <v>8385</v>
      </c>
    </row>
    <row r="1588" spans="4:5" x14ac:dyDescent="0.3">
      <c r="D1588" s="4" t="s">
        <v>8378</v>
      </c>
      <c r="E1588" t="s">
        <v>8385</v>
      </c>
    </row>
    <row r="1589" spans="4:5" x14ac:dyDescent="0.3">
      <c r="D1589" s="4" t="s">
        <v>8378</v>
      </c>
      <c r="E1589" t="s">
        <v>8385</v>
      </c>
    </row>
    <row r="1590" spans="4:5" x14ac:dyDescent="0.3">
      <c r="D1590" s="4" t="s">
        <v>8378</v>
      </c>
      <c r="E1590" t="s">
        <v>8385</v>
      </c>
    </row>
    <row r="1591" spans="4:5" x14ac:dyDescent="0.3">
      <c r="D1591" s="4" t="s">
        <v>8378</v>
      </c>
      <c r="E1591" t="s">
        <v>8385</v>
      </c>
    </row>
    <row r="1592" spans="4:5" x14ac:dyDescent="0.3">
      <c r="D1592" s="4" t="s">
        <v>8378</v>
      </c>
      <c r="E1592" t="s">
        <v>8385</v>
      </c>
    </row>
    <row r="1593" spans="4:5" x14ac:dyDescent="0.3">
      <c r="D1593" s="4" t="s">
        <v>8378</v>
      </c>
      <c r="E1593" t="s">
        <v>8385</v>
      </c>
    </row>
    <row r="1594" spans="4:5" x14ac:dyDescent="0.3">
      <c r="D1594" s="4" t="s">
        <v>8378</v>
      </c>
      <c r="E1594" t="s">
        <v>8385</v>
      </c>
    </row>
    <row r="1595" spans="4:5" x14ac:dyDescent="0.3">
      <c r="D1595" s="4" t="s">
        <v>8378</v>
      </c>
      <c r="E1595" t="s">
        <v>8385</v>
      </c>
    </row>
    <row r="1596" spans="4:5" x14ac:dyDescent="0.3">
      <c r="D1596" s="4" t="s">
        <v>8378</v>
      </c>
      <c r="E1596" t="s">
        <v>8385</v>
      </c>
    </row>
    <row r="1597" spans="4:5" x14ac:dyDescent="0.3">
      <c r="D1597" s="4" t="s">
        <v>8378</v>
      </c>
      <c r="E1597" t="s">
        <v>8385</v>
      </c>
    </row>
    <row r="1598" spans="4:5" x14ac:dyDescent="0.3">
      <c r="D1598" s="4" t="s">
        <v>8378</v>
      </c>
      <c r="E1598" t="s">
        <v>8385</v>
      </c>
    </row>
    <row r="1599" spans="4:5" x14ac:dyDescent="0.3">
      <c r="D1599" s="4" t="s">
        <v>8378</v>
      </c>
      <c r="E1599" t="s">
        <v>8385</v>
      </c>
    </row>
    <row r="1600" spans="4:5" x14ac:dyDescent="0.3">
      <c r="D1600" s="4" t="s">
        <v>8378</v>
      </c>
      <c r="E1600" t="s">
        <v>8385</v>
      </c>
    </row>
    <row r="1601" spans="4:5" x14ac:dyDescent="0.3">
      <c r="D1601" s="4" t="s">
        <v>8378</v>
      </c>
      <c r="E1601" t="s">
        <v>8385</v>
      </c>
    </row>
    <row r="1602" spans="4:5" x14ac:dyDescent="0.3">
      <c r="D1602" s="4" t="s">
        <v>8378</v>
      </c>
      <c r="E1602" t="s">
        <v>8385</v>
      </c>
    </row>
    <row r="1603" spans="4:5" x14ac:dyDescent="0.3">
      <c r="D1603" s="4" t="s">
        <v>8365</v>
      </c>
      <c r="E1603" t="s">
        <v>8366</v>
      </c>
    </row>
    <row r="1604" spans="4:5" x14ac:dyDescent="0.3">
      <c r="D1604" s="4" t="s">
        <v>8365</v>
      </c>
      <c r="E1604" t="s">
        <v>8366</v>
      </c>
    </row>
    <row r="1605" spans="4:5" x14ac:dyDescent="0.3">
      <c r="D1605" s="4" t="s">
        <v>8365</v>
      </c>
      <c r="E1605" t="s">
        <v>8366</v>
      </c>
    </row>
    <row r="1606" spans="4:5" x14ac:dyDescent="0.3">
      <c r="D1606" s="4" t="s">
        <v>8365</v>
      </c>
      <c r="E1606" t="s">
        <v>8366</v>
      </c>
    </row>
    <row r="1607" spans="4:5" x14ac:dyDescent="0.3">
      <c r="D1607" s="4" t="s">
        <v>8365</v>
      </c>
      <c r="E1607" t="s">
        <v>8366</v>
      </c>
    </row>
    <row r="1608" spans="4:5" x14ac:dyDescent="0.3">
      <c r="D1608" s="4" t="s">
        <v>8365</v>
      </c>
      <c r="E1608" t="s">
        <v>8366</v>
      </c>
    </row>
    <row r="1609" spans="4:5" x14ac:dyDescent="0.3">
      <c r="D1609" s="4" t="s">
        <v>8365</v>
      </c>
      <c r="E1609" t="s">
        <v>8366</v>
      </c>
    </row>
    <row r="1610" spans="4:5" x14ac:dyDescent="0.3">
      <c r="D1610" s="4" t="s">
        <v>8365</v>
      </c>
      <c r="E1610" t="s">
        <v>8366</v>
      </c>
    </row>
    <row r="1611" spans="4:5" x14ac:dyDescent="0.3">
      <c r="D1611" s="4" t="s">
        <v>8365</v>
      </c>
      <c r="E1611" t="s">
        <v>8366</v>
      </c>
    </row>
    <row r="1612" spans="4:5" x14ac:dyDescent="0.3">
      <c r="D1612" s="4" t="s">
        <v>8365</v>
      </c>
      <c r="E1612" t="s">
        <v>8366</v>
      </c>
    </row>
    <row r="1613" spans="4:5" x14ac:dyDescent="0.3">
      <c r="D1613" s="4" t="s">
        <v>8365</v>
      </c>
      <c r="E1613" t="s">
        <v>8366</v>
      </c>
    </row>
    <row r="1614" spans="4:5" x14ac:dyDescent="0.3">
      <c r="D1614" s="4" t="s">
        <v>8365</v>
      </c>
      <c r="E1614" t="s">
        <v>8366</v>
      </c>
    </row>
    <row r="1615" spans="4:5" x14ac:dyDescent="0.3">
      <c r="D1615" s="4" t="s">
        <v>8365</v>
      </c>
      <c r="E1615" t="s">
        <v>8366</v>
      </c>
    </row>
    <row r="1616" spans="4:5" x14ac:dyDescent="0.3">
      <c r="D1616" s="4" t="s">
        <v>8365</v>
      </c>
      <c r="E1616" t="s">
        <v>8366</v>
      </c>
    </row>
    <row r="1617" spans="4:5" x14ac:dyDescent="0.3">
      <c r="D1617" s="4" t="s">
        <v>8365</v>
      </c>
      <c r="E1617" t="s">
        <v>8366</v>
      </c>
    </row>
    <row r="1618" spans="4:5" x14ac:dyDescent="0.3">
      <c r="D1618" s="4" t="s">
        <v>8365</v>
      </c>
      <c r="E1618" t="s">
        <v>8366</v>
      </c>
    </row>
    <row r="1619" spans="4:5" x14ac:dyDescent="0.3">
      <c r="D1619" s="4" t="s">
        <v>8365</v>
      </c>
      <c r="E1619" t="s">
        <v>8366</v>
      </c>
    </row>
    <row r="1620" spans="4:5" x14ac:dyDescent="0.3">
      <c r="D1620" s="4" t="s">
        <v>8365</v>
      </c>
      <c r="E1620" t="s">
        <v>8366</v>
      </c>
    </row>
    <row r="1621" spans="4:5" x14ac:dyDescent="0.3">
      <c r="D1621" s="4" t="s">
        <v>8365</v>
      </c>
      <c r="E1621" t="s">
        <v>8366</v>
      </c>
    </row>
    <row r="1622" spans="4:5" x14ac:dyDescent="0.3">
      <c r="D1622" s="4" t="s">
        <v>8365</v>
      </c>
      <c r="E1622" t="s">
        <v>8366</v>
      </c>
    </row>
    <row r="1623" spans="4:5" x14ac:dyDescent="0.3">
      <c r="D1623" s="4" t="s">
        <v>8365</v>
      </c>
      <c r="E1623" t="s">
        <v>8366</v>
      </c>
    </row>
    <row r="1624" spans="4:5" x14ac:dyDescent="0.3">
      <c r="D1624" s="4" t="s">
        <v>8365</v>
      </c>
      <c r="E1624" t="s">
        <v>8366</v>
      </c>
    </row>
    <row r="1625" spans="4:5" x14ac:dyDescent="0.3">
      <c r="D1625" s="4" t="s">
        <v>8365</v>
      </c>
      <c r="E1625" t="s">
        <v>8366</v>
      </c>
    </row>
    <row r="1626" spans="4:5" x14ac:dyDescent="0.3">
      <c r="D1626" s="4" t="s">
        <v>8365</v>
      </c>
      <c r="E1626" t="s">
        <v>8366</v>
      </c>
    </row>
    <row r="1627" spans="4:5" x14ac:dyDescent="0.3">
      <c r="D1627" s="4" t="s">
        <v>8365</v>
      </c>
      <c r="E1627" t="s">
        <v>8366</v>
      </c>
    </row>
    <row r="1628" spans="4:5" x14ac:dyDescent="0.3">
      <c r="D1628" s="4" t="s">
        <v>8365</v>
      </c>
      <c r="E1628" t="s">
        <v>8366</v>
      </c>
    </row>
    <row r="1629" spans="4:5" x14ac:dyDescent="0.3">
      <c r="D1629" s="4" t="s">
        <v>8365</v>
      </c>
      <c r="E1629" t="s">
        <v>8366</v>
      </c>
    </row>
    <row r="1630" spans="4:5" x14ac:dyDescent="0.3">
      <c r="D1630" s="4" t="s">
        <v>8365</v>
      </c>
      <c r="E1630" t="s">
        <v>8366</v>
      </c>
    </row>
    <row r="1631" spans="4:5" x14ac:dyDescent="0.3">
      <c r="D1631" s="4" t="s">
        <v>8365</v>
      </c>
      <c r="E1631" t="s">
        <v>8366</v>
      </c>
    </row>
    <row r="1632" spans="4:5" x14ac:dyDescent="0.3">
      <c r="D1632" s="4" t="s">
        <v>8365</v>
      </c>
      <c r="E1632" t="s">
        <v>8366</v>
      </c>
    </row>
    <row r="1633" spans="4:5" x14ac:dyDescent="0.3">
      <c r="D1633" s="4" t="s">
        <v>8365</v>
      </c>
      <c r="E1633" t="s">
        <v>8366</v>
      </c>
    </row>
    <row r="1634" spans="4:5" x14ac:dyDescent="0.3">
      <c r="D1634" s="4" t="s">
        <v>8365</v>
      </c>
      <c r="E1634" t="s">
        <v>8366</v>
      </c>
    </row>
    <row r="1635" spans="4:5" x14ac:dyDescent="0.3">
      <c r="D1635" s="4" t="s">
        <v>8365</v>
      </c>
      <c r="E1635" t="s">
        <v>8366</v>
      </c>
    </row>
    <row r="1636" spans="4:5" x14ac:dyDescent="0.3">
      <c r="D1636" s="4" t="s">
        <v>8365</v>
      </c>
      <c r="E1636" t="s">
        <v>8366</v>
      </c>
    </row>
    <row r="1637" spans="4:5" x14ac:dyDescent="0.3">
      <c r="D1637" s="4" t="s">
        <v>8365</v>
      </c>
      <c r="E1637" t="s">
        <v>8366</v>
      </c>
    </row>
    <row r="1638" spans="4:5" x14ac:dyDescent="0.3">
      <c r="D1638" s="4" t="s">
        <v>8365</v>
      </c>
      <c r="E1638" t="s">
        <v>8366</v>
      </c>
    </row>
    <row r="1639" spans="4:5" x14ac:dyDescent="0.3">
      <c r="D1639" s="4" t="s">
        <v>8365</v>
      </c>
      <c r="E1639" t="s">
        <v>8366</v>
      </c>
    </row>
    <row r="1640" spans="4:5" x14ac:dyDescent="0.3">
      <c r="D1640" s="4" t="s">
        <v>8365</v>
      </c>
      <c r="E1640" t="s">
        <v>8366</v>
      </c>
    </row>
    <row r="1641" spans="4:5" x14ac:dyDescent="0.3">
      <c r="D1641" s="4" t="s">
        <v>8365</v>
      </c>
      <c r="E1641" t="s">
        <v>8366</v>
      </c>
    </row>
    <row r="1642" spans="4:5" x14ac:dyDescent="0.3">
      <c r="D1642" s="4" t="s">
        <v>8365</v>
      </c>
      <c r="E1642" t="s">
        <v>8366</v>
      </c>
    </row>
    <row r="1643" spans="4:5" x14ac:dyDescent="0.3">
      <c r="D1643" s="4" t="s">
        <v>8365</v>
      </c>
      <c r="E1643" t="s">
        <v>8386</v>
      </c>
    </row>
    <row r="1644" spans="4:5" x14ac:dyDescent="0.3">
      <c r="D1644" s="4" t="s">
        <v>8365</v>
      </c>
      <c r="E1644" t="s">
        <v>8386</v>
      </c>
    </row>
    <row r="1645" spans="4:5" x14ac:dyDescent="0.3">
      <c r="D1645" s="4" t="s">
        <v>8365</v>
      </c>
      <c r="E1645" t="s">
        <v>8386</v>
      </c>
    </row>
    <row r="1646" spans="4:5" x14ac:dyDescent="0.3">
      <c r="D1646" s="4" t="s">
        <v>8365</v>
      </c>
      <c r="E1646" t="s">
        <v>8386</v>
      </c>
    </row>
    <row r="1647" spans="4:5" x14ac:dyDescent="0.3">
      <c r="D1647" s="4" t="s">
        <v>8365</v>
      </c>
      <c r="E1647" t="s">
        <v>8386</v>
      </c>
    </row>
    <row r="1648" spans="4:5" x14ac:dyDescent="0.3">
      <c r="D1648" s="4" t="s">
        <v>8365</v>
      </c>
      <c r="E1648" t="s">
        <v>8386</v>
      </c>
    </row>
    <row r="1649" spans="4:5" x14ac:dyDescent="0.3">
      <c r="D1649" s="4" t="s">
        <v>8365</v>
      </c>
      <c r="E1649" t="s">
        <v>8386</v>
      </c>
    </row>
    <row r="1650" spans="4:5" x14ac:dyDescent="0.3">
      <c r="D1650" s="4" t="s">
        <v>8365</v>
      </c>
      <c r="E1650" t="s">
        <v>8386</v>
      </c>
    </row>
    <row r="1651" spans="4:5" x14ac:dyDescent="0.3">
      <c r="D1651" s="4" t="s">
        <v>8365</v>
      </c>
      <c r="E1651" t="s">
        <v>8386</v>
      </c>
    </row>
    <row r="1652" spans="4:5" x14ac:dyDescent="0.3">
      <c r="D1652" s="4" t="s">
        <v>8365</v>
      </c>
      <c r="E1652" t="s">
        <v>8386</v>
      </c>
    </row>
    <row r="1653" spans="4:5" x14ac:dyDescent="0.3">
      <c r="D1653" s="4" t="s">
        <v>8365</v>
      </c>
      <c r="E1653" t="s">
        <v>8386</v>
      </c>
    </row>
    <row r="1654" spans="4:5" x14ac:dyDescent="0.3">
      <c r="D1654" s="4" t="s">
        <v>8365</v>
      </c>
      <c r="E1654" t="s">
        <v>8386</v>
      </c>
    </row>
    <row r="1655" spans="4:5" x14ac:dyDescent="0.3">
      <c r="D1655" s="4" t="s">
        <v>8365</v>
      </c>
      <c r="E1655" t="s">
        <v>8386</v>
      </c>
    </row>
    <row r="1656" spans="4:5" x14ac:dyDescent="0.3">
      <c r="D1656" s="4" t="s">
        <v>8365</v>
      </c>
      <c r="E1656" t="s">
        <v>8386</v>
      </c>
    </row>
    <row r="1657" spans="4:5" x14ac:dyDescent="0.3">
      <c r="D1657" s="4" t="s">
        <v>8365</v>
      </c>
      <c r="E1657" t="s">
        <v>8386</v>
      </c>
    </row>
    <row r="1658" spans="4:5" x14ac:dyDescent="0.3">
      <c r="D1658" s="4" t="s">
        <v>8365</v>
      </c>
      <c r="E1658" t="s">
        <v>8386</v>
      </c>
    </row>
    <row r="1659" spans="4:5" x14ac:dyDescent="0.3">
      <c r="D1659" s="4" t="s">
        <v>8365</v>
      </c>
      <c r="E1659" t="s">
        <v>8386</v>
      </c>
    </row>
    <row r="1660" spans="4:5" x14ac:dyDescent="0.3">
      <c r="D1660" s="4" t="s">
        <v>8365</v>
      </c>
      <c r="E1660" t="s">
        <v>8386</v>
      </c>
    </row>
    <row r="1661" spans="4:5" x14ac:dyDescent="0.3">
      <c r="D1661" s="4" t="s">
        <v>8365</v>
      </c>
      <c r="E1661" t="s">
        <v>8386</v>
      </c>
    </row>
    <row r="1662" spans="4:5" x14ac:dyDescent="0.3">
      <c r="D1662" s="4" t="s">
        <v>8365</v>
      </c>
      <c r="E1662" t="s">
        <v>8386</v>
      </c>
    </row>
    <row r="1663" spans="4:5" x14ac:dyDescent="0.3">
      <c r="D1663" s="4" t="s">
        <v>8365</v>
      </c>
      <c r="E1663" t="s">
        <v>8386</v>
      </c>
    </row>
    <row r="1664" spans="4:5" x14ac:dyDescent="0.3">
      <c r="D1664" s="4" t="s">
        <v>8365</v>
      </c>
      <c r="E1664" t="s">
        <v>8386</v>
      </c>
    </row>
    <row r="1665" spans="4:5" x14ac:dyDescent="0.3">
      <c r="D1665" s="4" t="s">
        <v>8365</v>
      </c>
      <c r="E1665" t="s">
        <v>8386</v>
      </c>
    </row>
    <row r="1666" spans="4:5" x14ac:dyDescent="0.3">
      <c r="D1666" s="4" t="s">
        <v>8365</v>
      </c>
      <c r="E1666" t="s">
        <v>8386</v>
      </c>
    </row>
    <row r="1667" spans="4:5" x14ac:dyDescent="0.3">
      <c r="D1667" s="4" t="s">
        <v>8365</v>
      </c>
      <c r="E1667" t="s">
        <v>8386</v>
      </c>
    </row>
    <row r="1668" spans="4:5" x14ac:dyDescent="0.3">
      <c r="D1668" s="4" t="s">
        <v>8365</v>
      </c>
      <c r="E1668" t="s">
        <v>8386</v>
      </c>
    </row>
    <row r="1669" spans="4:5" x14ac:dyDescent="0.3">
      <c r="D1669" s="4" t="s">
        <v>8365</v>
      </c>
      <c r="E1669" t="s">
        <v>8386</v>
      </c>
    </row>
    <row r="1670" spans="4:5" x14ac:dyDescent="0.3">
      <c r="D1670" s="4" t="s">
        <v>8365</v>
      </c>
      <c r="E1670" t="s">
        <v>8386</v>
      </c>
    </row>
    <row r="1671" spans="4:5" x14ac:dyDescent="0.3">
      <c r="D1671" s="4" t="s">
        <v>8365</v>
      </c>
      <c r="E1671" t="s">
        <v>8386</v>
      </c>
    </row>
    <row r="1672" spans="4:5" x14ac:dyDescent="0.3">
      <c r="D1672" s="4" t="s">
        <v>8365</v>
      </c>
      <c r="E1672" t="s">
        <v>8386</v>
      </c>
    </row>
    <row r="1673" spans="4:5" x14ac:dyDescent="0.3">
      <c r="D1673" s="4" t="s">
        <v>8365</v>
      </c>
      <c r="E1673" t="s">
        <v>8386</v>
      </c>
    </row>
    <row r="1674" spans="4:5" x14ac:dyDescent="0.3">
      <c r="D1674" s="4" t="s">
        <v>8365</v>
      </c>
      <c r="E1674" t="s">
        <v>8386</v>
      </c>
    </row>
    <row r="1675" spans="4:5" x14ac:dyDescent="0.3">
      <c r="D1675" s="4" t="s">
        <v>8365</v>
      </c>
      <c r="E1675" t="s">
        <v>8386</v>
      </c>
    </row>
    <row r="1676" spans="4:5" x14ac:dyDescent="0.3">
      <c r="D1676" s="4" t="s">
        <v>8365</v>
      </c>
      <c r="E1676" t="s">
        <v>8386</v>
      </c>
    </row>
    <row r="1677" spans="4:5" x14ac:dyDescent="0.3">
      <c r="D1677" s="4" t="s">
        <v>8365</v>
      </c>
      <c r="E1677" t="s">
        <v>8386</v>
      </c>
    </row>
    <row r="1678" spans="4:5" x14ac:dyDescent="0.3">
      <c r="D1678" s="4" t="s">
        <v>8365</v>
      </c>
      <c r="E1678" t="s">
        <v>8386</v>
      </c>
    </row>
    <row r="1679" spans="4:5" x14ac:dyDescent="0.3">
      <c r="D1679" s="4" t="s">
        <v>8365</v>
      </c>
      <c r="E1679" t="s">
        <v>8386</v>
      </c>
    </row>
    <row r="1680" spans="4:5" x14ac:dyDescent="0.3">
      <c r="D1680" s="4" t="s">
        <v>8365</v>
      </c>
      <c r="E1680" t="s">
        <v>8386</v>
      </c>
    </row>
    <row r="1681" spans="4:5" x14ac:dyDescent="0.3">
      <c r="D1681" s="4" t="s">
        <v>8365</v>
      </c>
      <c r="E1681" t="s">
        <v>8386</v>
      </c>
    </row>
    <row r="1682" spans="4:5" x14ac:dyDescent="0.3">
      <c r="D1682" s="4" t="s">
        <v>8365</v>
      </c>
      <c r="E1682" t="s">
        <v>8386</v>
      </c>
    </row>
    <row r="1683" spans="4:5" x14ac:dyDescent="0.3">
      <c r="D1683" s="4" t="s">
        <v>8365</v>
      </c>
      <c r="E1683" t="s">
        <v>8387</v>
      </c>
    </row>
    <row r="1684" spans="4:5" x14ac:dyDescent="0.3">
      <c r="D1684" s="4" t="s">
        <v>8365</v>
      </c>
      <c r="E1684" t="s">
        <v>8387</v>
      </c>
    </row>
    <row r="1685" spans="4:5" x14ac:dyDescent="0.3">
      <c r="D1685" s="4" t="s">
        <v>8365</v>
      </c>
      <c r="E1685" t="s">
        <v>8387</v>
      </c>
    </row>
    <row r="1686" spans="4:5" x14ac:dyDescent="0.3">
      <c r="D1686" s="4" t="s">
        <v>8365</v>
      </c>
      <c r="E1686" t="s">
        <v>8387</v>
      </c>
    </row>
    <row r="1687" spans="4:5" x14ac:dyDescent="0.3">
      <c r="D1687" s="4" t="s">
        <v>8365</v>
      </c>
      <c r="E1687" t="s">
        <v>8387</v>
      </c>
    </row>
    <row r="1688" spans="4:5" x14ac:dyDescent="0.3">
      <c r="D1688" s="4" t="s">
        <v>8365</v>
      </c>
      <c r="E1688" t="s">
        <v>8387</v>
      </c>
    </row>
    <row r="1689" spans="4:5" x14ac:dyDescent="0.3">
      <c r="D1689" s="4" t="s">
        <v>8365</v>
      </c>
      <c r="E1689" t="s">
        <v>8387</v>
      </c>
    </row>
    <row r="1690" spans="4:5" x14ac:dyDescent="0.3">
      <c r="D1690" s="4" t="s">
        <v>8365</v>
      </c>
      <c r="E1690" t="s">
        <v>8387</v>
      </c>
    </row>
    <row r="1691" spans="4:5" x14ac:dyDescent="0.3">
      <c r="D1691" s="4" t="s">
        <v>8365</v>
      </c>
      <c r="E1691" t="s">
        <v>8387</v>
      </c>
    </row>
    <row r="1692" spans="4:5" x14ac:dyDescent="0.3">
      <c r="D1692" s="4" t="s">
        <v>8365</v>
      </c>
      <c r="E1692" t="s">
        <v>8387</v>
      </c>
    </row>
    <row r="1693" spans="4:5" x14ac:dyDescent="0.3">
      <c r="D1693" s="4" t="s">
        <v>8365</v>
      </c>
      <c r="E1693" t="s">
        <v>8387</v>
      </c>
    </row>
    <row r="1694" spans="4:5" x14ac:dyDescent="0.3">
      <c r="D1694" s="4" t="s">
        <v>8365</v>
      </c>
      <c r="E1694" t="s">
        <v>8387</v>
      </c>
    </row>
    <row r="1695" spans="4:5" x14ac:dyDescent="0.3">
      <c r="D1695" s="4" t="s">
        <v>8365</v>
      </c>
      <c r="E1695" t="s">
        <v>8387</v>
      </c>
    </row>
    <row r="1696" spans="4:5" x14ac:dyDescent="0.3">
      <c r="D1696" s="4" t="s">
        <v>8365</v>
      </c>
      <c r="E1696" t="s">
        <v>8387</v>
      </c>
    </row>
    <row r="1697" spans="4:5" x14ac:dyDescent="0.3">
      <c r="D1697" s="4" t="s">
        <v>8365</v>
      </c>
      <c r="E1697" t="s">
        <v>8387</v>
      </c>
    </row>
    <row r="1698" spans="4:5" x14ac:dyDescent="0.3">
      <c r="D1698" s="4" t="s">
        <v>8365</v>
      </c>
      <c r="E1698" t="s">
        <v>8387</v>
      </c>
    </row>
    <row r="1699" spans="4:5" x14ac:dyDescent="0.3">
      <c r="D1699" s="4" t="s">
        <v>8365</v>
      </c>
      <c r="E1699" t="s">
        <v>8387</v>
      </c>
    </row>
    <row r="1700" spans="4:5" x14ac:dyDescent="0.3">
      <c r="D1700" s="4" t="s">
        <v>8365</v>
      </c>
      <c r="E1700" t="s">
        <v>8387</v>
      </c>
    </row>
    <row r="1701" spans="4:5" x14ac:dyDescent="0.3">
      <c r="D1701" s="4" t="s">
        <v>8365</v>
      </c>
      <c r="E1701" t="s">
        <v>8387</v>
      </c>
    </row>
    <row r="1702" spans="4:5" x14ac:dyDescent="0.3">
      <c r="D1702" s="4" t="s">
        <v>8365</v>
      </c>
      <c r="E1702" t="s">
        <v>8387</v>
      </c>
    </row>
    <row r="1703" spans="4:5" x14ac:dyDescent="0.3">
      <c r="D1703" s="4" t="s">
        <v>8365</v>
      </c>
      <c r="E1703" t="s">
        <v>8387</v>
      </c>
    </row>
    <row r="1704" spans="4:5" x14ac:dyDescent="0.3">
      <c r="D1704" s="4" t="s">
        <v>8365</v>
      </c>
      <c r="E1704" t="s">
        <v>8387</v>
      </c>
    </row>
    <row r="1705" spans="4:5" x14ac:dyDescent="0.3">
      <c r="D1705" s="4" t="s">
        <v>8365</v>
      </c>
      <c r="E1705" t="s">
        <v>8387</v>
      </c>
    </row>
    <row r="1706" spans="4:5" x14ac:dyDescent="0.3">
      <c r="D1706" s="4" t="s">
        <v>8365</v>
      </c>
      <c r="E1706" t="s">
        <v>8387</v>
      </c>
    </row>
    <row r="1707" spans="4:5" x14ac:dyDescent="0.3">
      <c r="D1707" s="4" t="s">
        <v>8365</v>
      </c>
      <c r="E1707" t="s">
        <v>8387</v>
      </c>
    </row>
    <row r="1708" spans="4:5" x14ac:dyDescent="0.3">
      <c r="D1708" s="4" t="s">
        <v>8365</v>
      </c>
      <c r="E1708" t="s">
        <v>8387</v>
      </c>
    </row>
    <row r="1709" spans="4:5" x14ac:dyDescent="0.3">
      <c r="D1709" s="4" t="s">
        <v>8365</v>
      </c>
      <c r="E1709" t="s">
        <v>8387</v>
      </c>
    </row>
    <row r="1710" spans="4:5" x14ac:dyDescent="0.3">
      <c r="D1710" s="4" t="s">
        <v>8365</v>
      </c>
      <c r="E1710" t="s">
        <v>8387</v>
      </c>
    </row>
    <row r="1711" spans="4:5" x14ac:dyDescent="0.3">
      <c r="D1711" s="4" t="s">
        <v>8365</v>
      </c>
      <c r="E1711" t="s">
        <v>8387</v>
      </c>
    </row>
    <row r="1712" spans="4:5" x14ac:dyDescent="0.3">
      <c r="D1712" s="4" t="s">
        <v>8365</v>
      </c>
      <c r="E1712" t="s">
        <v>8387</v>
      </c>
    </row>
    <row r="1713" spans="4:5" x14ac:dyDescent="0.3">
      <c r="D1713" s="4" t="s">
        <v>8365</v>
      </c>
      <c r="E1713" t="s">
        <v>8387</v>
      </c>
    </row>
    <row r="1714" spans="4:5" x14ac:dyDescent="0.3">
      <c r="D1714" s="4" t="s">
        <v>8365</v>
      </c>
      <c r="E1714" t="s">
        <v>8387</v>
      </c>
    </row>
    <row r="1715" spans="4:5" x14ac:dyDescent="0.3">
      <c r="D1715" s="4" t="s">
        <v>8365</v>
      </c>
      <c r="E1715" t="s">
        <v>8387</v>
      </c>
    </row>
    <row r="1716" spans="4:5" x14ac:dyDescent="0.3">
      <c r="D1716" s="4" t="s">
        <v>8365</v>
      </c>
      <c r="E1716" t="s">
        <v>8387</v>
      </c>
    </row>
    <row r="1717" spans="4:5" x14ac:dyDescent="0.3">
      <c r="D1717" s="4" t="s">
        <v>8365</v>
      </c>
      <c r="E1717" t="s">
        <v>8387</v>
      </c>
    </row>
    <row r="1718" spans="4:5" x14ac:dyDescent="0.3">
      <c r="D1718" s="4" t="s">
        <v>8365</v>
      </c>
      <c r="E1718" t="s">
        <v>8387</v>
      </c>
    </row>
    <row r="1719" spans="4:5" x14ac:dyDescent="0.3">
      <c r="D1719" s="4" t="s">
        <v>8365</v>
      </c>
      <c r="E1719" t="s">
        <v>8387</v>
      </c>
    </row>
    <row r="1720" spans="4:5" x14ac:dyDescent="0.3">
      <c r="D1720" s="4" t="s">
        <v>8365</v>
      </c>
      <c r="E1720" t="s">
        <v>8387</v>
      </c>
    </row>
    <row r="1721" spans="4:5" x14ac:dyDescent="0.3">
      <c r="D1721" s="4" t="s">
        <v>8365</v>
      </c>
      <c r="E1721" t="s">
        <v>8387</v>
      </c>
    </row>
    <row r="1722" spans="4:5" x14ac:dyDescent="0.3">
      <c r="D1722" s="4" t="s">
        <v>8365</v>
      </c>
      <c r="E1722" t="s">
        <v>8387</v>
      </c>
    </row>
    <row r="1723" spans="4:5" x14ac:dyDescent="0.3">
      <c r="D1723" s="4" t="s">
        <v>8365</v>
      </c>
      <c r="E1723" t="s">
        <v>8387</v>
      </c>
    </row>
    <row r="1724" spans="4:5" x14ac:dyDescent="0.3">
      <c r="D1724" s="4" t="s">
        <v>8365</v>
      </c>
      <c r="E1724" t="s">
        <v>8387</v>
      </c>
    </row>
    <row r="1725" spans="4:5" x14ac:dyDescent="0.3">
      <c r="D1725" s="4" t="s">
        <v>8365</v>
      </c>
      <c r="E1725" t="s">
        <v>8387</v>
      </c>
    </row>
    <row r="1726" spans="4:5" x14ac:dyDescent="0.3">
      <c r="D1726" s="4" t="s">
        <v>8365</v>
      </c>
      <c r="E1726" t="s">
        <v>8387</v>
      </c>
    </row>
    <row r="1727" spans="4:5" x14ac:dyDescent="0.3">
      <c r="D1727" s="4" t="s">
        <v>8365</v>
      </c>
      <c r="E1727" t="s">
        <v>8387</v>
      </c>
    </row>
    <row r="1728" spans="4:5" x14ac:dyDescent="0.3">
      <c r="D1728" s="4" t="s">
        <v>8365</v>
      </c>
      <c r="E1728" t="s">
        <v>8387</v>
      </c>
    </row>
    <row r="1729" spans="4:5" x14ac:dyDescent="0.3">
      <c r="D1729" s="4" t="s">
        <v>8365</v>
      </c>
      <c r="E1729" t="s">
        <v>8387</v>
      </c>
    </row>
    <row r="1730" spans="4:5" x14ac:dyDescent="0.3">
      <c r="D1730" s="4" t="s">
        <v>8365</v>
      </c>
      <c r="E1730" t="s">
        <v>8387</v>
      </c>
    </row>
    <row r="1731" spans="4:5" x14ac:dyDescent="0.3">
      <c r="D1731" s="4" t="s">
        <v>8365</v>
      </c>
      <c r="E1731" t="s">
        <v>8387</v>
      </c>
    </row>
    <row r="1732" spans="4:5" x14ac:dyDescent="0.3">
      <c r="D1732" s="4" t="s">
        <v>8365</v>
      </c>
      <c r="E1732" t="s">
        <v>8387</v>
      </c>
    </row>
    <row r="1733" spans="4:5" x14ac:dyDescent="0.3">
      <c r="D1733" s="4" t="s">
        <v>8365</v>
      </c>
      <c r="E1733" t="s">
        <v>8387</v>
      </c>
    </row>
    <row r="1734" spans="4:5" x14ac:dyDescent="0.3">
      <c r="D1734" s="4" t="s">
        <v>8365</v>
      </c>
      <c r="E1734" t="s">
        <v>8387</v>
      </c>
    </row>
    <row r="1735" spans="4:5" x14ac:dyDescent="0.3">
      <c r="D1735" s="4" t="s">
        <v>8365</v>
      </c>
      <c r="E1735" t="s">
        <v>8387</v>
      </c>
    </row>
    <row r="1736" spans="4:5" x14ac:dyDescent="0.3">
      <c r="D1736" s="4" t="s">
        <v>8365</v>
      </c>
      <c r="E1736" t="s">
        <v>8387</v>
      </c>
    </row>
    <row r="1737" spans="4:5" x14ac:dyDescent="0.3">
      <c r="D1737" s="4" t="s">
        <v>8365</v>
      </c>
      <c r="E1737" t="s">
        <v>8387</v>
      </c>
    </row>
    <row r="1738" spans="4:5" x14ac:dyDescent="0.3">
      <c r="D1738" s="4" t="s">
        <v>8365</v>
      </c>
      <c r="E1738" t="s">
        <v>8387</v>
      </c>
    </row>
    <row r="1739" spans="4:5" x14ac:dyDescent="0.3">
      <c r="D1739" s="4" t="s">
        <v>8365</v>
      </c>
      <c r="E1739" t="s">
        <v>8387</v>
      </c>
    </row>
    <row r="1740" spans="4:5" x14ac:dyDescent="0.3">
      <c r="D1740" s="4" t="s">
        <v>8365</v>
      </c>
      <c r="E1740" t="s">
        <v>8387</v>
      </c>
    </row>
    <row r="1741" spans="4:5" x14ac:dyDescent="0.3">
      <c r="D1741" s="4" t="s">
        <v>8365</v>
      </c>
      <c r="E1741" t="s">
        <v>8387</v>
      </c>
    </row>
    <row r="1742" spans="4:5" x14ac:dyDescent="0.3">
      <c r="D1742" s="4" t="s">
        <v>8365</v>
      </c>
      <c r="E1742" t="s">
        <v>8387</v>
      </c>
    </row>
    <row r="1743" spans="4:5" x14ac:dyDescent="0.3">
      <c r="D1743" s="4" t="s">
        <v>8378</v>
      </c>
      <c r="E1743" t="s">
        <v>8379</v>
      </c>
    </row>
    <row r="1744" spans="4:5" x14ac:dyDescent="0.3">
      <c r="D1744" s="4" t="s">
        <v>8378</v>
      </c>
      <c r="E1744" t="s">
        <v>8379</v>
      </c>
    </row>
    <row r="1745" spans="4:5" x14ac:dyDescent="0.3">
      <c r="D1745" s="4" t="s">
        <v>8378</v>
      </c>
      <c r="E1745" t="s">
        <v>8379</v>
      </c>
    </row>
    <row r="1746" spans="4:5" x14ac:dyDescent="0.3">
      <c r="D1746" s="4" t="s">
        <v>8378</v>
      </c>
      <c r="E1746" t="s">
        <v>8379</v>
      </c>
    </row>
    <row r="1747" spans="4:5" x14ac:dyDescent="0.3">
      <c r="D1747" s="4" t="s">
        <v>8378</v>
      </c>
      <c r="E1747" t="s">
        <v>8379</v>
      </c>
    </row>
    <row r="1748" spans="4:5" x14ac:dyDescent="0.3">
      <c r="D1748" s="4" t="s">
        <v>8378</v>
      </c>
      <c r="E1748" t="s">
        <v>8379</v>
      </c>
    </row>
    <row r="1749" spans="4:5" x14ac:dyDescent="0.3">
      <c r="D1749" s="4" t="s">
        <v>8378</v>
      </c>
      <c r="E1749" t="s">
        <v>8379</v>
      </c>
    </row>
    <row r="1750" spans="4:5" x14ac:dyDescent="0.3">
      <c r="D1750" s="4" t="s">
        <v>8378</v>
      </c>
      <c r="E1750" t="s">
        <v>8379</v>
      </c>
    </row>
    <row r="1751" spans="4:5" x14ac:dyDescent="0.3">
      <c r="D1751" s="4" t="s">
        <v>8378</v>
      </c>
      <c r="E1751" t="s">
        <v>8379</v>
      </c>
    </row>
    <row r="1752" spans="4:5" x14ac:dyDescent="0.3">
      <c r="D1752" s="4" t="s">
        <v>8378</v>
      </c>
      <c r="E1752" t="s">
        <v>8379</v>
      </c>
    </row>
    <row r="1753" spans="4:5" x14ac:dyDescent="0.3">
      <c r="D1753" s="4" t="s">
        <v>8378</v>
      </c>
      <c r="E1753" t="s">
        <v>8379</v>
      </c>
    </row>
    <row r="1754" spans="4:5" x14ac:dyDescent="0.3">
      <c r="D1754" s="4" t="s">
        <v>8378</v>
      </c>
      <c r="E1754" t="s">
        <v>8379</v>
      </c>
    </row>
    <row r="1755" spans="4:5" x14ac:dyDescent="0.3">
      <c r="D1755" s="4" t="s">
        <v>8378</v>
      </c>
      <c r="E1755" t="s">
        <v>8379</v>
      </c>
    </row>
    <row r="1756" spans="4:5" x14ac:dyDescent="0.3">
      <c r="D1756" s="4" t="s">
        <v>8378</v>
      </c>
      <c r="E1756" t="s">
        <v>8379</v>
      </c>
    </row>
    <row r="1757" spans="4:5" x14ac:dyDescent="0.3">
      <c r="D1757" s="4" t="s">
        <v>8378</v>
      </c>
      <c r="E1757" t="s">
        <v>8379</v>
      </c>
    </row>
    <row r="1758" spans="4:5" x14ac:dyDescent="0.3">
      <c r="D1758" s="4" t="s">
        <v>8378</v>
      </c>
      <c r="E1758" t="s">
        <v>8379</v>
      </c>
    </row>
    <row r="1759" spans="4:5" x14ac:dyDescent="0.3">
      <c r="D1759" s="4" t="s">
        <v>8378</v>
      </c>
      <c r="E1759" t="s">
        <v>8379</v>
      </c>
    </row>
    <row r="1760" spans="4:5" x14ac:dyDescent="0.3">
      <c r="D1760" s="4" t="s">
        <v>8378</v>
      </c>
      <c r="E1760" t="s">
        <v>8379</v>
      </c>
    </row>
    <row r="1761" spans="4:5" x14ac:dyDescent="0.3">
      <c r="D1761" s="4" t="s">
        <v>8378</v>
      </c>
      <c r="E1761" t="s">
        <v>8379</v>
      </c>
    </row>
    <row r="1762" spans="4:5" x14ac:dyDescent="0.3">
      <c r="D1762" s="4" t="s">
        <v>8378</v>
      </c>
      <c r="E1762" t="s">
        <v>8379</v>
      </c>
    </row>
    <row r="1763" spans="4:5" x14ac:dyDescent="0.3">
      <c r="D1763" s="4" t="s">
        <v>8378</v>
      </c>
      <c r="E1763" t="s">
        <v>8379</v>
      </c>
    </row>
    <row r="1764" spans="4:5" x14ac:dyDescent="0.3">
      <c r="D1764" s="4" t="s">
        <v>8378</v>
      </c>
      <c r="E1764" t="s">
        <v>8379</v>
      </c>
    </row>
    <row r="1765" spans="4:5" x14ac:dyDescent="0.3">
      <c r="D1765" s="4" t="s">
        <v>8378</v>
      </c>
      <c r="E1765" t="s">
        <v>8379</v>
      </c>
    </row>
    <row r="1766" spans="4:5" x14ac:dyDescent="0.3">
      <c r="D1766" s="4" t="s">
        <v>8378</v>
      </c>
      <c r="E1766" t="s">
        <v>8379</v>
      </c>
    </row>
    <row r="1767" spans="4:5" x14ac:dyDescent="0.3">
      <c r="D1767" s="4" t="s">
        <v>8378</v>
      </c>
      <c r="E1767" t="s">
        <v>8379</v>
      </c>
    </row>
    <row r="1768" spans="4:5" x14ac:dyDescent="0.3">
      <c r="D1768" s="4" t="s">
        <v>8378</v>
      </c>
      <c r="E1768" t="s">
        <v>8379</v>
      </c>
    </row>
    <row r="1769" spans="4:5" x14ac:dyDescent="0.3">
      <c r="D1769" s="4" t="s">
        <v>8378</v>
      </c>
      <c r="E1769" t="s">
        <v>8379</v>
      </c>
    </row>
    <row r="1770" spans="4:5" x14ac:dyDescent="0.3">
      <c r="D1770" s="4" t="s">
        <v>8378</v>
      </c>
      <c r="E1770" t="s">
        <v>8379</v>
      </c>
    </row>
    <row r="1771" spans="4:5" x14ac:dyDescent="0.3">
      <c r="D1771" s="4" t="s">
        <v>8378</v>
      </c>
      <c r="E1771" t="s">
        <v>8379</v>
      </c>
    </row>
    <row r="1772" spans="4:5" x14ac:dyDescent="0.3">
      <c r="D1772" s="4" t="s">
        <v>8378</v>
      </c>
      <c r="E1772" t="s">
        <v>8379</v>
      </c>
    </row>
    <row r="1773" spans="4:5" x14ac:dyDescent="0.3">
      <c r="D1773" s="4" t="s">
        <v>8378</v>
      </c>
      <c r="E1773" t="s">
        <v>8379</v>
      </c>
    </row>
    <row r="1774" spans="4:5" x14ac:dyDescent="0.3">
      <c r="D1774" s="4" t="s">
        <v>8378</v>
      </c>
      <c r="E1774" t="s">
        <v>8379</v>
      </c>
    </row>
    <row r="1775" spans="4:5" x14ac:dyDescent="0.3">
      <c r="D1775" s="4" t="s">
        <v>8378</v>
      </c>
      <c r="E1775" t="s">
        <v>8379</v>
      </c>
    </row>
    <row r="1776" spans="4:5" x14ac:dyDescent="0.3">
      <c r="D1776" s="4" t="s">
        <v>8378</v>
      </c>
      <c r="E1776" t="s">
        <v>8379</v>
      </c>
    </row>
    <row r="1777" spans="4:5" x14ac:dyDescent="0.3">
      <c r="D1777" s="4" t="s">
        <v>8378</v>
      </c>
      <c r="E1777" t="s">
        <v>8379</v>
      </c>
    </row>
    <row r="1778" spans="4:5" x14ac:dyDescent="0.3">
      <c r="D1778" s="4" t="s">
        <v>8378</v>
      </c>
      <c r="E1778" t="s">
        <v>8379</v>
      </c>
    </row>
    <row r="1779" spans="4:5" x14ac:dyDescent="0.3">
      <c r="D1779" s="4" t="s">
        <v>8378</v>
      </c>
      <c r="E1779" t="s">
        <v>8379</v>
      </c>
    </row>
    <row r="1780" spans="4:5" x14ac:dyDescent="0.3">
      <c r="D1780" s="4" t="s">
        <v>8378</v>
      </c>
      <c r="E1780" t="s">
        <v>8379</v>
      </c>
    </row>
    <row r="1781" spans="4:5" x14ac:dyDescent="0.3">
      <c r="D1781" s="4" t="s">
        <v>8378</v>
      </c>
      <c r="E1781" t="s">
        <v>8379</v>
      </c>
    </row>
    <row r="1782" spans="4:5" x14ac:dyDescent="0.3">
      <c r="D1782" s="4" t="s">
        <v>8378</v>
      </c>
      <c r="E1782" t="s">
        <v>8379</v>
      </c>
    </row>
    <row r="1783" spans="4:5" x14ac:dyDescent="0.3">
      <c r="D1783" s="4" t="s">
        <v>8378</v>
      </c>
      <c r="E1783" t="s">
        <v>8379</v>
      </c>
    </row>
    <row r="1784" spans="4:5" x14ac:dyDescent="0.3">
      <c r="D1784" s="4" t="s">
        <v>8378</v>
      </c>
      <c r="E1784" t="s">
        <v>8379</v>
      </c>
    </row>
    <row r="1785" spans="4:5" x14ac:dyDescent="0.3">
      <c r="D1785" s="4" t="s">
        <v>8378</v>
      </c>
      <c r="E1785" t="s">
        <v>8379</v>
      </c>
    </row>
    <row r="1786" spans="4:5" x14ac:dyDescent="0.3">
      <c r="D1786" s="4" t="s">
        <v>8378</v>
      </c>
      <c r="E1786" t="s">
        <v>8379</v>
      </c>
    </row>
    <row r="1787" spans="4:5" x14ac:dyDescent="0.3">
      <c r="D1787" s="4" t="s">
        <v>8378</v>
      </c>
      <c r="E1787" t="s">
        <v>8379</v>
      </c>
    </row>
    <row r="1788" spans="4:5" x14ac:dyDescent="0.3">
      <c r="D1788" s="4" t="s">
        <v>8378</v>
      </c>
      <c r="E1788" t="s">
        <v>8379</v>
      </c>
    </row>
    <row r="1789" spans="4:5" x14ac:dyDescent="0.3">
      <c r="D1789" s="4" t="s">
        <v>8378</v>
      </c>
      <c r="E1789" t="s">
        <v>8379</v>
      </c>
    </row>
    <row r="1790" spans="4:5" x14ac:dyDescent="0.3">
      <c r="D1790" s="4" t="s">
        <v>8378</v>
      </c>
      <c r="E1790" t="s">
        <v>8379</v>
      </c>
    </row>
    <row r="1791" spans="4:5" x14ac:dyDescent="0.3">
      <c r="D1791" s="4" t="s">
        <v>8378</v>
      </c>
      <c r="E1791" t="s">
        <v>8379</v>
      </c>
    </row>
    <row r="1792" spans="4:5" x14ac:dyDescent="0.3">
      <c r="D1792" s="4" t="s">
        <v>8378</v>
      </c>
      <c r="E1792" t="s">
        <v>8379</v>
      </c>
    </row>
    <row r="1793" spans="4:5" x14ac:dyDescent="0.3">
      <c r="D1793" s="4" t="s">
        <v>8378</v>
      </c>
      <c r="E1793" t="s">
        <v>8379</v>
      </c>
    </row>
    <row r="1794" spans="4:5" x14ac:dyDescent="0.3">
      <c r="D1794" s="4" t="s">
        <v>8378</v>
      </c>
      <c r="E1794" t="s">
        <v>8379</v>
      </c>
    </row>
    <row r="1795" spans="4:5" x14ac:dyDescent="0.3">
      <c r="D1795" s="4" t="s">
        <v>8378</v>
      </c>
      <c r="E1795" t="s">
        <v>8379</v>
      </c>
    </row>
    <row r="1796" spans="4:5" x14ac:dyDescent="0.3">
      <c r="D1796" s="4" t="s">
        <v>8378</v>
      </c>
      <c r="E1796" t="s">
        <v>8379</v>
      </c>
    </row>
    <row r="1797" spans="4:5" x14ac:dyDescent="0.3">
      <c r="D1797" s="4" t="s">
        <v>8378</v>
      </c>
      <c r="E1797" t="s">
        <v>8379</v>
      </c>
    </row>
    <row r="1798" spans="4:5" x14ac:dyDescent="0.3">
      <c r="D1798" s="4" t="s">
        <v>8378</v>
      </c>
      <c r="E1798" t="s">
        <v>8379</v>
      </c>
    </row>
    <row r="1799" spans="4:5" x14ac:dyDescent="0.3">
      <c r="D1799" s="4" t="s">
        <v>8378</v>
      </c>
      <c r="E1799" t="s">
        <v>8379</v>
      </c>
    </row>
    <row r="1800" spans="4:5" x14ac:dyDescent="0.3">
      <c r="D1800" s="4" t="s">
        <v>8378</v>
      </c>
      <c r="E1800" t="s">
        <v>8379</v>
      </c>
    </row>
    <row r="1801" spans="4:5" x14ac:dyDescent="0.3">
      <c r="D1801" s="4" t="s">
        <v>8378</v>
      </c>
      <c r="E1801" t="s">
        <v>8379</v>
      </c>
    </row>
    <row r="1802" spans="4:5" x14ac:dyDescent="0.3">
      <c r="D1802" s="4" t="s">
        <v>8378</v>
      </c>
      <c r="E1802" t="s">
        <v>8379</v>
      </c>
    </row>
    <row r="1803" spans="4:5" x14ac:dyDescent="0.3">
      <c r="D1803" s="4" t="s">
        <v>8378</v>
      </c>
      <c r="E1803" t="s">
        <v>8379</v>
      </c>
    </row>
    <row r="1804" spans="4:5" x14ac:dyDescent="0.3">
      <c r="D1804" s="4" t="s">
        <v>8378</v>
      </c>
      <c r="E1804" t="s">
        <v>8379</v>
      </c>
    </row>
    <row r="1805" spans="4:5" x14ac:dyDescent="0.3">
      <c r="D1805" s="4" t="s">
        <v>8378</v>
      </c>
      <c r="E1805" t="s">
        <v>8379</v>
      </c>
    </row>
    <row r="1806" spans="4:5" x14ac:dyDescent="0.3">
      <c r="D1806" s="4" t="s">
        <v>8378</v>
      </c>
      <c r="E1806" t="s">
        <v>8379</v>
      </c>
    </row>
    <row r="1807" spans="4:5" x14ac:dyDescent="0.3">
      <c r="D1807" s="4" t="s">
        <v>8378</v>
      </c>
      <c r="E1807" t="s">
        <v>8379</v>
      </c>
    </row>
    <row r="1808" spans="4:5" x14ac:dyDescent="0.3">
      <c r="D1808" s="4" t="s">
        <v>8378</v>
      </c>
      <c r="E1808" t="s">
        <v>8379</v>
      </c>
    </row>
    <row r="1809" spans="4:5" x14ac:dyDescent="0.3">
      <c r="D1809" s="4" t="s">
        <v>8378</v>
      </c>
      <c r="E1809" t="s">
        <v>8379</v>
      </c>
    </row>
    <row r="1810" spans="4:5" x14ac:dyDescent="0.3">
      <c r="D1810" s="4" t="s">
        <v>8378</v>
      </c>
      <c r="E1810" t="s">
        <v>8379</v>
      </c>
    </row>
    <row r="1811" spans="4:5" x14ac:dyDescent="0.3">
      <c r="D1811" s="4" t="s">
        <v>8378</v>
      </c>
      <c r="E1811" t="s">
        <v>8379</v>
      </c>
    </row>
    <row r="1812" spans="4:5" x14ac:dyDescent="0.3">
      <c r="D1812" s="4" t="s">
        <v>8378</v>
      </c>
      <c r="E1812" t="s">
        <v>8379</v>
      </c>
    </row>
    <row r="1813" spans="4:5" x14ac:dyDescent="0.3">
      <c r="D1813" s="4" t="s">
        <v>8378</v>
      </c>
      <c r="E1813" t="s">
        <v>8379</v>
      </c>
    </row>
    <row r="1814" spans="4:5" x14ac:dyDescent="0.3">
      <c r="D1814" s="4" t="s">
        <v>8378</v>
      </c>
      <c r="E1814" t="s">
        <v>8379</v>
      </c>
    </row>
    <row r="1815" spans="4:5" x14ac:dyDescent="0.3">
      <c r="D1815" s="4" t="s">
        <v>8378</v>
      </c>
      <c r="E1815" t="s">
        <v>8379</v>
      </c>
    </row>
    <row r="1816" spans="4:5" x14ac:dyDescent="0.3">
      <c r="D1816" s="4" t="s">
        <v>8378</v>
      </c>
      <c r="E1816" t="s">
        <v>8379</v>
      </c>
    </row>
    <row r="1817" spans="4:5" x14ac:dyDescent="0.3">
      <c r="D1817" s="4" t="s">
        <v>8378</v>
      </c>
      <c r="E1817" t="s">
        <v>8379</v>
      </c>
    </row>
    <row r="1818" spans="4:5" x14ac:dyDescent="0.3">
      <c r="D1818" s="4" t="s">
        <v>8378</v>
      </c>
      <c r="E1818" t="s">
        <v>8379</v>
      </c>
    </row>
    <row r="1819" spans="4:5" x14ac:dyDescent="0.3">
      <c r="D1819" s="4" t="s">
        <v>8378</v>
      </c>
      <c r="E1819" t="s">
        <v>8379</v>
      </c>
    </row>
    <row r="1820" spans="4:5" x14ac:dyDescent="0.3">
      <c r="D1820" s="4" t="s">
        <v>8378</v>
      </c>
      <c r="E1820" t="s">
        <v>8379</v>
      </c>
    </row>
    <row r="1821" spans="4:5" x14ac:dyDescent="0.3">
      <c r="D1821" s="4" t="s">
        <v>8378</v>
      </c>
      <c r="E1821" t="s">
        <v>8379</v>
      </c>
    </row>
    <row r="1822" spans="4:5" x14ac:dyDescent="0.3">
      <c r="D1822" s="4" t="s">
        <v>8378</v>
      </c>
      <c r="E1822" t="s">
        <v>8379</v>
      </c>
    </row>
    <row r="1823" spans="4:5" x14ac:dyDescent="0.3">
      <c r="D1823" s="4" t="s">
        <v>8365</v>
      </c>
      <c r="E1823" t="s">
        <v>8366</v>
      </c>
    </row>
    <row r="1824" spans="4:5" x14ac:dyDescent="0.3">
      <c r="D1824" s="4" t="s">
        <v>8365</v>
      </c>
      <c r="E1824" t="s">
        <v>8366</v>
      </c>
    </row>
    <row r="1825" spans="4:5" x14ac:dyDescent="0.3">
      <c r="D1825" s="4" t="s">
        <v>8365</v>
      </c>
      <c r="E1825" t="s">
        <v>8366</v>
      </c>
    </row>
    <row r="1826" spans="4:5" x14ac:dyDescent="0.3">
      <c r="D1826" s="4" t="s">
        <v>8365</v>
      </c>
      <c r="E1826" t="s">
        <v>8366</v>
      </c>
    </row>
    <row r="1827" spans="4:5" x14ac:dyDescent="0.3">
      <c r="D1827" s="4" t="s">
        <v>8365</v>
      </c>
      <c r="E1827" t="s">
        <v>8366</v>
      </c>
    </row>
    <row r="1828" spans="4:5" x14ac:dyDescent="0.3">
      <c r="D1828" s="4" t="s">
        <v>8365</v>
      </c>
      <c r="E1828" t="s">
        <v>8366</v>
      </c>
    </row>
    <row r="1829" spans="4:5" x14ac:dyDescent="0.3">
      <c r="D1829" s="4" t="s">
        <v>8365</v>
      </c>
      <c r="E1829" t="s">
        <v>8366</v>
      </c>
    </row>
    <row r="1830" spans="4:5" x14ac:dyDescent="0.3">
      <c r="D1830" s="4" t="s">
        <v>8365</v>
      </c>
      <c r="E1830" t="s">
        <v>8366</v>
      </c>
    </row>
    <row r="1831" spans="4:5" x14ac:dyDescent="0.3">
      <c r="D1831" s="4" t="s">
        <v>8365</v>
      </c>
      <c r="E1831" t="s">
        <v>8366</v>
      </c>
    </row>
    <row r="1832" spans="4:5" x14ac:dyDescent="0.3">
      <c r="D1832" s="4" t="s">
        <v>8365</v>
      </c>
      <c r="E1832" t="s">
        <v>8366</v>
      </c>
    </row>
    <row r="1833" spans="4:5" x14ac:dyDescent="0.3">
      <c r="D1833" s="4" t="s">
        <v>8365</v>
      </c>
      <c r="E1833" t="s">
        <v>8366</v>
      </c>
    </row>
    <row r="1834" spans="4:5" x14ac:dyDescent="0.3">
      <c r="D1834" s="4" t="s">
        <v>8365</v>
      </c>
      <c r="E1834" t="s">
        <v>8366</v>
      </c>
    </row>
    <row r="1835" spans="4:5" x14ac:dyDescent="0.3">
      <c r="D1835" s="4" t="s">
        <v>8365</v>
      </c>
      <c r="E1835" t="s">
        <v>8366</v>
      </c>
    </row>
    <row r="1836" spans="4:5" x14ac:dyDescent="0.3">
      <c r="D1836" s="4" t="s">
        <v>8365</v>
      </c>
      <c r="E1836" t="s">
        <v>8366</v>
      </c>
    </row>
    <row r="1837" spans="4:5" x14ac:dyDescent="0.3">
      <c r="D1837" s="4" t="s">
        <v>8365</v>
      </c>
      <c r="E1837" t="s">
        <v>8366</v>
      </c>
    </row>
    <row r="1838" spans="4:5" x14ac:dyDescent="0.3">
      <c r="D1838" s="4" t="s">
        <v>8365</v>
      </c>
      <c r="E1838" t="s">
        <v>8366</v>
      </c>
    </row>
    <row r="1839" spans="4:5" x14ac:dyDescent="0.3">
      <c r="D1839" s="4" t="s">
        <v>8365</v>
      </c>
      <c r="E1839" t="s">
        <v>8366</v>
      </c>
    </row>
    <row r="1840" spans="4:5" x14ac:dyDescent="0.3">
      <c r="D1840" s="4" t="s">
        <v>8365</v>
      </c>
      <c r="E1840" t="s">
        <v>8366</v>
      </c>
    </row>
    <row r="1841" spans="4:5" x14ac:dyDescent="0.3">
      <c r="D1841" s="4" t="s">
        <v>8365</v>
      </c>
      <c r="E1841" t="s">
        <v>8366</v>
      </c>
    </row>
    <row r="1842" spans="4:5" x14ac:dyDescent="0.3">
      <c r="D1842" s="4" t="s">
        <v>8365</v>
      </c>
      <c r="E1842" t="s">
        <v>8366</v>
      </c>
    </row>
    <row r="1843" spans="4:5" x14ac:dyDescent="0.3">
      <c r="D1843" s="4" t="s">
        <v>8365</v>
      </c>
      <c r="E1843" t="s">
        <v>8366</v>
      </c>
    </row>
    <row r="1844" spans="4:5" x14ac:dyDescent="0.3">
      <c r="D1844" s="4" t="s">
        <v>8365</v>
      </c>
      <c r="E1844" t="s">
        <v>8366</v>
      </c>
    </row>
    <row r="1845" spans="4:5" x14ac:dyDescent="0.3">
      <c r="D1845" s="4" t="s">
        <v>8365</v>
      </c>
      <c r="E1845" t="s">
        <v>8366</v>
      </c>
    </row>
    <row r="1846" spans="4:5" x14ac:dyDescent="0.3">
      <c r="D1846" s="4" t="s">
        <v>8365</v>
      </c>
      <c r="E1846" t="s">
        <v>8366</v>
      </c>
    </row>
    <row r="1847" spans="4:5" x14ac:dyDescent="0.3">
      <c r="D1847" s="4" t="s">
        <v>8365</v>
      </c>
      <c r="E1847" t="s">
        <v>8366</v>
      </c>
    </row>
    <row r="1848" spans="4:5" x14ac:dyDescent="0.3">
      <c r="D1848" s="4" t="s">
        <v>8365</v>
      </c>
      <c r="E1848" t="s">
        <v>8366</v>
      </c>
    </row>
    <row r="1849" spans="4:5" x14ac:dyDescent="0.3">
      <c r="D1849" s="4" t="s">
        <v>8365</v>
      </c>
      <c r="E1849" t="s">
        <v>8366</v>
      </c>
    </row>
    <row r="1850" spans="4:5" x14ac:dyDescent="0.3">
      <c r="D1850" s="4" t="s">
        <v>8365</v>
      </c>
      <c r="E1850" t="s">
        <v>8366</v>
      </c>
    </row>
    <row r="1851" spans="4:5" x14ac:dyDescent="0.3">
      <c r="D1851" s="4" t="s">
        <v>8365</v>
      </c>
      <c r="E1851" t="s">
        <v>8366</v>
      </c>
    </row>
    <row r="1852" spans="4:5" x14ac:dyDescent="0.3">
      <c r="D1852" s="4" t="s">
        <v>8365</v>
      </c>
      <c r="E1852" t="s">
        <v>8366</v>
      </c>
    </row>
    <row r="1853" spans="4:5" x14ac:dyDescent="0.3">
      <c r="D1853" s="4" t="s">
        <v>8365</v>
      </c>
      <c r="E1853" t="s">
        <v>8366</v>
      </c>
    </row>
    <row r="1854" spans="4:5" x14ac:dyDescent="0.3">
      <c r="D1854" s="4" t="s">
        <v>8365</v>
      </c>
      <c r="E1854" t="s">
        <v>8366</v>
      </c>
    </row>
    <row r="1855" spans="4:5" x14ac:dyDescent="0.3">
      <c r="D1855" s="4" t="s">
        <v>8365</v>
      </c>
      <c r="E1855" t="s">
        <v>8366</v>
      </c>
    </row>
    <row r="1856" spans="4:5" x14ac:dyDescent="0.3">
      <c r="D1856" s="4" t="s">
        <v>8365</v>
      </c>
      <c r="E1856" t="s">
        <v>8366</v>
      </c>
    </row>
    <row r="1857" spans="4:5" x14ac:dyDescent="0.3">
      <c r="D1857" s="4" t="s">
        <v>8365</v>
      </c>
      <c r="E1857" t="s">
        <v>8366</v>
      </c>
    </row>
    <row r="1858" spans="4:5" x14ac:dyDescent="0.3">
      <c r="D1858" s="4" t="s">
        <v>8365</v>
      </c>
      <c r="E1858" t="s">
        <v>8366</v>
      </c>
    </row>
    <row r="1859" spans="4:5" x14ac:dyDescent="0.3">
      <c r="D1859" s="4" t="s">
        <v>8365</v>
      </c>
      <c r="E1859" t="s">
        <v>8366</v>
      </c>
    </row>
    <row r="1860" spans="4:5" x14ac:dyDescent="0.3">
      <c r="D1860" s="4" t="s">
        <v>8365</v>
      </c>
      <c r="E1860" t="s">
        <v>8366</v>
      </c>
    </row>
    <row r="1861" spans="4:5" x14ac:dyDescent="0.3">
      <c r="D1861" s="4" t="s">
        <v>8365</v>
      </c>
      <c r="E1861" t="s">
        <v>8366</v>
      </c>
    </row>
    <row r="1862" spans="4:5" x14ac:dyDescent="0.3">
      <c r="D1862" s="4" t="s">
        <v>8365</v>
      </c>
      <c r="E1862" t="s">
        <v>8366</v>
      </c>
    </row>
    <row r="1863" spans="4:5" x14ac:dyDescent="0.3">
      <c r="D1863" s="4" t="s">
        <v>8373</v>
      </c>
      <c r="E1863" t="s">
        <v>8375</v>
      </c>
    </row>
    <row r="1864" spans="4:5" x14ac:dyDescent="0.3">
      <c r="D1864" s="4" t="s">
        <v>8373</v>
      </c>
      <c r="E1864" t="s">
        <v>8375</v>
      </c>
    </row>
    <row r="1865" spans="4:5" x14ac:dyDescent="0.3">
      <c r="D1865" s="4" t="s">
        <v>8373</v>
      </c>
      <c r="E1865" t="s">
        <v>8375</v>
      </c>
    </row>
    <row r="1866" spans="4:5" x14ac:dyDescent="0.3">
      <c r="D1866" s="4" t="s">
        <v>8373</v>
      </c>
      <c r="E1866" t="s">
        <v>8375</v>
      </c>
    </row>
    <row r="1867" spans="4:5" x14ac:dyDescent="0.3">
      <c r="D1867" s="4" t="s">
        <v>8373</v>
      </c>
      <c r="E1867" t="s">
        <v>8375</v>
      </c>
    </row>
    <row r="1868" spans="4:5" x14ac:dyDescent="0.3">
      <c r="D1868" s="4" t="s">
        <v>8373</v>
      </c>
      <c r="E1868" t="s">
        <v>8375</v>
      </c>
    </row>
    <row r="1869" spans="4:5" x14ac:dyDescent="0.3">
      <c r="D1869" s="4" t="s">
        <v>8373</v>
      </c>
      <c r="E1869" t="s">
        <v>8375</v>
      </c>
    </row>
    <row r="1870" spans="4:5" x14ac:dyDescent="0.3">
      <c r="D1870" s="4" t="s">
        <v>8373</v>
      </c>
      <c r="E1870" t="s">
        <v>8375</v>
      </c>
    </row>
    <row r="1871" spans="4:5" x14ac:dyDescent="0.3">
      <c r="D1871" s="4" t="s">
        <v>8373</v>
      </c>
      <c r="E1871" t="s">
        <v>8375</v>
      </c>
    </row>
    <row r="1872" spans="4:5" x14ac:dyDescent="0.3">
      <c r="D1872" s="4" t="s">
        <v>8373</v>
      </c>
      <c r="E1872" t="s">
        <v>8375</v>
      </c>
    </row>
    <row r="1873" spans="4:5" x14ac:dyDescent="0.3">
      <c r="D1873" s="4" t="s">
        <v>8373</v>
      </c>
      <c r="E1873" t="s">
        <v>8375</v>
      </c>
    </row>
    <row r="1874" spans="4:5" x14ac:dyDescent="0.3">
      <c r="D1874" s="4" t="s">
        <v>8373</v>
      </c>
      <c r="E1874" t="s">
        <v>8375</v>
      </c>
    </row>
    <row r="1875" spans="4:5" x14ac:dyDescent="0.3">
      <c r="D1875" s="4" t="s">
        <v>8373</v>
      </c>
      <c r="E1875" t="s">
        <v>8375</v>
      </c>
    </row>
    <row r="1876" spans="4:5" x14ac:dyDescent="0.3">
      <c r="D1876" s="4" t="s">
        <v>8373</v>
      </c>
      <c r="E1876" t="s">
        <v>8375</v>
      </c>
    </row>
    <row r="1877" spans="4:5" x14ac:dyDescent="0.3">
      <c r="D1877" s="4" t="s">
        <v>8373</v>
      </c>
      <c r="E1877" t="s">
        <v>8375</v>
      </c>
    </row>
    <row r="1878" spans="4:5" x14ac:dyDescent="0.3">
      <c r="D1878" s="4" t="s">
        <v>8373</v>
      </c>
      <c r="E1878" t="s">
        <v>8375</v>
      </c>
    </row>
    <row r="1879" spans="4:5" x14ac:dyDescent="0.3">
      <c r="D1879" s="4" t="s">
        <v>8373</v>
      </c>
      <c r="E1879" t="s">
        <v>8375</v>
      </c>
    </row>
    <row r="1880" spans="4:5" x14ac:dyDescent="0.3">
      <c r="D1880" s="4" t="s">
        <v>8373</v>
      </c>
      <c r="E1880" t="s">
        <v>8375</v>
      </c>
    </row>
    <row r="1881" spans="4:5" x14ac:dyDescent="0.3">
      <c r="D1881" s="4" t="s">
        <v>8373</v>
      </c>
      <c r="E1881" t="s">
        <v>8375</v>
      </c>
    </row>
    <row r="1882" spans="4:5" x14ac:dyDescent="0.3">
      <c r="D1882" s="4" t="s">
        <v>8373</v>
      </c>
      <c r="E1882" t="s">
        <v>8375</v>
      </c>
    </row>
    <row r="1883" spans="4:5" x14ac:dyDescent="0.3">
      <c r="D1883" s="4" t="s">
        <v>8365</v>
      </c>
      <c r="E1883" t="s">
        <v>8369</v>
      </c>
    </row>
    <row r="1884" spans="4:5" x14ac:dyDescent="0.3">
      <c r="D1884" s="4" t="s">
        <v>8365</v>
      </c>
      <c r="E1884" t="s">
        <v>8369</v>
      </c>
    </row>
    <row r="1885" spans="4:5" x14ac:dyDescent="0.3">
      <c r="D1885" s="4" t="s">
        <v>8365</v>
      </c>
      <c r="E1885" t="s">
        <v>8369</v>
      </c>
    </row>
    <row r="1886" spans="4:5" x14ac:dyDescent="0.3">
      <c r="D1886" s="4" t="s">
        <v>8365</v>
      </c>
      <c r="E1886" t="s">
        <v>8369</v>
      </c>
    </row>
    <row r="1887" spans="4:5" x14ac:dyDescent="0.3">
      <c r="D1887" s="4" t="s">
        <v>8365</v>
      </c>
      <c r="E1887" t="s">
        <v>8369</v>
      </c>
    </row>
    <row r="1888" spans="4:5" x14ac:dyDescent="0.3">
      <c r="D1888" s="4" t="s">
        <v>8365</v>
      </c>
      <c r="E1888" t="s">
        <v>8369</v>
      </c>
    </row>
    <row r="1889" spans="4:5" x14ac:dyDescent="0.3">
      <c r="D1889" s="4" t="s">
        <v>8365</v>
      </c>
      <c r="E1889" t="s">
        <v>8369</v>
      </c>
    </row>
    <row r="1890" spans="4:5" x14ac:dyDescent="0.3">
      <c r="D1890" s="4" t="s">
        <v>8365</v>
      </c>
      <c r="E1890" t="s">
        <v>8369</v>
      </c>
    </row>
    <row r="1891" spans="4:5" x14ac:dyDescent="0.3">
      <c r="D1891" s="4" t="s">
        <v>8365</v>
      </c>
      <c r="E1891" t="s">
        <v>8369</v>
      </c>
    </row>
    <row r="1892" spans="4:5" x14ac:dyDescent="0.3">
      <c r="D1892" s="4" t="s">
        <v>8365</v>
      </c>
      <c r="E1892" t="s">
        <v>8369</v>
      </c>
    </row>
    <row r="1893" spans="4:5" x14ac:dyDescent="0.3">
      <c r="D1893" s="4" t="s">
        <v>8365</v>
      </c>
      <c r="E1893" t="s">
        <v>8369</v>
      </c>
    </row>
    <row r="1894" spans="4:5" x14ac:dyDescent="0.3">
      <c r="D1894" s="4" t="s">
        <v>8365</v>
      </c>
      <c r="E1894" t="s">
        <v>8369</v>
      </c>
    </row>
    <row r="1895" spans="4:5" x14ac:dyDescent="0.3">
      <c r="D1895" s="4" t="s">
        <v>8365</v>
      </c>
      <c r="E1895" t="s">
        <v>8369</v>
      </c>
    </row>
    <row r="1896" spans="4:5" x14ac:dyDescent="0.3">
      <c r="D1896" s="4" t="s">
        <v>8365</v>
      </c>
      <c r="E1896" t="s">
        <v>8369</v>
      </c>
    </row>
    <row r="1897" spans="4:5" x14ac:dyDescent="0.3">
      <c r="D1897" s="4" t="s">
        <v>8365</v>
      </c>
      <c r="E1897" t="s">
        <v>8369</v>
      </c>
    </row>
    <row r="1898" spans="4:5" x14ac:dyDescent="0.3">
      <c r="D1898" s="4" t="s">
        <v>8365</v>
      </c>
      <c r="E1898" t="s">
        <v>8369</v>
      </c>
    </row>
    <row r="1899" spans="4:5" x14ac:dyDescent="0.3">
      <c r="D1899" s="4" t="s">
        <v>8365</v>
      </c>
      <c r="E1899" t="s">
        <v>8369</v>
      </c>
    </row>
    <row r="1900" spans="4:5" x14ac:dyDescent="0.3">
      <c r="D1900" s="4" t="s">
        <v>8365</v>
      </c>
      <c r="E1900" t="s">
        <v>8369</v>
      </c>
    </row>
    <row r="1901" spans="4:5" x14ac:dyDescent="0.3">
      <c r="D1901" s="4" t="s">
        <v>8365</v>
      </c>
      <c r="E1901" t="s">
        <v>8369</v>
      </c>
    </row>
    <row r="1902" spans="4:5" x14ac:dyDescent="0.3">
      <c r="D1902" s="4" t="s">
        <v>8365</v>
      </c>
      <c r="E1902" t="s">
        <v>8369</v>
      </c>
    </row>
    <row r="1903" spans="4:5" x14ac:dyDescent="0.3">
      <c r="D1903" s="4" t="s">
        <v>8359</v>
      </c>
      <c r="E1903" t="s">
        <v>8388</v>
      </c>
    </row>
    <row r="1904" spans="4:5" x14ac:dyDescent="0.3">
      <c r="D1904" s="4" t="s">
        <v>8359</v>
      </c>
      <c r="E1904" t="s">
        <v>8388</v>
      </c>
    </row>
    <row r="1905" spans="4:5" x14ac:dyDescent="0.3">
      <c r="D1905" s="4" t="s">
        <v>8359</v>
      </c>
      <c r="E1905" t="s">
        <v>8388</v>
      </c>
    </row>
    <row r="1906" spans="4:5" x14ac:dyDescent="0.3">
      <c r="D1906" s="4" t="s">
        <v>8359</v>
      </c>
      <c r="E1906" t="s">
        <v>8388</v>
      </c>
    </row>
    <row r="1907" spans="4:5" x14ac:dyDescent="0.3">
      <c r="D1907" s="4" t="s">
        <v>8359</v>
      </c>
      <c r="E1907" t="s">
        <v>8388</v>
      </c>
    </row>
    <row r="1908" spans="4:5" x14ac:dyDescent="0.3">
      <c r="D1908" s="4" t="s">
        <v>8359</v>
      </c>
      <c r="E1908" t="s">
        <v>8388</v>
      </c>
    </row>
    <row r="1909" spans="4:5" x14ac:dyDescent="0.3">
      <c r="D1909" s="4" t="s">
        <v>8359</v>
      </c>
      <c r="E1909" t="s">
        <v>8388</v>
      </c>
    </row>
    <row r="1910" spans="4:5" x14ac:dyDescent="0.3">
      <c r="D1910" s="4" t="s">
        <v>8359</v>
      </c>
      <c r="E1910" t="s">
        <v>8388</v>
      </c>
    </row>
    <row r="1911" spans="4:5" x14ac:dyDescent="0.3">
      <c r="D1911" s="4" t="s">
        <v>8359</v>
      </c>
      <c r="E1911" t="s">
        <v>8388</v>
      </c>
    </row>
    <row r="1912" spans="4:5" x14ac:dyDescent="0.3">
      <c r="D1912" s="4" t="s">
        <v>8359</v>
      </c>
      <c r="E1912" t="s">
        <v>8388</v>
      </c>
    </row>
    <row r="1913" spans="4:5" x14ac:dyDescent="0.3">
      <c r="D1913" s="4" t="s">
        <v>8359</v>
      </c>
      <c r="E1913" t="s">
        <v>8388</v>
      </c>
    </row>
    <row r="1914" spans="4:5" x14ac:dyDescent="0.3">
      <c r="D1914" s="4" t="s">
        <v>8359</v>
      </c>
      <c r="E1914" t="s">
        <v>8388</v>
      </c>
    </row>
    <row r="1915" spans="4:5" x14ac:dyDescent="0.3">
      <c r="D1915" s="4" t="s">
        <v>8359</v>
      </c>
      <c r="E1915" t="s">
        <v>8388</v>
      </c>
    </row>
    <row r="1916" spans="4:5" x14ac:dyDescent="0.3">
      <c r="D1916" s="4" t="s">
        <v>8359</v>
      </c>
      <c r="E1916" t="s">
        <v>8388</v>
      </c>
    </row>
    <row r="1917" spans="4:5" x14ac:dyDescent="0.3">
      <c r="D1917" s="4" t="s">
        <v>8359</v>
      </c>
      <c r="E1917" t="s">
        <v>8388</v>
      </c>
    </row>
    <row r="1918" spans="4:5" x14ac:dyDescent="0.3">
      <c r="D1918" s="4" t="s">
        <v>8359</v>
      </c>
      <c r="E1918" t="s">
        <v>8388</v>
      </c>
    </row>
    <row r="1919" spans="4:5" x14ac:dyDescent="0.3">
      <c r="D1919" s="4" t="s">
        <v>8359</v>
      </c>
      <c r="E1919" t="s">
        <v>8388</v>
      </c>
    </row>
    <row r="1920" spans="4:5" x14ac:dyDescent="0.3">
      <c r="D1920" s="4" t="s">
        <v>8359</v>
      </c>
      <c r="E1920" t="s">
        <v>8388</v>
      </c>
    </row>
    <row r="1921" spans="4:5" x14ac:dyDescent="0.3">
      <c r="D1921" s="4" t="s">
        <v>8359</v>
      </c>
      <c r="E1921" t="s">
        <v>8388</v>
      </c>
    </row>
    <row r="1922" spans="4:5" x14ac:dyDescent="0.3">
      <c r="D1922" s="4" t="s">
        <v>8359</v>
      </c>
      <c r="E1922" t="s">
        <v>8388</v>
      </c>
    </row>
    <row r="1923" spans="4:5" x14ac:dyDescent="0.3">
      <c r="D1923" s="4" t="s">
        <v>8365</v>
      </c>
      <c r="E1923" t="s">
        <v>8369</v>
      </c>
    </row>
    <row r="1924" spans="4:5" x14ac:dyDescent="0.3">
      <c r="D1924" s="4" t="s">
        <v>8365</v>
      </c>
      <c r="E1924" t="s">
        <v>8369</v>
      </c>
    </row>
    <row r="1925" spans="4:5" x14ac:dyDescent="0.3">
      <c r="D1925" s="4" t="s">
        <v>8365</v>
      </c>
      <c r="E1925" t="s">
        <v>8369</v>
      </c>
    </row>
    <row r="1926" spans="4:5" x14ac:dyDescent="0.3">
      <c r="D1926" s="4" t="s">
        <v>8365</v>
      </c>
      <c r="E1926" t="s">
        <v>8369</v>
      </c>
    </row>
    <row r="1927" spans="4:5" x14ac:dyDescent="0.3">
      <c r="D1927" s="4" t="s">
        <v>8365</v>
      </c>
      <c r="E1927" t="s">
        <v>8369</v>
      </c>
    </row>
    <row r="1928" spans="4:5" x14ac:dyDescent="0.3">
      <c r="D1928" s="4" t="s">
        <v>8365</v>
      </c>
      <c r="E1928" t="s">
        <v>8369</v>
      </c>
    </row>
    <row r="1929" spans="4:5" x14ac:dyDescent="0.3">
      <c r="D1929" s="4" t="s">
        <v>8365</v>
      </c>
      <c r="E1929" t="s">
        <v>8369</v>
      </c>
    </row>
    <row r="1930" spans="4:5" x14ac:dyDescent="0.3">
      <c r="D1930" s="4" t="s">
        <v>8365</v>
      </c>
      <c r="E1930" t="s">
        <v>8369</v>
      </c>
    </row>
    <row r="1931" spans="4:5" x14ac:dyDescent="0.3">
      <c r="D1931" s="4" t="s">
        <v>8365</v>
      </c>
      <c r="E1931" t="s">
        <v>8369</v>
      </c>
    </row>
    <row r="1932" spans="4:5" x14ac:dyDescent="0.3">
      <c r="D1932" s="4" t="s">
        <v>8365</v>
      </c>
      <c r="E1932" t="s">
        <v>8369</v>
      </c>
    </row>
    <row r="1933" spans="4:5" x14ac:dyDescent="0.3">
      <c r="D1933" s="4" t="s">
        <v>8365</v>
      </c>
      <c r="E1933" t="s">
        <v>8369</v>
      </c>
    </row>
    <row r="1934" spans="4:5" x14ac:dyDescent="0.3">
      <c r="D1934" s="4" t="s">
        <v>8365</v>
      </c>
      <c r="E1934" t="s">
        <v>8369</v>
      </c>
    </row>
    <row r="1935" spans="4:5" x14ac:dyDescent="0.3">
      <c r="D1935" s="4" t="s">
        <v>8365</v>
      </c>
      <c r="E1935" t="s">
        <v>8369</v>
      </c>
    </row>
    <row r="1936" spans="4:5" x14ac:dyDescent="0.3">
      <c r="D1936" s="4" t="s">
        <v>8365</v>
      </c>
      <c r="E1936" t="s">
        <v>8369</v>
      </c>
    </row>
    <row r="1937" spans="4:5" x14ac:dyDescent="0.3">
      <c r="D1937" s="4" t="s">
        <v>8365</v>
      </c>
      <c r="E1937" t="s">
        <v>8369</v>
      </c>
    </row>
    <row r="1938" spans="4:5" x14ac:dyDescent="0.3">
      <c r="D1938" s="4" t="s">
        <v>8365</v>
      </c>
      <c r="E1938" t="s">
        <v>8369</v>
      </c>
    </row>
    <row r="1939" spans="4:5" x14ac:dyDescent="0.3">
      <c r="D1939" s="4" t="s">
        <v>8365</v>
      </c>
      <c r="E1939" t="s">
        <v>8369</v>
      </c>
    </row>
    <row r="1940" spans="4:5" x14ac:dyDescent="0.3">
      <c r="D1940" s="4" t="s">
        <v>8365</v>
      </c>
      <c r="E1940" t="s">
        <v>8369</v>
      </c>
    </row>
    <row r="1941" spans="4:5" x14ac:dyDescent="0.3">
      <c r="D1941" s="4" t="s">
        <v>8365</v>
      </c>
      <c r="E1941" t="s">
        <v>8369</v>
      </c>
    </row>
    <row r="1942" spans="4:5" x14ac:dyDescent="0.3">
      <c r="D1942" s="4" t="s">
        <v>8365</v>
      </c>
      <c r="E1942" t="s">
        <v>8369</v>
      </c>
    </row>
    <row r="1943" spans="4:5" x14ac:dyDescent="0.3">
      <c r="D1943" s="4" t="s">
        <v>8359</v>
      </c>
      <c r="E1943" t="s">
        <v>8389</v>
      </c>
    </row>
    <row r="1944" spans="4:5" x14ac:dyDescent="0.3">
      <c r="D1944" s="4" t="s">
        <v>8359</v>
      </c>
      <c r="E1944" t="s">
        <v>8389</v>
      </c>
    </row>
    <row r="1945" spans="4:5" x14ac:dyDescent="0.3">
      <c r="D1945" s="4" t="s">
        <v>8359</v>
      </c>
      <c r="E1945" t="s">
        <v>8389</v>
      </c>
    </row>
    <row r="1946" spans="4:5" x14ac:dyDescent="0.3">
      <c r="D1946" s="4" t="s">
        <v>8359</v>
      </c>
      <c r="E1946" t="s">
        <v>8389</v>
      </c>
    </row>
    <row r="1947" spans="4:5" x14ac:dyDescent="0.3">
      <c r="D1947" s="4" t="s">
        <v>8359</v>
      </c>
      <c r="E1947" t="s">
        <v>8389</v>
      </c>
    </row>
    <row r="1948" spans="4:5" x14ac:dyDescent="0.3">
      <c r="D1948" s="4" t="s">
        <v>8359</v>
      </c>
      <c r="E1948" t="s">
        <v>8389</v>
      </c>
    </row>
    <row r="1949" spans="4:5" x14ac:dyDescent="0.3">
      <c r="D1949" s="4" t="s">
        <v>8359</v>
      </c>
      <c r="E1949" t="s">
        <v>8389</v>
      </c>
    </row>
    <row r="1950" spans="4:5" x14ac:dyDescent="0.3">
      <c r="D1950" s="4" t="s">
        <v>8359</v>
      </c>
      <c r="E1950" t="s">
        <v>8389</v>
      </c>
    </row>
    <row r="1951" spans="4:5" x14ac:dyDescent="0.3">
      <c r="D1951" s="4" t="s">
        <v>8359</v>
      </c>
      <c r="E1951" t="s">
        <v>8389</v>
      </c>
    </row>
    <row r="1952" spans="4:5" x14ac:dyDescent="0.3">
      <c r="D1952" s="4" t="s">
        <v>8359</v>
      </c>
      <c r="E1952" t="s">
        <v>8389</v>
      </c>
    </row>
    <row r="1953" spans="4:5" x14ac:dyDescent="0.3">
      <c r="D1953" s="4" t="s">
        <v>8359</v>
      </c>
      <c r="E1953" t="s">
        <v>8389</v>
      </c>
    </row>
    <row r="1954" spans="4:5" x14ac:dyDescent="0.3">
      <c r="D1954" s="4" t="s">
        <v>8359</v>
      </c>
      <c r="E1954" t="s">
        <v>8389</v>
      </c>
    </row>
    <row r="1955" spans="4:5" x14ac:dyDescent="0.3">
      <c r="D1955" s="4" t="s">
        <v>8359</v>
      </c>
      <c r="E1955" t="s">
        <v>8389</v>
      </c>
    </row>
    <row r="1956" spans="4:5" x14ac:dyDescent="0.3">
      <c r="D1956" s="4" t="s">
        <v>8359</v>
      </c>
      <c r="E1956" t="s">
        <v>8389</v>
      </c>
    </row>
    <row r="1957" spans="4:5" x14ac:dyDescent="0.3">
      <c r="D1957" s="4" t="s">
        <v>8359</v>
      </c>
      <c r="E1957" t="s">
        <v>8389</v>
      </c>
    </row>
    <row r="1958" spans="4:5" x14ac:dyDescent="0.3">
      <c r="D1958" s="4" t="s">
        <v>8359</v>
      </c>
      <c r="E1958" t="s">
        <v>8389</v>
      </c>
    </row>
    <row r="1959" spans="4:5" x14ac:dyDescent="0.3">
      <c r="D1959" s="4" t="s">
        <v>8359</v>
      </c>
      <c r="E1959" t="s">
        <v>8389</v>
      </c>
    </row>
    <row r="1960" spans="4:5" x14ac:dyDescent="0.3">
      <c r="D1960" s="4" t="s">
        <v>8359</v>
      </c>
      <c r="E1960" t="s">
        <v>8389</v>
      </c>
    </row>
    <row r="1961" spans="4:5" x14ac:dyDescent="0.3">
      <c r="D1961" s="4" t="s">
        <v>8359</v>
      </c>
      <c r="E1961" t="s">
        <v>8389</v>
      </c>
    </row>
    <row r="1962" spans="4:5" x14ac:dyDescent="0.3">
      <c r="D1962" s="4" t="s">
        <v>8359</v>
      </c>
      <c r="E1962" t="s">
        <v>8389</v>
      </c>
    </row>
    <row r="1963" spans="4:5" x14ac:dyDescent="0.3">
      <c r="D1963" s="4" t="s">
        <v>8359</v>
      </c>
      <c r="E1963" t="s">
        <v>8389</v>
      </c>
    </row>
    <row r="1964" spans="4:5" x14ac:dyDescent="0.3">
      <c r="D1964" s="4" t="s">
        <v>8359</v>
      </c>
      <c r="E1964" t="s">
        <v>8389</v>
      </c>
    </row>
    <row r="1965" spans="4:5" x14ac:dyDescent="0.3">
      <c r="D1965" s="4" t="s">
        <v>8359</v>
      </c>
      <c r="E1965" t="s">
        <v>8389</v>
      </c>
    </row>
    <row r="1966" spans="4:5" x14ac:dyDescent="0.3">
      <c r="D1966" s="4" t="s">
        <v>8359</v>
      </c>
      <c r="E1966" t="s">
        <v>8389</v>
      </c>
    </row>
    <row r="1967" spans="4:5" x14ac:dyDescent="0.3">
      <c r="D1967" s="4" t="s">
        <v>8359</v>
      </c>
      <c r="E1967" t="s">
        <v>8389</v>
      </c>
    </row>
    <row r="1968" spans="4:5" x14ac:dyDescent="0.3">
      <c r="D1968" s="4" t="s">
        <v>8359</v>
      </c>
      <c r="E1968" t="s">
        <v>8389</v>
      </c>
    </row>
    <row r="1969" spans="4:5" x14ac:dyDescent="0.3">
      <c r="D1969" s="4" t="s">
        <v>8359</v>
      </c>
      <c r="E1969" t="s">
        <v>8389</v>
      </c>
    </row>
    <row r="1970" spans="4:5" x14ac:dyDescent="0.3">
      <c r="D1970" s="4" t="s">
        <v>8359</v>
      </c>
      <c r="E1970" t="s">
        <v>8389</v>
      </c>
    </row>
    <row r="1971" spans="4:5" x14ac:dyDescent="0.3">
      <c r="D1971" s="4" t="s">
        <v>8359</v>
      </c>
      <c r="E1971" t="s">
        <v>8389</v>
      </c>
    </row>
    <row r="1972" spans="4:5" x14ac:dyDescent="0.3">
      <c r="D1972" s="4" t="s">
        <v>8359</v>
      </c>
      <c r="E1972" t="s">
        <v>8389</v>
      </c>
    </row>
    <row r="1973" spans="4:5" x14ac:dyDescent="0.3">
      <c r="D1973" s="4" t="s">
        <v>8359</v>
      </c>
      <c r="E1973" t="s">
        <v>8389</v>
      </c>
    </row>
    <row r="1974" spans="4:5" x14ac:dyDescent="0.3">
      <c r="D1974" s="4" t="s">
        <v>8359</v>
      </c>
      <c r="E1974" t="s">
        <v>8389</v>
      </c>
    </row>
    <row r="1975" spans="4:5" x14ac:dyDescent="0.3">
      <c r="D1975" s="4" t="s">
        <v>8359</v>
      </c>
      <c r="E1975" t="s">
        <v>8389</v>
      </c>
    </row>
    <row r="1976" spans="4:5" x14ac:dyDescent="0.3">
      <c r="D1976" s="4" t="s">
        <v>8359</v>
      </c>
      <c r="E1976" t="s">
        <v>8389</v>
      </c>
    </row>
    <row r="1977" spans="4:5" x14ac:dyDescent="0.3">
      <c r="D1977" s="4" t="s">
        <v>8359</v>
      </c>
      <c r="E1977" t="s">
        <v>8389</v>
      </c>
    </row>
    <row r="1978" spans="4:5" x14ac:dyDescent="0.3">
      <c r="D1978" s="4" t="s">
        <v>8359</v>
      </c>
      <c r="E1978" t="s">
        <v>8389</v>
      </c>
    </row>
    <row r="1979" spans="4:5" x14ac:dyDescent="0.3">
      <c r="D1979" s="4" t="s">
        <v>8359</v>
      </c>
      <c r="E1979" t="s">
        <v>8389</v>
      </c>
    </row>
    <row r="1980" spans="4:5" x14ac:dyDescent="0.3">
      <c r="D1980" s="4" t="s">
        <v>8359</v>
      </c>
      <c r="E1980" t="s">
        <v>8389</v>
      </c>
    </row>
    <row r="1981" spans="4:5" x14ac:dyDescent="0.3">
      <c r="D1981" s="4" t="s">
        <v>8359</v>
      </c>
      <c r="E1981" t="s">
        <v>8389</v>
      </c>
    </row>
    <row r="1982" spans="4:5" x14ac:dyDescent="0.3">
      <c r="D1982" s="4" t="s">
        <v>8359</v>
      </c>
      <c r="E1982" t="s">
        <v>8389</v>
      </c>
    </row>
    <row r="1983" spans="4:5" x14ac:dyDescent="0.3">
      <c r="D1983" s="4" t="s">
        <v>8378</v>
      </c>
      <c r="E1983" t="s">
        <v>8390</v>
      </c>
    </row>
    <row r="1984" spans="4:5" x14ac:dyDescent="0.3">
      <c r="D1984" s="4" t="s">
        <v>8378</v>
      </c>
      <c r="E1984" t="s">
        <v>8390</v>
      </c>
    </row>
    <row r="1985" spans="4:5" x14ac:dyDescent="0.3">
      <c r="D1985" s="4" t="s">
        <v>8378</v>
      </c>
      <c r="E1985" t="s">
        <v>8390</v>
      </c>
    </row>
    <row r="1986" spans="4:5" x14ac:dyDescent="0.3">
      <c r="D1986" s="4" t="s">
        <v>8378</v>
      </c>
      <c r="E1986" t="s">
        <v>8390</v>
      </c>
    </row>
    <row r="1987" spans="4:5" x14ac:dyDescent="0.3">
      <c r="D1987" s="4" t="s">
        <v>8378</v>
      </c>
      <c r="E1987" t="s">
        <v>8390</v>
      </c>
    </row>
    <row r="1988" spans="4:5" x14ac:dyDescent="0.3">
      <c r="D1988" s="4" t="s">
        <v>8378</v>
      </c>
      <c r="E1988" t="s">
        <v>8390</v>
      </c>
    </row>
    <row r="1989" spans="4:5" x14ac:dyDescent="0.3">
      <c r="D1989" s="4" t="s">
        <v>8378</v>
      </c>
      <c r="E1989" t="s">
        <v>8390</v>
      </c>
    </row>
    <row r="1990" spans="4:5" x14ac:dyDescent="0.3">
      <c r="D1990" s="4" t="s">
        <v>8378</v>
      </c>
      <c r="E1990" t="s">
        <v>8390</v>
      </c>
    </row>
    <row r="1991" spans="4:5" x14ac:dyDescent="0.3">
      <c r="D1991" s="4" t="s">
        <v>8378</v>
      </c>
      <c r="E1991" t="s">
        <v>8390</v>
      </c>
    </row>
    <row r="1992" spans="4:5" x14ac:dyDescent="0.3">
      <c r="D1992" s="4" t="s">
        <v>8378</v>
      </c>
      <c r="E1992" t="s">
        <v>8390</v>
      </c>
    </row>
    <row r="1993" spans="4:5" x14ac:dyDescent="0.3">
      <c r="D1993" s="4" t="s">
        <v>8378</v>
      </c>
      <c r="E1993" t="s">
        <v>8390</v>
      </c>
    </row>
    <row r="1994" spans="4:5" x14ac:dyDescent="0.3">
      <c r="D1994" s="4" t="s">
        <v>8378</v>
      </c>
      <c r="E1994" t="s">
        <v>8390</v>
      </c>
    </row>
    <row r="1995" spans="4:5" x14ac:dyDescent="0.3">
      <c r="D1995" s="4" t="s">
        <v>8378</v>
      </c>
      <c r="E1995" t="s">
        <v>8390</v>
      </c>
    </row>
    <row r="1996" spans="4:5" x14ac:dyDescent="0.3">
      <c r="D1996" s="4" t="s">
        <v>8378</v>
      </c>
      <c r="E1996" t="s">
        <v>8390</v>
      </c>
    </row>
    <row r="1997" spans="4:5" x14ac:dyDescent="0.3">
      <c r="D1997" s="4" t="s">
        <v>8378</v>
      </c>
      <c r="E1997" t="s">
        <v>8390</v>
      </c>
    </row>
    <row r="1998" spans="4:5" x14ac:dyDescent="0.3">
      <c r="D1998" s="4" t="s">
        <v>8378</v>
      </c>
      <c r="E1998" t="s">
        <v>8390</v>
      </c>
    </row>
    <row r="1999" spans="4:5" x14ac:dyDescent="0.3">
      <c r="D1999" s="4" t="s">
        <v>8378</v>
      </c>
      <c r="E1999" t="s">
        <v>8390</v>
      </c>
    </row>
    <row r="2000" spans="4:5" x14ac:dyDescent="0.3">
      <c r="D2000" s="4" t="s">
        <v>8378</v>
      </c>
      <c r="E2000" t="s">
        <v>8390</v>
      </c>
    </row>
    <row r="2001" spans="4:5" x14ac:dyDescent="0.3">
      <c r="D2001" s="4" t="s">
        <v>8378</v>
      </c>
      <c r="E2001" t="s">
        <v>8390</v>
      </c>
    </row>
    <row r="2002" spans="4:5" x14ac:dyDescent="0.3">
      <c r="D2002" s="4" t="s">
        <v>8378</v>
      </c>
      <c r="E2002" t="s">
        <v>8390</v>
      </c>
    </row>
    <row r="2003" spans="4:5" x14ac:dyDescent="0.3">
      <c r="D2003" s="4" t="s">
        <v>8359</v>
      </c>
      <c r="E2003" t="s">
        <v>8389</v>
      </c>
    </row>
    <row r="2004" spans="4:5" x14ac:dyDescent="0.3">
      <c r="D2004" s="4" t="s">
        <v>8359</v>
      </c>
      <c r="E2004" t="s">
        <v>8389</v>
      </c>
    </row>
    <row r="2005" spans="4:5" x14ac:dyDescent="0.3">
      <c r="D2005" s="4" t="s">
        <v>8359</v>
      </c>
      <c r="E2005" t="s">
        <v>8389</v>
      </c>
    </row>
    <row r="2006" spans="4:5" x14ac:dyDescent="0.3">
      <c r="D2006" s="4" t="s">
        <v>8359</v>
      </c>
      <c r="E2006" t="s">
        <v>8389</v>
      </c>
    </row>
    <row r="2007" spans="4:5" x14ac:dyDescent="0.3">
      <c r="D2007" s="4" t="s">
        <v>8359</v>
      </c>
      <c r="E2007" t="s">
        <v>8389</v>
      </c>
    </row>
    <row r="2008" spans="4:5" x14ac:dyDescent="0.3">
      <c r="D2008" s="4" t="s">
        <v>8359</v>
      </c>
      <c r="E2008" t="s">
        <v>8389</v>
      </c>
    </row>
    <row r="2009" spans="4:5" x14ac:dyDescent="0.3">
      <c r="D2009" s="4" t="s">
        <v>8359</v>
      </c>
      <c r="E2009" t="s">
        <v>8389</v>
      </c>
    </row>
    <row r="2010" spans="4:5" x14ac:dyDescent="0.3">
      <c r="D2010" s="4" t="s">
        <v>8359</v>
      </c>
      <c r="E2010" t="s">
        <v>8389</v>
      </c>
    </row>
    <row r="2011" spans="4:5" x14ac:dyDescent="0.3">
      <c r="D2011" s="4" t="s">
        <v>8359</v>
      </c>
      <c r="E2011" t="s">
        <v>8389</v>
      </c>
    </row>
    <row r="2012" spans="4:5" x14ac:dyDescent="0.3">
      <c r="D2012" s="4" t="s">
        <v>8359</v>
      </c>
      <c r="E2012" t="s">
        <v>8389</v>
      </c>
    </row>
    <row r="2013" spans="4:5" x14ac:dyDescent="0.3">
      <c r="D2013" s="4" t="s">
        <v>8359</v>
      </c>
      <c r="E2013" t="s">
        <v>8389</v>
      </c>
    </row>
    <row r="2014" spans="4:5" x14ac:dyDescent="0.3">
      <c r="D2014" s="4" t="s">
        <v>8359</v>
      </c>
      <c r="E2014" t="s">
        <v>8389</v>
      </c>
    </row>
    <row r="2015" spans="4:5" x14ac:dyDescent="0.3">
      <c r="D2015" s="4" t="s">
        <v>8359</v>
      </c>
      <c r="E2015" t="s">
        <v>8389</v>
      </c>
    </row>
    <row r="2016" spans="4:5" x14ac:dyDescent="0.3">
      <c r="D2016" s="4" t="s">
        <v>8359</v>
      </c>
      <c r="E2016" t="s">
        <v>8389</v>
      </c>
    </row>
    <row r="2017" spans="4:5" x14ac:dyDescent="0.3">
      <c r="D2017" s="4" t="s">
        <v>8359</v>
      </c>
      <c r="E2017" t="s">
        <v>8389</v>
      </c>
    </row>
    <row r="2018" spans="4:5" x14ac:dyDescent="0.3">
      <c r="D2018" s="4" t="s">
        <v>8359</v>
      </c>
      <c r="E2018" t="s">
        <v>8389</v>
      </c>
    </row>
    <row r="2019" spans="4:5" x14ac:dyDescent="0.3">
      <c r="D2019" s="4" t="s">
        <v>8359</v>
      </c>
      <c r="E2019" t="s">
        <v>8389</v>
      </c>
    </row>
    <row r="2020" spans="4:5" x14ac:dyDescent="0.3">
      <c r="D2020" s="4" t="s">
        <v>8359</v>
      </c>
      <c r="E2020" t="s">
        <v>8389</v>
      </c>
    </row>
    <row r="2021" spans="4:5" x14ac:dyDescent="0.3">
      <c r="D2021" s="4" t="s">
        <v>8359</v>
      </c>
      <c r="E2021" t="s">
        <v>8389</v>
      </c>
    </row>
    <row r="2022" spans="4:5" x14ac:dyDescent="0.3">
      <c r="D2022" s="4" t="s">
        <v>8359</v>
      </c>
      <c r="E2022" t="s">
        <v>8389</v>
      </c>
    </row>
    <row r="2023" spans="4:5" x14ac:dyDescent="0.3">
      <c r="D2023" s="4" t="s">
        <v>8359</v>
      </c>
      <c r="E2023" t="s">
        <v>8389</v>
      </c>
    </row>
    <row r="2024" spans="4:5" x14ac:dyDescent="0.3">
      <c r="D2024" s="4" t="s">
        <v>8359</v>
      </c>
      <c r="E2024" t="s">
        <v>8389</v>
      </c>
    </row>
    <row r="2025" spans="4:5" x14ac:dyDescent="0.3">
      <c r="D2025" s="4" t="s">
        <v>8359</v>
      </c>
      <c r="E2025" t="s">
        <v>8389</v>
      </c>
    </row>
    <row r="2026" spans="4:5" x14ac:dyDescent="0.3">
      <c r="D2026" s="4" t="s">
        <v>8359</v>
      </c>
      <c r="E2026" t="s">
        <v>8389</v>
      </c>
    </row>
    <row r="2027" spans="4:5" x14ac:dyDescent="0.3">
      <c r="D2027" s="4" t="s">
        <v>8359</v>
      </c>
      <c r="E2027" t="s">
        <v>8389</v>
      </c>
    </row>
    <row r="2028" spans="4:5" x14ac:dyDescent="0.3">
      <c r="D2028" s="4" t="s">
        <v>8359</v>
      </c>
      <c r="E2028" t="s">
        <v>8389</v>
      </c>
    </row>
    <row r="2029" spans="4:5" x14ac:dyDescent="0.3">
      <c r="D2029" s="4" t="s">
        <v>8359</v>
      </c>
      <c r="E2029" t="s">
        <v>8389</v>
      </c>
    </row>
    <row r="2030" spans="4:5" x14ac:dyDescent="0.3">
      <c r="D2030" s="4" t="s">
        <v>8359</v>
      </c>
      <c r="E2030" t="s">
        <v>8389</v>
      </c>
    </row>
    <row r="2031" spans="4:5" x14ac:dyDescent="0.3">
      <c r="D2031" s="4" t="s">
        <v>8359</v>
      </c>
      <c r="E2031" t="s">
        <v>8389</v>
      </c>
    </row>
    <row r="2032" spans="4:5" x14ac:dyDescent="0.3">
      <c r="D2032" s="4" t="s">
        <v>8359</v>
      </c>
      <c r="E2032" t="s">
        <v>8389</v>
      </c>
    </row>
    <row r="2033" spans="4:5" x14ac:dyDescent="0.3">
      <c r="D2033" s="4" t="s">
        <v>8359</v>
      </c>
      <c r="E2033" t="s">
        <v>8389</v>
      </c>
    </row>
    <row r="2034" spans="4:5" x14ac:dyDescent="0.3">
      <c r="D2034" s="4" t="s">
        <v>8359</v>
      </c>
      <c r="E2034" t="s">
        <v>8389</v>
      </c>
    </row>
    <row r="2035" spans="4:5" x14ac:dyDescent="0.3">
      <c r="D2035" s="4" t="s">
        <v>8359</v>
      </c>
      <c r="E2035" t="s">
        <v>8389</v>
      </c>
    </row>
    <row r="2036" spans="4:5" x14ac:dyDescent="0.3">
      <c r="D2036" s="4" t="s">
        <v>8359</v>
      </c>
      <c r="E2036" t="s">
        <v>8389</v>
      </c>
    </row>
    <row r="2037" spans="4:5" x14ac:dyDescent="0.3">
      <c r="D2037" s="4" t="s">
        <v>8359</v>
      </c>
      <c r="E2037" t="s">
        <v>8389</v>
      </c>
    </row>
    <row r="2038" spans="4:5" x14ac:dyDescent="0.3">
      <c r="D2038" s="4" t="s">
        <v>8359</v>
      </c>
      <c r="E2038" t="s">
        <v>8389</v>
      </c>
    </row>
    <row r="2039" spans="4:5" x14ac:dyDescent="0.3">
      <c r="D2039" s="4" t="s">
        <v>8359</v>
      </c>
      <c r="E2039" t="s">
        <v>8389</v>
      </c>
    </row>
    <row r="2040" spans="4:5" x14ac:dyDescent="0.3">
      <c r="D2040" s="4" t="s">
        <v>8359</v>
      </c>
      <c r="E2040" t="s">
        <v>8389</v>
      </c>
    </row>
    <row r="2041" spans="4:5" x14ac:dyDescent="0.3">
      <c r="D2041" s="4" t="s">
        <v>8359</v>
      </c>
      <c r="E2041" t="s">
        <v>8389</v>
      </c>
    </row>
    <row r="2042" spans="4:5" x14ac:dyDescent="0.3">
      <c r="D2042" s="4" t="s">
        <v>8359</v>
      </c>
      <c r="E2042" t="s">
        <v>8389</v>
      </c>
    </row>
    <row r="2043" spans="4:5" x14ac:dyDescent="0.3">
      <c r="D2043" s="4" t="s">
        <v>8359</v>
      </c>
      <c r="E2043" t="s">
        <v>8389</v>
      </c>
    </row>
    <row r="2044" spans="4:5" x14ac:dyDescent="0.3">
      <c r="D2044" s="4" t="s">
        <v>8359</v>
      </c>
      <c r="E2044" t="s">
        <v>8389</v>
      </c>
    </row>
    <row r="2045" spans="4:5" x14ac:dyDescent="0.3">
      <c r="D2045" s="4" t="s">
        <v>8359</v>
      </c>
      <c r="E2045" t="s">
        <v>8389</v>
      </c>
    </row>
    <row r="2046" spans="4:5" x14ac:dyDescent="0.3">
      <c r="D2046" s="4" t="s">
        <v>8359</v>
      </c>
      <c r="E2046" t="s">
        <v>8389</v>
      </c>
    </row>
    <row r="2047" spans="4:5" x14ac:dyDescent="0.3">
      <c r="D2047" s="4" t="s">
        <v>8359</v>
      </c>
      <c r="E2047" t="s">
        <v>8389</v>
      </c>
    </row>
    <row r="2048" spans="4:5" x14ac:dyDescent="0.3">
      <c r="D2048" s="4" t="s">
        <v>8359</v>
      </c>
      <c r="E2048" t="s">
        <v>8389</v>
      </c>
    </row>
    <row r="2049" spans="4:5" x14ac:dyDescent="0.3">
      <c r="D2049" s="4" t="s">
        <v>8359</v>
      </c>
      <c r="E2049" t="s">
        <v>8389</v>
      </c>
    </row>
    <row r="2050" spans="4:5" x14ac:dyDescent="0.3">
      <c r="D2050" s="4" t="s">
        <v>8359</v>
      </c>
      <c r="E2050" t="s">
        <v>8389</v>
      </c>
    </row>
    <row r="2051" spans="4:5" x14ac:dyDescent="0.3">
      <c r="D2051" s="4" t="s">
        <v>8359</v>
      </c>
      <c r="E2051" t="s">
        <v>8389</v>
      </c>
    </row>
    <row r="2052" spans="4:5" x14ac:dyDescent="0.3">
      <c r="D2052" s="4" t="s">
        <v>8359</v>
      </c>
      <c r="E2052" t="s">
        <v>8389</v>
      </c>
    </row>
    <row r="2053" spans="4:5" x14ac:dyDescent="0.3">
      <c r="D2053" s="4" t="s">
        <v>8359</v>
      </c>
      <c r="E2053" t="s">
        <v>8389</v>
      </c>
    </row>
    <row r="2054" spans="4:5" x14ac:dyDescent="0.3">
      <c r="D2054" s="4" t="s">
        <v>8359</v>
      </c>
      <c r="E2054" t="s">
        <v>8389</v>
      </c>
    </row>
    <row r="2055" spans="4:5" x14ac:dyDescent="0.3">
      <c r="D2055" s="4" t="s">
        <v>8359</v>
      </c>
      <c r="E2055" t="s">
        <v>8389</v>
      </c>
    </row>
    <row r="2056" spans="4:5" x14ac:dyDescent="0.3">
      <c r="D2056" s="4" t="s">
        <v>8359</v>
      </c>
      <c r="E2056" t="s">
        <v>8389</v>
      </c>
    </row>
    <row r="2057" spans="4:5" x14ac:dyDescent="0.3">
      <c r="D2057" s="4" t="s">
        <v>8359</v>
      </c>
      <c r="E2057" t="s">
        <v>8389</v>
      </c>
    </row>
    <row r="2058" spans="4:5" x14ac:dyDescent="0.3">
      <c r="D2058" s="4" t="s">
        <v>8359</v>
      </c>
      <c r="E2058" t="s">
        <v>8389</v>
      </c>
    </row>
    <row r="2059" spans="4:5" x14ac:dyDescent="0.3">
      <c r="D2059" s="4" t="s">
        <v>8359</v>
      </c>
      <c r="E2059" t="s">
        <v>8389</v>
      </c>
    </row>
    <row r="2060" spans="4:5" x14ac:dyDescent="0.3">
      <c r="D2060" s="4" t="s">
        <v>8359</v>
      </c>
      <c r="E2060" t="s">
        <v>8389</v>
      </c>
    </row>
    <row r="2061" spans="4:5" x14ac:dyDescent="0.3">
      <c r="D2061" s="4" t="s">
        <v>8359</v>
      </c>
      <c r="E2061" t="s">
        <v>8389</v>
      </c>
    </row>
    <row r="2062" spans="4:5" x14ac:dyDescent="0.3">
      <c r="D2062" s="4" t="s">
        <v>8359</v>
      </c>
      <c r="E2062" t="s">
        <v>8389</v>
      </c>
    </row>
    <row r="2063" spans="4:5" x14ac:dyDescent="0.3">
      <c r="D2063" s="4" t="s">
        <v>8359</v>
      </c>
      <c r="E2063" t="s">
        <v>8389</v>
      </c>
    </row>
    <row r="2064" spans="4:5" x14ac:dyDescent="0.3">
      <c r="D2064" s="4" t="s">
        <v>8359</v>
      </c>
      <c r="E2064" t="s">
        <v>8389</v>
      </c>
    </row>
    <row r="2065" spans="4:5" x14ac:dyDescent="0.3">
      <c r="D2065" s="4" t="s">
        <v>8359</v>
      </c>
      <c r="E2065" t="s">
        <v>8389</v>
      </c>
    </row>
    <row r="2066" spans="4:5" x14ac:dyDescent="0.3">
      <c r="D2066" s="4" t="s">
        <v>8359</v>
      </c>
      <c r="E2066" t="s">
        <v>8389</v>
      </c>
    </row>
    <row r="2067" spans="4:5" x14ac:dyDescent="0.3">
      <c r="D2067" s="4" t="s">
        <v>8359</v>
      </c>
      <c r="E2067" t="s">
        <v>8389</v>
      </c>
    </row>
    <row r="2068" spans="4:5" x14ac:dyDescent="0.3">
      <c r="D2068" s="4" t="s">
        <v>8359</v>
      </c>
      <c r="E2068" t="s">
        <v>8389</v>
      </c>
    </row>
    <row r="2069" spans="4:5" x14ac:dyDescent="0.3">
      <c r="D2069" s="4" t="s">
        <v>8359</v>
      </c>
      <c r="E2069" t="s">
        <v>8389</v>
      </c>
    </row>
    <row r="2070" spans="4:5" x14ac:dyDescent="0.3">
      <c r="D2070" s="4" t="s">
        <v>8359</v>
      </c>
      <c r="E2070" t="s">
        <v>8389</v>
      </c>
    </row>
    <row r="2071" spans="4:5" x14ac:dyDescent="0.3">
      <c r="D2071" s="4" t="s">
        <v>8359</v>
      </c>
      <c r="E2071" t="s">
        <v>8389</v>
      </c>
    </row>
    <row r="2072" spans="4:5" x14ac:dyDescent="0.3">
      <c r="D2072" s="4" t="s">
        <v>8359</v>
      </c>
      <c r="E2072" t="s">
        <v>8389</v>
      </c>
    </row>
    <row r="2073" spans="4:5" x14ac:dyDescent="0.3">
      <c r="D2073" s="4" t="s">
        <v>8359</v>
      </c>
      <c r="E2073" t="s">
        <v>8389</v>
      </c>
    </row>
    <row r="2074" spans="4:5" x14ac:dyDescent="0.3">
      <c r="D2074" s="4" t="s">
        <v>8359</v>
      </c>
      <c r="E2074" t="s">
        <v>8389</v>
      </c>
    </row>
    <row r="2075" spans="4:5" x14ac:dyDescent="0.3">
      <c r="D2075" s="4" t="s">
        <v>8359</v>
      </c>
      <c r="E2075" t="s">
        <v>8389</v>
      </c>
    </row>
    <row r="2076" spans="4:5" x14ac:dyDescent="0.3">
      <c r="D2076" s="4" t="s">
        <v>8359</v>
      </c>
      <c r="E2076" t="s">
        <v>8389</v>
      </c>
    </row>
    <row r="2077" spans="4:5" x14ac:dyDescent="0.3">
      <c r="D2077" s="4" t="s">
        <v>8359</v>
      </c>
      <c r="E2077" t="s">
        <v>8389</v>
      </c>
    </row>
    <row r="2078" spans="4:5" x14ac:dyDescent="0.3">
      <c r="D2078" s="4" t="s">
        <v>8359</v>
      </c>
      <c r="E2078" t="s">
        <v>8389</v>
      </c>
    </row>
    <row r="2079" spans="4:5" x14ac:dyDescent="0.3">
      <c r="D2079" s="4" t="s">
        <v>8359</v>
      </c>
      <c r="E2079" t="s">
        <v>8389</v>
      </c>
    </row>
    <row r="2080" spans="4:5" x14ac:dyDescent="0.3">
      <c r="D2080" s="4" t="s">
        <v>8359</v>
      </c>
      <c r="E2080" t="s">
        <v>8389</v>
      </c>
    </row>
    <row r="2081" spans="4:5" x14ac:dyDescent="0.3">
      <c r="D2081" s="4" t="s">
        <v>8359</v>
      </c>
      <c r="E2081" t="s">
        <v>8389</v>
      </c>
    </row>
    <row r="2082" spans="4:5" x14ac:dyDescent="0.3">
      <c r="D2082" s="4" t="s">
        <v>8359</v>
      </c>
      <c r="E2082" t="s">
        <v>8389</v>
      </c>
    </row>
    <row r="2083" spans="4:5" x14ac:dyDescent="0.3">
      <c r="D2083" s="4" t="s">
        <v>8365</v>
      </c>
      <c r="E2083" t="s">
        <v>8369</v>
      </c>
    </row>
    <row r="2084" spans="4:5" x14ac:dyDescent="0.3">
      <c r="D2084" s="4" t="s">
        <v>8365</v>
      </c>
      <c r="E2084" t="s">
        <v>8369</v>
      </c>
    </row>
    <row r="2085" spans="4:5" x14ac:dyDescent="0.3">
      <c r="D2085" s="4" t="s">
        <v>8365</v>
      </c>
      <c r="E2085" t="s">
        <v>8369</v>
      </c>
    </row>
    <row r="2086" spans="4:5" x14ac:dyDescent="0.3">
      <c r="D2086" s="4" t="s">
        <v>8365</v>
      </c>
      <c r="E2086" t="s">
        <v>8369</v>
      </c>
    </row>
    <row r="2087" spans="4:5" x14ac:dyDescent="0.3">
      <c r="D2087" s="4" t="s">
        <v>8365</v>
      </c>
      <c r="E2087" t="s">
        <v>8369</v>
      </c>
    </row>
    <row r="2088" spans="4:5" x14ac:dyDescent="0.3">
      <c r="D2088" s="4" t="s">
        <v>8365</v>
      </c>
      <c r="E2088" t="s">
        <v>8369</v>
      </c>
    </row>
    <row r="2089" spans="4:5" x14ac:dyDescent="0.3">
      <c r="D2089" s="4" t="s">
        <v>8365</v>
      </c>
      <c r="E2089" t="s">
        <v>8369</v>
      </c>
    </row>
    <row r="2090" spans="4:5" x14ac:dyDescent="0.3">
      <c r="D2090" s="4" t="s">
        <v>8365</v>
      </c>
      <c r="E2090" t="s">
        <v>8369</v>
      </c>
    </row>
    <row r="2091" spans="4:5" x14ac:dyDescent="0.3">
      <c r="D2091" s="4" t="s">
        <v>8365</v>
      </c>
      <c r="E2091" t="s">
        <v>8369</v>
      </c>
    </row>
    <row r="2092" spans="4:5" x14ac:dyDescent="0.3">
      <c r="D2092" s="4" t="s">
        <v>8365</v>
      </c>
      <c r="E2092" t="s">
        <v>8369</v>
      </c>
    </row>
    <row r="2093" spans="4:5" x14ac:dyDescent="0.3">
      <c r="D2093" s="4" t="s">
        <v>8365</v>
      </c>
      <c r="E2093" t="s">
        <v>8369</v>
      </c>
    </row>
    <row r="2094" spans="4:5" x14ac:dyDescent="0.3">
      <c r="D2094" s="4" t="s">
        <v>8365</v>
      </c>
      <c r="E2094" t="s">
        <v>8369</v>
      </c>
    </row>
    <row r="2095" spans="4:5" x14ac:dyDescent="0.3">
      <c r="D2095" s="4" t="s">
        <v>8365</v>
      </c>
      <c r="E2095" t="s">
        <v>8369</v>
      </c>
    </row>
    <row r="2096" spans="4:5" x14ac:dyDescent="0.3">
      <c r="D2096" s="4" t="s">
        <v>8365</v>
      </c>
      <c r="E2096" t="s">
        <v>8369</v>
      </c>
    </row>
    <row r="2097" spans="4:5" x14ac:dyDescent="0.3">
      <c r="D2097" s="4" t="s">
        <v>8365</v>
      </c>
      <c r="E2097" t="s">
        <v>8369</v>
      </c>
    </row>
    <row r="2098" spans="4:5" x14ac:dyDescent="0.3">
      <c r="D2098" s="4" t="s">
        <v>8365</v>
      </c>
      <c r="E2098" t="s">
        <v>8369</v>
      </c>
    </row>
    <row r="2099" spans="4:5" x14ac:dyDescent="0.3">
      <c r="D2099" s="4" t="s">
        <v>8365</v>
      </c>
      <c r="E2099" t="s">
        <v>8369</v>
      </c>
    </row>
    <row r="2100" spans="4:5" x14ac:dyDescent="0.3">
      <c r="D2100" s="4" t="s">
        <v>8365</v>
      </c>
      <c r="E2100" t="s">
        <v>8369</v>
      </c>
    </row>
    <row r="2101" spans="4:5" x14ac:dyDescent="0.3">
      <c r="D2101" s="4" t="s">
        <v>8365</v>
      </c>
      <c r="E2101" t="s">
        <v>8369</v>
      </c>
    </row>
    <row r="2102" spans="4:5" x14ac:dyDescent="0.3">
      <c r="D2102" s="4" t="s">
        <v>8365</v>
      </c>
      <c r="E2102" t="s">
        <v>8369</v>
      </c>
    </row>
    <row r="2103" spans="4:5" x14ac:dyDescent="0.3">
      <c r="D2103" s="4" t="s">
        <v>8365</v>
      </c>
      <c r="E2103" t="s">
        <v>8369</v>
      </c>
    </row>
    <row r="2104" spans="4:5" x14ac:dyDescent="0.3">
      <c r="D2104" s="4" t="s">
        <v>8365</v>
      </c>
      <c r="E2104" t="s">
        <v>8369</v>
      </c>
    </row>
    <row r="2105" spans="4:5" x14ac:dyDescent="0.3">
      <c r="D2105" s="4" t="s">
        <v>8365</v>
      </c>
      <c r="E2105" t="s">
        <v>8369</v>
      </c>
    </row>
    <row r="2106" spans="4:5" x14ac:dyDescent="0.3">
      <c r="D2106" s="4" t="s">
        <v>8365</v>
      </c>
      <c r="E2106" t="s">
        <v>8369</v>
      </c>
    </row>
    <row r="2107" spans="4:5" x14ac:dyDescent="0.3">
      <c r="D2107" s="4" t="s">
        <v>8365</v>
      </c>
      <c r="E2107" t="s">
        <v>8369</v>
      </c>
    </row>
    <row r="2108" spans="4:5" x14ac:dyDescent="0.3">
      <c r="D2108" s="4" t="s">
        <v>8365</v>
      </c>
      <c r="E2108" t="s">
        <v>8369</v>
      </c>
    </row>
    <row r="2109" spans="4:5" x14ac:dyDescent="0.3">
      <c r="D2109" s="4" t="s">
        <v>8365</v>
      </c>
      <c r="E2109" t="s">
        <v>8369</v>
      </c>
    </row>
    <row r="2110" spans="4:5" x14ac:dyDescent="0.3">
      <c r="D2110" s="4" t="s">
        <v>8365</v>
      </c>
      <c r="E2110" t="s">
        <v>8369</v>
      </c>
    </row>
    <row r="2111" spans="4:5" x14ac:dyDescent="0.3">
      <c r="D2111" s="4" t="s">
        <v>8365</v>
      </c>
      <c r="E2111" t="s">
        <v>8369</v>
      </c>
    </row>
    <row r="2112" spans="4:5" x14ac:dyDescent="0.3">
      <c r="D2112" s="4" t="s">
        <v>8365</v>
      </c>
      <c r="E2112" t="s">
        <v>8369</v>
      </c>
    </row>
    <row r="2113" spans="4:5" x14ac:dyDescent="0.3">
      <c r="D2113" s="4" t="s">
        <v>8365</v>
      </c>
      <c r="E2113" t="s">
        <v>8369</v>
      </c>
    </row>
    <row r="2114" spans="4:5" x14ac:dyDescent="0.3">
      <c r="D2114" s="4" t="s">
        <v>8365</v>
      </c>
      <c r="E2114" t="s">
        <v>8369</v>
      </c>
    </row>
    <row r="2115" spans="4:5" x14ac:dyDescent="0.3">
      <c r="D2115" s="4" t="s">
        <v>8365</v>
      </c>
      <c r="E2115" t="s">
        <v>8369</v>
      </c>
    </row>
    <row r="2116" spans="4:5" x14ac:dyDescent="0.3">
      <c r="D2116" s="4" t="s">
        <v>8365</v>
      </c>
      <c r="E2116" t="s">
        <v>8369</v>
      </c>
    </row>
    <row r="2117" spans="4:5" x14ac:dyDescent="0.3">
      <c r="D2117" s="4" t="s">
        <v>8365</v>
      </c>
      <c r="E2117" t="s">
        <v>8369</v>
      </c>
    </row>
    <row r="2118" spans="4:5" x14ac:dyDescent="0.3">
      <c r="D2118" s="4" t="s">
        <v>8365</v>
      </c>
      <c r="E2118" t="s">
        <v>8369</v>
      </c>
    </row>
    <row r="2119" spans="4:5" x14ac:dyDescent="0.3">
      <c r="D2119" s="4" t="s">
        <v>8365</v>
      </c>
      <c r="E2119" t="s">
        <v>8369</v>
      </c>
    </row>
    <row r="2120" spans="4:5" x14ac:dyDescent="0.3">
      <c r="D2120" s="4" t="s">
        <v>8365</v>
      </c>
      <c r="E2120" t="s">
        <v>8369</v>
      </c>
    </row>
    <row r="2121" spans="4:5" x14ac:dyDescent="0.3">
      <c r="D2121" s="4" t="s">
        <v>8365</v>
      </c>
      <c r="E2121" t="s">
        <v>8369</v>
      </c>
    </row>
    <row r="2122" spans="4:5" x14ac:dyDescent="0.3">
      <c r="D2122" s="4" t="s">
        <v>8365</v>
      </c>
      <c r="E2122" t="s">
        <v>8369</v>
      </c>
    </row>
    <row r="2123" spans="4:5" x14ac:dyDescent="0.3">
      <c r="D2123" s="4" t="s">
        <v>8373</v>
      </c>
      <c r="E2123" t="s">
        <v>8374</v>
      </c>
    </row>
    <row r="2124" spans="4:5" x14ac:dyDescent="0.3">
      <c r="D2124" s="4" t="s">
        <v>8373</v>
      </c>
      <c r="E2124" t="s">
        <v>8374</v>
      </c>
    </row>
    <row r="2125" spans="4:5" x14ac:dyDescent="0.3">
      <c r="D2125" s="4" t="s">
        <v>8373</v>
      </c>
      <c r="E2125" t="s">
        <v>8374</v>
      </c>
    </row>
    <row r="2126" spans="4:5" x14ac:dyDescent="0.3">
      <c r="D2126" s="4" t="s">
        <v>8373</v>
      </c>
      <c r="E2126" t="s">
        <v>8374</v>
      </c>
    </row>
    <row r="2127" spans="4:5" x14ac:dyDescent="0.3">
      <c r="D2127" s="4" t="s">
        <v>8373</v>
      </c>
      <c r="E2127" t="s">
        <v>8374</v>
      </c>
    </row>
    <row r="2128" spans="4:5" x14ac:dyDescent="0.3">
      <c r="D2128" s="4" t="s">
        <v>8373</v>
      </c>
      <c r="E2128" t="s">
        <v>8374</v>
      </c>
    </row>
    <row r="2129" spans="4:5" x14ac:dyDescent="0.3">
      <c r="D2129" s="4" t="s">
        <v>8373</v>
      </c>
      <c r="E2129" t="s">
        <v>8374</v>
      </c>
    </row>
    <row r="2130" spans="4:5" x14ac:dyDescent="0.3">
      <c r="D2130" s="4" t="s">
        <v>8373</v>
      </c>
      <c r="E2130" t="s">
        <v>8374</v>
      </c>
    </row>
    <row r="2131" spans="4:5" x14ac:dyDescent="0.3">
      <c r="D2131" s="4" t="s">
        <v>8373</v>
      </c>
      <c r="E2131" t="s">
        <v>8374</v>
      </c>
    </row>
    <row r="2132" spans="4:5" x14ac:dyDescent="0.3">
      <c r="D2132" s="4" t="s">
        <v>8373</v>
      </c>
      <c r="E2132" t="s">
        <v>8374</v>
      </c>
    </row>
    <row r="2133" spans="4:5" x14ac:dyDescent="0.3">
      <c r="D2133" s="4" t="s">
        <v>8373</v>
      </c>
      <c r="E2133" t="s">
        <v>8374</v>
      </c>
    </row>
    <row r="2134" spans="4:5" x14ac:dyDescent="0.3">
      <c r="D2134" s="4" t="s">
        <v>8373</v>
      </c>
      <c r="E2134" t="s">
        <v>8374</v>
      </c>
    </row>
    <row r="2135" spans="4:5" x14ac:dyDescent="0.3">
      <c r="D2135" s="4" t="s">
        <v>8373</v>
      </c>
      <c r="E2135" t="s">
        <v>8374</v>
      </c>
    </row>
    <row r="2136" spans="4:5" x14ac:dyDescent="0.3">
      <c r="D2136" s="4" t="s">
        <v>8373</v>
      </c>
      <c r="E2136" t="s">
        <v>8374</v>
      </c>
    </row>
    <row r="2137" spans="4:5" x14ac:dyDescent="0.3">
      <c r="D2137" s="4" t="s">
        <v>8373</v>
      </c>
      <c r="E2137" t="s">
        <v>8374</v>
      </c>
    </row>
    <row r="2138" spans="4:5" x14ac:dyDescent="0.3">
      <c r="D2138" s="4" t="s">
        <v>8373</v>
      </c>
      <c r="E2138" t="s">
        <v>8374</v>
      </c>
    </row>
    <row r="2139" spans="4:5" x14ac:dyDescent="0.3">
      <c r="D2139" s="4" t="s">
        <v>8373</v>
      </c>
      <c r="E2139" t="s">
        <v>8374</v>
      </c>
    </row>
    <row r="2140" spans="4:5" x14ac:dyDescent="0.3">
      <c r="D2140" s="4" t="s">
        <v>8373</v>
      </c>
      <c r="E2140" t="s">
        <v>8374</v>
      </c>
    </row>
    <row r="2141" spans="4:5" x14ac:dyDescent="0.3">
      <c r="D2141" s="4" t="s">
        <v>8373</v>
      </c>
      <c r="E2141" t="s">
        <v>8374</v>
      </c>
    </row>
    <row r="2142" spans="4:5" x14ac:dyDescent="0.3">
      <c r="D2142" s="4" t="s">
        <v>8373</v>
      </c>
      <c r="E2142" t="s">
        <v>8374</v>
      </c>
    </row>
    <row r="2143" spans="4:5" x14ac:dyDescent="0.3">
      <c r="D2143" s="4" t="s">
        <v>8373</v>
      </c>
      <c r="E2143" t="s">
        <v>8374</v>
      </c>
    </row>
    <row r="2144" spans="4:5" x14ac:dyDescent="0.3">
      <c r="D2144" s="4" t="s">
        <v>8373</v>
      </c>
      <c r="E2144" t="s">
        <v>8374</v>
      </c>
    </row>
    <row r="2145" spans="4:5" x14ac:dyDescent="0.3">
      <c r="D2145" s="4" t="s">
        <v>8373</v>
      </c>
      <c r="E2145" t="s">
        <v>8374</v>
      </c>
    </row>
    <row r="2146" spans="4:5" x14ac:dyDescent="0.3">
      <c r="D2146" s="4" t="s">
        <v>8373</v>
      </c>
      <c r="E2146" t="s">
        <v>8374</v>
      </c>
    </row>
    <row r="2147" spans="4:5" x14ac:dyDescent="0.3">
      <c r="D2147" s="4" t="s">
        <v>8373</v>
      </c>
      <c r="E2147" t="s">
        <v>8374</v>
      </c>
    </row>
    <row r="2148" spans="4:5" x14ac:dyDescent="0.3">
      <c r="D2148" s="4" t="s">
        <v>8373</v>
      </c>
      <c r="E2148" t="s">
        <v>8374</v>
      </c>
    </row>
    <row r="2149" spans="4:5" x14ac:dyDescent="0.3">
      <c r="D2149" s="4" t="s">
        <v>8373</v>
      </c>
      <c r="E2149" t="s">
        <v>8374</v>
      </c>
    </row>
    <row r="2150" spans="4:5" x14ac:dyDescent="0.3">
      <c r="D2150" s="4" t="s">
        <v>8373</v>
      </c>
      <c r="E2150" t="s">
        <v>8374</v>
      </c>
    </row>
    <row r="2151" spans="4:5" x14ac:dyDescent="0.3">
      <c r="D2151" s="4" t="s">
        <v>8373</v>
      </c>
      <c r="E2151" t="s">
        <v>8374</v>
      </c>
    </row>
    <row r="2152" spans="4:5" x14ac:dyDescent="0.3">
      <c r="D2152" s="4" t="s">
        <v>8373</v>
      </c>
      <c r="E2152" t="s">
        <v>8374</v>
      </c>
    </row>
    <row r="2153" spans="4:5" x14ac:dyDescent="0.3">
      <c r="D2153" s="4" t="s">
        <v>8373</v>
      </c>
      <c r="E2153" t="s">
        <v>8374</v>
      </c>
    </row>
    <row r="2154" spans="4:5" x14ac:dyDescent="0.3">
      <c r="D2154" s="4" t="s">
        <v>8373</v>
      </c>
      <c r="E2154" t="s">
        <v>8374</v>
      </c>
    </row>
    <row r="2155" spans="4:5" x14ac:dyDescent="0.3">
      <c r="D2155" s="4" t="s">
        <v>8373</v>
      </c>
      <c r="E2155" t="s">
        <v>8374</v>
      </c>
    </row>
    <row r="2156" spans="4:5" x14ac:dyDescent="0.3">
      <c r="D2156" s="4" t="s">
        <v>8373</v>
      </c>
      <c r="E2156" t="s">
        <v>8374</v>
      </c>
    </row>
    <row r="2157" spans="4:5" x14ac:dyDescent="0.3">
      <c r="D2157" s="4" t="s">
        <v>8373</v>
      </c>
      <c r="E2157" t="s">
        <v>8374</v>
      </c>
    </row>
    <row r="2158" spans="4:5" x14ac:dyDescent="0.3">
      <c r="D2158" s="4" t="s">
        <v>8373</v>
      </c>
      <c r="E2158" t="s">
        <v>8374</v>
      </c>
    </row>
    <row r="2159" spans="4:5" x14ac:dyDescent="0.3">
      <c r="D2159" s="4" t="s">
        <v>8373</v>
      </c>
      <c r="E2159" t="s">
        <v>8374</v>
      </c>
    </row>
    <row r="2160" spans="4:5" x14ac:dyDescent="0.3">
      <c r="D2160" s="4" t="s">
        <v>8373</v>
      </c>
      <c r="E2160" t="s">
        <v>8374</v>
      </c>
    </row>
    <row r="2161" spans="4:5" x14ac:dyDescent="0.3">
      <c r="D2161" s="4" t="s">
        <v>8373</v>
      </c>
      <c r="E2161" t="s">
        <v>8374</v>
      </c>
    </row>
    <row r="2162" spans="4:5" x14ac:dyDescent="0.3">
      <c r="D2162" s="4" t="s">
        <v>8373</v>
      </c>
      <c r="E2162" t="s">
        <v>8374</v>
      </c>
    </row>
    <row r="2163" spans="4:5" x14ac:dyDescent="0.3">
      <c r="D2163" s="4" t="s">
        <v>8365</v>
      </c>
      <c r="E2163" t="s">
        <v>8366</v>
      </c>
    </row>
    <row r="2164" spans="4:5" x14ac:dyDescent="0.3">
      <c r="D2164" s="4" t="s">
        <v>8365</v>
      </c>
      <c r="E2164" t="s">
        <v>8366</v>
      </c>
    </row>
    <row r="2165" spans="4:5" x14ac:dyDescent="0.3">
      <c r="D2165" s="4" t="s">
        <v>8365</v>
      </c>
      <c r="E2165" t="s">
        <v>8366</v>
      </c>
    </row>
    <row r="2166" spans="4:5" x14ac:dyDescent="0.3">
      <c r="D2166" s="4" t="s">
        <v>8365</v>
      </c>
      <c r="E2166" t="s">
        <v>8366</v>
      </c>
    </row>
    <row r="2167" spans="4:5" x14ac:dyDescent="0.3">
      <c r="D2167" s="4" t="s">
        <v>8365</v>
      </c>
      <c r="E2167" t="s">
        <v>8366</v>
      </c>
    </row>
    <row r="2168" spans="4:5" x14ac:dyDescent="0.3">
      <c r="D2168" s="4" t="s">
        <v>8365</v>
      </c>
      <c r="E2168" t="s">
        <v>8366</v>
      </c>
    </row>
    <row r="2169" spans="4:5" x14ac:dyDescent="0.3">
      <c r="D2169" s="4" t="s">
        <v>8365</v>
      </c>
      <c r="E2169" t="s">
        <v>8366</v>
      </c>
    </row>
    <row r="2170" spans="4:5" x14ac:dyDescent="0.3">
      <c r="D2170" s="4" t="s">
        <v>8365</v>
      </c>
      <c r="E2170" t="s">
        <v>8366</v>
      </c>
    </row>
    <row r="2171" spans="4:5" x14ac:dyDescent="0.3">
      <c r="D2171" s="4" t="s">
        <v>8365</v>
      </c>
      <c r="E2171" t="s">
        <v>8366</v>
      </c>
    </row>
    <row r="2172" spans="4:5" x14ac:dyDescent="0.3">
      <c r="D2172" s="4" t="s">
        <v>8365</v>
      </c>
      <c r="E2172" t="s">
        <v>8366</v>
      </c>
    </row>
    <row r="2173" spans="4:5" x14ac:dyDescent="0.3">
      <c r="D2173" s="4" t="s">
        <v>8365</v>
      </c>
      <c r="E2173" t="s">
        <v>8366</v>
      </c>
    </row>
    <row r="2174" spans="4:5" x14ac:dyDescent="0.3">
      <c r="D2174" s="4" t="s">
        <v>8365</v>
      </c>
      <c r="E2174" t="s">
        <v>8366</v>
      </c>
    </row>
    <row r="2175" spans="4:5" x14ac:dyDescent="0.3">
      <c r="D2175" s="4" t="s">
        <v>8365</v>
      </c>
      <c r="E2175" t="s">
        <v>8366</v>
      </c>
    </row>
    <row r="2176" spans="4:5" x14ac:dyDescent="0.3">
      <c r="D2176" s="4" t="s">
        <v>8365</v>
      </c>
      <c r="E2176" t="s">
        <v>8366</v>
      </c>
    </row>
    <row r="2177" spans="4:5" x14ac:dyDescent="0.3">
      <c r="D2177" s="4" t="s">
        <v>8365</v>
      </c>
      <c r="E2177" t="s">
        <v>8366</v>
      </c>
    </row>
    <row r="2178" spans="4:5" x14ac:dyDescent="0.3">
      <c r="D2178" s="4" t="s">
        <v>8365</v>
      </c>
      <c r="E2178" t="s">
        <v>8366</v>
      </c>
    </row>
    <row r="2179" spans="4:5" x14ac:dyDescent="0.3">
      <c r="D2179" s="4" t="s">
        <v>8365</v>
      </c>
      <c r="E2179" t="s">
        <v>8366</v>
      </c>
    </row>
    <row r="2180" spans="4:5" x14ac:dyDescent="0.3">
      <c r="D2180" s="4" t="s">
        <v>8365</v>
      </c>
      <c r="E2180" t="s">
        <v>8366</v>
      </c>
    </row>
    <row r="2181" spans="4:5" x14ac:dyDescent="0.3">
      <c r="D2181" s="4" t="s">
        <v>8365</v>
      </c>
      <c r="E2181" t="s">
        <v>8366</v>
      </c>
    </row>
    <row r="2182" spans="4:5" x14ac:dyDescent="0.3">
      <c r="D2182" s="4" t="s">
        <v>8365</v>
      </c>
      <c r="E2182" t="s">
        <v>8366</v>
      </c>
    </row>
    <row r="2183" spans="4:5" x14ac:dyDescent="0.3">
      <c r="D2183" s="4" t="s">
        <v>8373</v>
      </c>
      <c r="E2183" t="s">
        <v>8391</v>
      </c>
    </row>
    <row r="2184" spans="4:5" x14ac:dyDescent="0.3">
      <c r="D2184" s="4" t="s">
        <v>8373</v>
      </c>
      <c r="E2184" t="s">
        <v>8391</v>
      </c>
    </row>
    <row r="2185" spans="4:5" x14ac:dyDescent="0.3">
      <c r="D2185" s="4" t="s">
        <v>8373</v>
      </c>
      <c r="E2185" t="s">
        <v>8391</v>
      </c>
    </row>
    <row r="2186" spans="4:5" x14ac:dyDescent="0.3">
      <c r="D2186" s="4" t="s">
        <v>8373</v>
      </c>
      <c r="E2186" t="s">
        <v>8391</v>
      </c>
    </row>
    <row r="2187" spans="4:5" x14ac:dyDescent="0.3">
      <c r="D2187" s="4" t="s">
        <v>8373</v>
      </c>
      <c r="E2187" t="s">
        <v>8391</v>
      </c>
    </row>
    <row r="2188" spans="4:5" x14ac:dyDescent="0.3">
      <c r="D2188" s="4" t="s">
        <v>8373</v>
      </c>
      <c r="E2188" t="s">
        <v>8391</v>
      </c>
    </row>
    <row r="2189" spans="4:5" x14ac:dyDescent="0.3">
      <c r="D2189" s="4" t="s">
        <v>8373</v>
      </c>
      <c r="E2189" t="s">
        <v>8391</v>
      </c>
    </row>
    <row r="2190" spans="4:5" x14ac:dyDescent="0.3">
      <c r="D2190" s="4" t="s">
        <v>8373</v>
      </c>
      <c r="E2190" t="s">
        <v>8391</v>
      </c>
    </row>
    <row r="2191" spans="4:5" x14ac:dyDescent="0.3">
      <c r="D2191" s="4" t="s">
        <v>8373</v>
      </c>
      <c r="E2191" t="s">
        <v>8391</v>
      </c>
    </row>
    <row r="2192" spans="4:5" x14ac:dyDescent="0.3">
      <c r="D2192" s="4" t="s">
        <v>8373</v>
      </c>
      <c r="E2192" t="s">
        <v>8391</v>
      </c>
    </row>
    <row r="2193" spans="4:5" x14ac:dyDescent="0.3">
      <c r="D2193" s="4" t="s">
        <v>8373</v>
      </c>
      <c r="E2193" t="s">
        <v>8391</v>
      </c>
    </row>
    <row r="2194" spans="4:5" x14ac:dyDescent="0.3">
      <c r="D2194" s="4" t="s">
        <v>8373</v>
      </c>
      <c r="E2194" t="s">
        <v>8391</v>
      </c>
    </row>
    <row r="2195" spans="4:5" x14ac:dyDescent="0.3">
      <c r="D2195" s="4" t="s">
        <v>8373</v>
      </c>
      <c r="E2195" t="s">
        <v>8391</v>
      </c>
    </row>
    <row r="2196" spans="4:5" x14ac:dyDescent="0.3">
      <c r="D2196" s="4" t="s">
        <v>8373</v>
      </c>
      <c r="E2196" t="s">
        <v>8391</v>
      </c>
    </row>
    <row r="2197" spans="4:5" x14ac:dyDescent="0.3">
      <c r="D2197" s="4" t="s">
        <v>8373</v>
      </c>
      <c r="E2197" t="s">
        <v>8391</v>
      </c>
    </row>
    <row r="2198" spans="4:5" x14ac:dyDescent="0.3">
      <c r="D2198" s="4" t="s">
        <v>8373</v>
      </c>
      <c r="E2198" t="s">
        <v>8391</v>
      </c>
    </row>
    <row r="2199" spans="4:5" x14ac:dyDescent="0.3">
      <c r="D2199" s="4" t="s">
        <v>8373</v>
      </c>
      <c r="E2199" t="s">
        <v>8391</v>
      </c>
    </row>
    <row r="2200" spans="4:5" x14ac:dyDescent="0.3">
      <c r="D2200" s="4" t="s">
        <v>8373</v>
      </c>
      <c r="E2200" t="s">
        <v>8391</v>
      </c>
    </row>
    <row r="2201" spans="4:5" x14ac:dyDescent="0.3">
      <c r="D2201" s="4" t="s">
        <v>8373</v>
      </c>
      <c r="E2201" t="s">
        <v>8391</v>
      </c>
    </row>
    <row r="2202" spans="4:5" x14ac:dyDescent="0.3">
      <c r="D2202" s="4" t="s">
        <v>8373</v>
      </c>
      <c r="E2202" t="s">
        <v>8391</v>
      </c>
    </row>
    <row r="2203" spans="4:5" x14ac:dyDescent="0.3">
      <c r="D2203" s="4" t="s">
        <v>8365</v>
      </c>
      <c r="E2203" t="s">
        <v>8370</v>
      </c>
    </row>
    <row r="2204" spans="4:5" x14ac:dyDescent="0.3">
      <c r="D2204" s="4" t="s">
        <v>8365</v>
      </c>
      <c r="E2204" t="s">
        <v>8370</v>
      </c>
    </row>
    <row r="2205" spans="4:5" x14ac:dyDescent="0.3">
      <c r="D2205" s="4" t="s">
        <v>8365</v>
      </c>
      <c r="E2205" t="s">
        <v>8370</v>
      </c>
    </row>
    <row r="2206" spans="4:5" x14ac:dyDescent="0.3">
      <c r="D2206" s="4" t="s">
        <v>8365</v>
      </c>
      <c r="E2206" t="s">
        <v>8370</v>
      </c>
    </row>
    <row r="2207" spans="4:5" x14ac:dyDescent="0.3">
      <c r="D2207" s="4" t="s">
        <v>8365</v>
      </c>
      <c r="E2207" t="s">
        <v>8370</v>
      </c>
    </row>
    <row r="2208" spans="4:5" x14ac:dyDescent="0.3">
      <c r="D2208" s="4" t="s">
        <v>8365</v>
      </c>
      <c r="E2208" t="s">
        <v>8370</v>
      </c>
    </row>
    <row r="2209" spans="4:5" x14ac:dyDescent="0.3">
      <c r="D2209" s="4" t="s">
        <v>8365</v>
      </c>
      <c r="E2209" t="s">
        <v>8370</v>
      </c>
    </row>
    <row r="2210" spans="4:5" x14ac:dyDescent="0.3">
      <c r="D2210" s="4" t="s">
        <v>8365</v>
      </c>
      <c r="E2210" t="s">
        <v>8370</v>
      </c>
    </row>
    <row r="2211" spans="4:5" x14ac:dyDescent="0.3">
      <c r="D2211" s="4" t="s">
        <v>8365</v>
      </c>
      <c r="E2211" t="s">
        <v>8370</v>
      </c>
    </row>
    <row r="2212" spans="4:5" x14ac:dyDescent="0.3">
      <c r="D2212" s="4" t="s">
        <v>8365</v>
      </c>
      <c r="E2212" t="s">
        <v>8370</v>
      </c>
    </row>
    <row r="2213" spans="4:5" x14ac:dyDescent="0.3">
      <c r="D2213" s="4" t="s">
        <v>8365</v>
      </c>
      <c r="E2213" t="s">
        <v>8370</v>
      </c>
    </row>
    <row r="2214" spans="4:5" x14ac:dyDescent="0.3">
      <c r="D2214" s="4" t="s">
        <v>8365</v>
      </c>
      <c r="E2214" t="s">
        <v>8370</v>
      </c>
    </row>
    <row r="2215" spans="4:5" x14ac:dyDescent="0.3">
      <c r="D2215" s="4" t="s">
        <v>8365</v>
      </c>
      <c r="E2215" t="s">
        <v>8370</v>
      </c>
    </row>
    <row r="2216" spans="4:5" x14ac:dyDescent="0.3">
      <c r="D2216" s="4" t="s">
        <v>8365</v>
      </c>
      <c r="E2216" t="s">
        <v>8370</v>
      </c>
    </row>
    <row r="2217" spans="4:5" x14ac:dyDescent="0.3">
      <c r="D2217" s="4" t="s">
        <v>8365</v>
      </c>
      <c r="E2217" t="s">
        <v>8370</v>
      </c>
    </row>
    <row r="2218" spans="4:5" x14ac:dyDescent="0.3">
      <c r="D2218" s="4" t="s">
        <v>8365</v>
      </c>
      <c r="E2218" t="s">
        <v>8370</v>
      </c>
    </row>
    <row r="2219" spans="4:5" x14ac:dyDescent="0.3">
      <c r="D2219" s="4" t="s">
        <v>8365</v>
      </c>
      <c r="E2219" t="s">
        <v>8370</v>
      </c>
    </row>
    <row r="2220" spans="4:5" x14ac:dyDescent="0.3">
      <c r="D2220" s="4" t="s">
        <v>8365</v>
      </c>
      <c r="E2220" t="s">
        <v>8370</v>
      </c>
    </row>
    <row r="2221" spans="4:5" x14ac:dyDescent="0.3">
      <c r="D2221" s="4" t="s">
        <v>8365</v>
      </c>
      <c r="E2221" t="s">
        <v>8370</v>
      </c>
    </row>
    <row r="2222" spans="4:5" x14ac:dyDescent="0.3">
      <c r="D2222" s="4" t="s">
        <v>8365</v>
      </c>
      <c r="E2222" t="s">
        <v>8370</v>
      </c>
    </row>
    <row r="2223" spans="4:5" x14ac:dyDescent="0.3">
      <c r="D2223" s="4" t="s">
        <v>8373</v>
      </c>
      <c r="E2223" t="s">
        <v>8391</v>
      </c>
    </row>
    <row r="2224" spans="4:5" x14ac:dyDescent="0.3">
      <c r="D2224" s="4" t="s">
        <v>8373</v>
      </c>
      <c r="E2224" t="s">
        <v>8391</v>
      </c>
    </row>
    <row r="2225" spans="4:5" x14ac:dyDescent="0.3">
      <c r="D2225" s="4" t="s">
        <v>8373</v>
      </c>
      <c r="E2225" t="s">
        <v>8391</v>
      </c>
    </row>
    <row r="2226" spans="4:5" x14ac:dyDescent="0.3">
      <c r="D2226" s="4" t="s">
        <v>8373</v>
      </c>
      <c r="E2226" t="s">
        <v>8391</v>
      </c>
    </row>
    <row r="2227" spans="4:5" x14ac:dyDescent="0.3">
      <c r="D2227" s="4" t="s">
        <v>8373</v>
      </c>
      <c r="E2227" t="s">
        <v>8391</v>
      </c>
    </row>
    <row r="2228" spans="4:5" x14ac:dyDescent="0.3">
      <c r="D2228" s="4" t="s">
        <v>8373</v>
      </c>
      <c r="E2228" t="s">
        <v>8391</v>
      </c>
    </row>
    <row r="2229" spans="4:5" x14ac:dyDescent="0.3">
      <c r="D2229" s="4" t="s">
        <v>8373</v>
      </c>
      <c r="E2229" t="s">
        <v>8391</v>
      </c>
    </row>
    <row r="2230" spans="4:5" x14ac:dyDescent="0.3">
      <c r="D2230" s="4" t="s">
        <v>8373</v>
      </c>
      <c r="E2230" t="s">
        <v>8391</v>
      </c>
    </row>
    <row r="2231" spans="4:5" x14ac:dyDescent="0.3">
      <c r="D2231" s="4" t="s">
        <v>8373</v>
      </c>
      <c r="E2231" t="s">
        <v>8391</v>
      </c>
    </row>
    <row r="2232" spans="4:5" x14ac:dyDescent="0.3">
      <c r="D2232" s="4" t="s">
        <v>8373</v>
      </c>
      <c r="E2232" t="s">
        <v>8391</v>
      </c>
    </row>
    <row r="2233" spans="4:5" x14ac:dyDescent="0.3">
      <c r="D2233" s="4" t="s">
        <v>8373</v>
      </c>
      <c r="E2233" t="s">
        <v>8391</v>
      </c>
    </row>
    <row r="2234" spans="4:5" x14ac:dyDescent="0.3">
      <c r="D2234" s="4" t="s">
        <v>8373</v>
      </c>
      <c r="E2234" t="s">
        <v>8391</v>
      </c>
    </row>
    <row r="2235" spans="4:5" x14ac:dyDescent="0.3">
      <c r="D2235" s="4" t="s">
        <v>8373</v>
      </c>
      <c r="E2235" t="s">
        <v>8391</v>
      </c>
    </row>
    <row r="2236" spans="4:5" x14ac:dyDescent="0.3">
      <c r="D2236" s="4" t="s">
        <v>8373</v>
      </c>
      <c r="E2236" t="s">
        <v>8391</v>
      </c>
    </row>
    <row r="2237" spans="4:5" x14ac:dyDescent="0.3">
      <c r="D2237" s="4" t="s">
        <v>8373</v>
      </c>
      <c r="E2237" t="s">
        <v>8391</v>
      </c>
    </row>
    <row r="2238" spans="4:5" x14ac:dyDescent="0.3">
      <c r="D2238" s="4" t="s">
        <v>8373</v>
      </c>
      <c r="E2238" t="s">
        <v>8391</v>
      </c>
    </row>
    <row r="2239" spans="4:5" x14ac:dyDescent="0.3">
      <c r="D2239" s="4" t="s">
        <v>8373</v>
      </c>
      <c r="E2239" t="s">
        <v>8391</v>
      </c>
    </row>
    <row r="2240" spans="4:5" x14ac:dyDescent="0.3">
      <c r="D2240" s="4" t="s">
        <v>8373</v>
      </c>
      <c r="E2240" t="s">
        <v>8391</v>
      </c>
    </row>
    <row r="2241" spans="4:5" x14ac:dyDescent="0.3">
      <c r="D2241" s="4" t="s">
        <v>8373</v>
      </c>
      <c r="E2241" t="s">
        <v>8391</v>
      </c>
    </row>
    <row r="2242" spans="4:5" x14ac:dyDescent="0.3">
      <c r="D2242" s="4" t="s">
        <v>8373</v>
      </c>
      <c r="E2242" t="s">
        <v>8391</v>
      </c>
    </row>
    <row r="2243" spans="4:5" x14ac:dyDescent="0.3">
      <c r="D2243" s="4" t="s">
        <v>8373</v>
      </c>
      <c r="E2243" t="s">
        <v>8391</v>
      </c>
    </row>
    <row r="2244" spans="4:5" x14ac:dyDescent="0.3">
      <c r="D2244" s="4" t="s">
        <v>8373</v>
      </c>
      <c r="E2244" t="s">
        <v>8391</v>
      </c>
    </row>
    <row r="2245" spans="4:5" x14ac:dyDescent="0.3">
      <c r="D2245" s="4" t="s">
        <v>8373</v>
      </c>
      <c r="E2245" t="s">
        <v>8391</v>
      </c>
    </row>
    <row r="2246" spans="4:5" x14ac:dyDescent="0.3">
      <c r="D2246" s="4" t="s">
        <v>8373</v>
      </c>
      <c r="E2246" t="s">
        <v>8391</v>
      </c>
    </row>
    <row r="2247" spans="4:5" x14ac:dyDescent="0.3">
      <c r="D2247" s="4" t="s">
        <v>8373</v>
      </c>
      <c r="E2247" t="s">
        <v>8391</v>
      </c>
    </row>
    <row r="2248" spans="4:5" x14ac:dyDescent="0.3">
      <c r="D2248" s="4" t="s">
        <v>8373</v>
      </c>
      <c r="E2248" t="s">
        <v>8391</v>
      </c>
    </row>
    <row r="2249" spans="4:5" x14ac:dyDescent="0.3">
      <c r="D2249" s="4" t="s">
        <v>8373</v>
      </c>
      <c r="E2249" t="s">
        <v>8391</v>
      </c>
    </row>
    <row r="2250" spans="4:5" x14ac:dyDescent="0.3">
      <c r="D2250" s="4" t="s">
        <v>8373</v>
      </c>
      <c r="E2250" t="s">
        <v>8391</v>
      </c>
    </row>
    <row r="2251" spans="4:5" x14ac:dyDescent="0.3">
      <c r="D2251" s="4" t="s">
        <v>8373</v>
      </c>
      <c r="E2251" t="s">
        <v>8391</v>
      </c>
    </row>
    <row r="2252" spans="4:5" x14ac:dyDescent="0.3">
      <c r="D2252" s="4" t="s">
        <v>8373</v>
      </c>
      <c r="E2252" t="s">
        <v>8391</v>
      </c>
    </row>
    <row r="2253" spans="4:5" x14ac:dyDescent="0.3">
      <c r="D2253" s="4" t="s">
        <v>8373</v>
      </c>
      <c r="E2253" t="s">
        <v>8391</v>
      </c>
    </row>
    <row r="2254" spans="4:5" x14ac:dyDescent="0.3">
      <c r="D2254" s="4" t="s">
        <v>8373</v>
      </c>
      <c r="E2254" t="s">
        <v>8391</v>
      </c>
    </row>
    <row r="2255" spans="4:5" x14ac:dyDescent="0.3">
      <c r="D2255" s="4" t="s">
        <v>8373</v>
      </c>
      <c r="E2255" t="s">
        <v>8391</v>
      </c>
    </row>
    <row r="2256" spans="4:5" x14ac:dyDescent="0.3">
      <c r="D2256" s="4" t="s">
        <v>8373</v>
      </c>
      <c r="E2256" t="s">
        <v>8391</v>
      </c>
    </row>
    <row r="2257" spans="4:5" x14ac:dyDescent="0.3">
      <c r="D2257" s="4" t="s">
        <v>8373</v>
      </c>
      <c r="E2257" t="s">
        <v>8391</v>
      </c>
    </row>
    <row r="2258" spans="4:5" x14ac:dyDescent="0.3">
      <c r="D2258" s="4" t="s">
        <v>8373</v>
      </c>
      <c r="E2258" t="s">
        <v>8391</v>
      </c>
    </row>
    <row r="2259" spans="4:5" x14ac:dyDescent="0.3">
      <c r="D2259" s="4" t="s">
        <v>8373</v>
      </c>
      <c r="E2259" t="s">
        <v>8391</v>
      </c>
    </row>
    <row r="2260" spans="4:5" x14ac:dyDescent="0.3">
      <c r="D2260" s="4" t="s">
        <v>8373</v>
      </c>
      <c r="E2260" t="s">
        <v>8391</v>
      </c>
    </row>
    <row r="2261" spans="4:5" x14ac:dyDescent="0.3">
      <c r="D2261" s="4" t="s">
        <v>8373</v>
      </c>
      <c r="E2261" t="s">
        <v>8391</v>
      </c>
    </row>
    <row r="2262" spans="4:5" x14ac:dyDescent="0.3">
      <c r="D2262" s="4" t="s">
        <v>8373</v>
      </c>
      <c r="E2262" t="s">
        <v>8391</v>
      </c>
    </row>
    <row r="2263" spans="4:5" x14ac:dyDescent="0.3">
      <c r="D2263" s="4" t="s">
        <v>8373</v>
      </c>
      <c r="E2263" t="s">
        <v>8391</v>
      </c>
    </row>
    <row r="2264" spans="4:5" x14ac:dyDescent="0.3">
      <c r="D2264" s="4" t="s">
        <v>8373</v>
      </c>
      <c r="E2264" t="s">
        <v>8391</v>
      </c>
    </row>
    <row r="2265" spans="4:5" x14ac:dyDescent="0.3">
      <c r="D2265" s="4" t="s">
        <v>8373</v>
      </c>
      <c r="E2265" t="s">
        <v>8391</v>
      </c>
    </row>
    <row r="2266" spans="4:5" x14ac:dyDescent="0.3">
      <c r="D2266" s="4" t="s">
        <v>8373</v>
      </c>
      <c r="E2266" t="s">
        <v>8391</v>
      </c>
    </row>
    <row r="2267" spans="4:5" x14ac:dyDescent="0.3">
      <c r="D2267" s="4" t="s">
        <v>8373</v>
      </c>
      <c r="E2267" t="s">
        <v>8391</v>
      </c>
    </row>
    <row r="2268" spans="4:5" x14ac:dyDescent="0.3">
      <c r="D2268" s="4" t="s">
        <v>8373</v>
      </c>
      <c r="E2268" t="s">
        <v>8391</v>
      </c>
    </row>
    <row r="2269" spans="4:5" x14ac:dyDescent="0.3">
      <c r="D2269" s="4" t="s">
        <v>8373</v>
      </c>
      <c r="E2269" t="s">
        <v>8391</v>
      </c>
    </row>
    <row r="2270" spans="4:5" x14ac:dyDescent="0.3">
      <c r="D2270" s="4" t="s">
        <v>8373</v>
      </c>
      <c r="E2270" t="s">
        <v>8391</v>
      </c>
    </row>
    <row r="2271" spans="4:5" x14ac:dyDescent="0.3">
      <c r="D2271" s="4" t="s">
        <v>8373</v>
      </c>
      <c r="E2271" t="s">
        <v>8391</v>
      </c>
    </row>
    <row r="2272" spans="4:5" x14ac:dyDescent="0.3">
      <c r="D2272" s="4" t="s">
        <v>8373</v>
      </c>
      <c r="E2272" t="s">
        <v>8391</v>
      </c>
    </row>
    <row r="2273" spans="4:5" x14ac:dyDescent="0.3">
      <c r="D2273" s="4" t="s">
        <v>8373</v>
      </c>
      <c r="E2273" t="s">
        <v>8391</v>
      </c>
    </row>
    <row r="2274" spans="4:5" x14ac:dyDescent="0.3">
      <c r="D2274" s="4" t="s">
        <v>8373</v>
      </c>
      <c r="E2274" t="s">
        <v>8391</v>
      </c>
    </row>
    <row r="2275" spans="4:5" x14ac:dyDescent="0.3">
      <c r="D2275" s="4" t="s">
        <v>8373</v>
      </c>
      <c r="E2275" t="s">
        <v>8391</v>
      </c>
    </row>
    <row r="2276" spans="4:5" x14ac:dyDescent="0.3">
      <c r="D2276" s="4" t="s">
        <v>8373</v>
      </c>
      <c r="E2276" t="s">
        <v>8391</v>
      </c>
    </row>
    <row r="2277" spans="4:5" x14ac:dyDescent="0.3">
      <c r="D2277" s="4" t="s">
        <v>8373</v>
      </c>
      <c r="E2277" t="s">
        <v>8391</v>
      </c>
    </row>
    <row r="2278" spans="4:5" x14ac:dyDescent="0.3">
      <c r="D2278" s="4" t="s">
        <v>8373</v>
      </c>
      <c r="E2278" t="s">
        <v>8391</v>
      </c>
    </row>
    <row r="2279" spans="4:5" x14ac:dyDescent="0.3">
      <c r="D2279" s="4" t="s">
        <v>8373</v>
      </c>
      <c r="E2279" t="s">
        <v>8391</v>
      </c>
    </row>
    <row r="2280" spans="4:5" x14ac:dyDescent="0.3">
      <c r="D2280" s="4" t="s">
        <v>8373</v>
      </c>
      <c r="E2280" t="s">
        <v>8391</v>
      </c>
    </row>
    <row r="2281" spans="4:5" x14ac:dyDescent="0.3">
      <c r="D2281" s="4" t="s">
        <v>8373</v>
      </c>
      <c r="E2281" t="s">
        <v>8391</v>
      </c>
    </row>
    <row r="2282" spans="4:5" x14ac:dyDescent="0.3">
      <c r="D2282" s="4" t="s">
        <v>8373</v>
      </c>
      <c r="E2282" t="s">
        <v>8391</v>
      </c>
    </row>
    <row r="2283" spans="4:5" x14ac:dyDescent="0.3">
      <c r="D2283" s="4" t="s">
        <v>8365</v>
      </c>
      <c r="E2283" t="s">
        <v>8366</v>
      </c>
    </row>
    <row r="2284" spans="4:5" x14ac:dyDescent="0.3">
      <c r="D2284" s="4" t="s">
        <v>8365</v>
      </c>
      <c r="E2284" t="s">
        <v>8366</v>
      </c>
    </row>
    <row r="2285" spans="4:5" x14ac:dyDescent="0.3">
      <c r="D2285" s="4" t="s">
        <v>8365</v>
      </c>
      <c r="E2285" t="s">
        <v>8366</v>
      </c>
    </row>
    <row r="2286" spans="4:5" x14ac:dyDescent="0.3">
      <c r="D2286" s="4" t="s">
        <v>8365</v>
      </c>
      <c r="E2286" t="s">
        <v>8366</v>
      </c>
    </row>
    <row r="2287" spans="4:5" x14ac:dyDescent="0.3">
      <c r="D2287" s="4" t="s">
        <v>8365</v>
      </c>
      <c r="E2287" t="s">
        <v>8366</v>
      </c>
    </row>
    <row r="2288" spans="4:5" x14ac:dyDescent="0.3">
      <c r="D2288" s="4" t="s">
        <v>8365</v>
      </c>
      <c r="E2288" t="s">
        <v>8366</v>
      </c>
    </row>
    <row r="2289" spans="4:5" x14ac:dyDescent="0.3">
      <c r="D2289" s="4" t="s">
        <v>8365</v>
      </c>
      <c r="E2289" t="s">
        <v>8366</v>
      </c>
    </row>
    <row r="2290" spans="4:5" x14ac:dyDescent="0.3">
      <c r="D2290" s="4" t="s">
        <v>8365</v>
      </c>
      <c r="E2290" t="s">
        <v>8366</v>
      </c>
    </row>
    <row r="2291" spans="4:5" x14ac:dyDescent="0.3">
      <c r="D2291" s="4" t="s">
        <v>8365</v>
      </c>
      <c r="E2291" t="s">
        <v>8366</v>
      </c>
    </row>
    <row r="2292" spans="4:5" x14ac:dyDescent="0.3">
      <c r="D2292" s="4" t="s">
        <v>8365</v>
      </c>
      <c r="E2292" t="s">
        <v>8366</v>
      </c>
    </row>
    <row r="2293" spans="4:5" x14ac:dyDescent="0.3">
      <c r="D2293" s="4" t="s">
        <v>8365</v>
      </c>
      <c r="E2293" t="s">
        <v>8366</v>
      </c>
    </row>
    <row r="2294" spans="4:5" x14ac:dyDescent="0.3">
      <c r="D2294" s="4" t="s">
        <v>8365</v>
      </c>
      <c r="E2294" t="s">
        <v>8366</v>
      </c>
    </row>
    <row r="2295" spans="4:5" x14ac:dyDescent="0.3">
      <c r="D2295" s="4" t="s">
        <v>8365</v>
      </c>
      <c r="E2295" t="s">
        <v>8366</v>
      </c>
    </row>
    <row r="2296" spans="4:5" x14ac:dyDescent="0.3">
      <c r="D2296" s="4" t="s">
        <v>8365</v>
      </c>
      <c r="E2296" t="s">
        <v>8366</v>
      </c>
    </row>
    <row r="2297" spans="4:5" x14ac:dyDescent="0.3">
      <c r="D2297" s="4" t="s">
        <v>8365</v>
      </c>
      <c r="E2297" t="s">
        <v>8366</v>
      </c>
    </row>
    <row r="2298" spans="4:5" x14ac:dyDescent="0.3">
      <c r="D2298" s="4" t="s">
        <v>8365</v>
      </c>
      <c r="E2298" t="s">
        <v>8366</v>
      </c>
    </row>
    <row r="2299" spans="4:5" x14ac:dyDescent="0.3">
      <c r="D2299" s="4" t="s">
        <v>8365</v>
      </c>
      <c r="E2299" t="s">
        <v>8366</v>
      </c>
    </row>
    <row r="2300" spans="4:5" x14ac:dyDescent="0.3">
      <c r="D2300" s="4" t="s">
        <v>8365</v>
      </c>
      <c r="E2300" t="s">
        <v>8366</v>
      </c>
    </row>
    <row r="2301" spans="4:5" x14ac:dyDescent="0.3">
      <c r="D2301" s="4" t="s">
        <v>8365</v>
      </c>
      <c r="E2301" t="s">
        <v>8366</v>
      </c>
    </row>
    <row r="2302" spans="4:5" x14ac:dyDescent="0.3">
      <c r="D2302" s="4" t="s">
        <v>8365</v>
      </c>
      <c r="E2302" t="s">
        <v>8366</v>
      </c>
    </row>
    <row r="2303" spans="4:5" x14ac:dyDescent="0.3">
      <c r="D2303" s="4" t="s">
        <v>8365</v>
      </c>
      <c r="E2303" t="s">
        <v>8369</v>
      </c>
    </row>
    <row r="2304" spans="4:5" x14ac:dyDescent="0.3">
      <c r="D2304" s="4" t="s">
        <v>8365</v>
      </c>
      <c r="E2304" t="s">
        <v>8369</v>
      </c>
    </row>
    <row r="2305" spans="4:5" x14ac:dyDescent="0.3">
      <c r="D2305" s="4" t="s">
        <v>8365</v>
      </c>
      <c r="E2305" t="s">
        <v>8369</v>
      </c>
    </row>
    <row r="2306" spans="4:5" x14ac:dyDescent="0.3">
      <c r="D2306" s="4" t="s">
        <v>8365</v>
      </c>
      <c r="E2306" t="s">
        <v>8369</v>
      </c>
    </row>
    <row r="2307" spans="4:5" x14ac:dyDescent="0.3">
      <c r="D2307" s="4" t="s">
        <v>8365</v>
      </c>
      <c r="E2307" t="s">
        <v>8369</v>
      </c>
    </row>
    <row r="2308" spans="4:5" x14ac:dyDescent="0.3">
      <c r="D2308" s="4" t="s">
        <v>8365</v>
      </c>
      <c r="E2308" t="s">
        <v>8369</v>
      </c>
    </row>
    <row r="2309" spans="4:5" x14ac:dyDescent="0.3">
      <c r="D2309" s="4" t="s">
        <v>8365</v>
      </c>
      <c r="E2309" t="s">
        <v>8369</v>
      </c>
    </row>
    <row r="2310" spans="4:5" x14ac:dyDescent="0.3">
      <c r="D2310" s="4" t="s">
        <v>8365</v>
      </c>
      <c r="E2310" t="s">
        <v>8369</v>
      </c>
    </row>
    <row r="2311" spans="4:5" x14ac:dyDescent="0.3">
      <c r="D2311" s="4" t="s">
        <v>8365</v>
      </c>
      <c r="E2311" t="s">
        <v>8369</v>
      </c>
    </row>
    <row r="2312" spans="4:5" x14ac:dyDescent="0.3">
      <c r="D2312" s="4" t="s">
        <v>8365</v>
      </c>
      <c r="E2312" t="s">
        <v>8369</v>
      </c>
    </row>
    <row r="2313" spans="4:5" x14ac:dyDescent="0.3">
      <c r="D2313" s="4" t="s">
        <v>8365</v>
      </c>
      <c r="E2313" t="s">
        <v>8369</v>
      </c>
    </row>
    <row r="2314" spans="4:5" x14ac:dyDescent="0.3">
      <c r="D2314" s="4" t="s">
        <v>8365</v>
      </c>
      <c r="E2314" t="s">
        <v>8369</v>
      </c>
    </row>
    <row r="2315" spans="4:5" x14ac:dyDescent="0.3">
      <c r="D2315" s="4" t="s">
        <v>8365</v>
      </c>
      <c r="E2315" t="s">
        <v>8369</v>
      </c>
    </row>
    <row r="2316" spans="4:5" x14ac:dyDescent="0.3">
      <c r="D2316" s="4" t="s">
        <v>8365</v>
      </c>
      <c r="E2316" t="s">
        <v>8369</v>
      </c>
    </row>
    <row r="2317" spans="4:5" x14ac:dyDescent="0.3">
      <c r="D2317" s="4" t="s">
        <v>8365</v>
      </c>
      <c r="E2317" t="s">
        <v>8369</v>
      </c>
    </row>
    <row r="2318" spans="4:5" x14ac:dyDescent="0.3">
      <c r="D2318" s="4" t="s">
        <v>8365</v>
      </c>
      <c r="E2318" t="s">
        <v>8369</v>
      </c>
    </row>
    <row r="2319" spans="4:5" x14ac:dyDescent="0.3">
      <c r="D2319" s="4" t="s">
        <v>8365</v>
      </c>
      <c r="E2319" t="s">
        <v>8369</v>
      </c>
    </row>
    <row r="2320" spans="4:5" x14ac:dyDescent="0.3">
      <c r="D2320" s="4" t="s">
        <v>8365</v>
      </c>
      <c r="E2320" t="s">
        <v>8369</v>
      </c>
    </row>
    <row r="2321" spans="4:5" x14ac:dyDescent="0.3">
      <c r="D2321" s="4" t="s">
        <v>8365</v>
      </c>
      <c r="E2321" t="s">
        <v>8369</v>
      </c>
    </row>
    <row r="2322" spans="4:5" x14ac:dyDescent="0.3">
      <c r="D2322" s="4" t="s">
        <v>8365</v>
      </c>
      <c r="E2322" t="s">
        <v>8369</v>
      </c>
    </row>
    <row r="2323" spans="4:5" x14ac:dyDescent="0.3">
      <c r="D2323" s="4" t="s">
        <v>8376</v>
      </c>
      <c r="E2323" t="s">
        <v>8392</v>
      </c>
    </row>
    <row r="2324" spans="4:5" x14ac:dyDescent="0.3">
      <c r="D2324" s="4" t="s">
        <v>8376</v>
      </c>
      <c r="E2324" t="s">
        <v>8392</v>
      </c>
    </row>
    <row r="2325" spans="4:5" x14ac:dyDescent="0.3">
      <c r="D2325" s="4" t="s">
        <v>8376</v>
      </c>
      <c r="E2325" t="s">
        <v>8392</v>
      </c>
    </row>
    <row r="2326" spans="4:5" x14ac:dyDescent="0.3">
      <c r="D2326" s="4" t="s">
        <v>8376</v>
      </c>
      <c r="E2326" t="s">
        <v>8392</v>
      </c>
    </row>
    <row r="2327" spans="4:5" x14ac:dyDescent="0.3">
      <c r="D2327" s="4" t="s">
        <v>8376</v>
      </c>
      <c r="E2327" t="s">
        <v>8392</v>
      </c>
    </row>
    <row r="2328" spans="4:5" x14ac:dyDescent="0.3">
      <c r="D2328" s="4" t="s">
        <v>8376</v>
      </c>
      <c r="E2328" t="s">
        <v>8392</v>
      </c>
    </row>
    <row r="2329" spans="4:5" x14ac:dyDescent="0.3">
      <c r="D2329" s="4" t="s">
        <v>8376</v>
      </c>
      <c r="E2329" t="s">
        <v>8392</v>
      </c>
    </row>
    <row r="2330" spans="4:5" x14ac:dyDescent="0.3">
      <c r="D2330" s="4" t="s">
        <v>8376</v>
      </c>
      <c r="E2330" t="s">
        <v>8392</v>
      </c>
    </row>
    <row r="2331" spans="4:5" x14ac:dyDescent="0.3">
      <c r="D2331" s="4" t="s">
        <v>8376</v>
      </c>
      <c r="E2331" t="s">
        <v>8392</v>
      </c>
    </row>
    <row r="2332" spans="4:5" x14ac:dyDescent="0.3">
      <c r="D2332" s="4" t="s">
        <v>8376</v>
      </c>
      <c r="E2332" t="s">
        <v>8392</v>
      </c>
    </row>
    <row r="2333" spans="4:5" x14ac:dyDescent="0.3">
      <c r="D2333" s="4" t="s">
        <v>8376</v>
      </c>
      <c r="E2333" t="s">
        <v>8392</v>
      </c>
    </row>
    <row r="2334" spans="4:5" x14ac:dyDescent="0.3">
      <c r="D2334" s="4" t="s">
        <v>8376</v>
      </c>
      <c r="E2334" t="s">
        <v>8392</v>
      </c>
    </row>
    <row r="2335" spans="4:5" x14ac:dyDescent="0.3">
      <c r="D2335" s="4" t="s">
        <v>8376</v>
      </c>
      <c r="E2335" t="s">
        <v>8392</v>
      </c>
    </row>
    <row r="2336" spans="4:5" x14ac:dyDescent="0.3">
      <c r="D2336" s="4" t="s">
        <v>8376</v>
      </c>
      <c r="E2336" t="s">
        <v>8392</v>
      </c>
    </row>
    <row r="2337" spans="4:5" x14ac:dyDescent="0.3">
      <c r="D2337" s="4" t="s">
        <v>8376</v>
      </c>
      <c r="E2337" t="s">
        <v>8392</v>
      </c>
    </row>
    <row r="2338" spans="4:5" x14ac:dyDescent="0.3">
      <c r="D2338" s="4" t="s">
        <v>8376</v>
      </c>
      <c r="E2338" t="s">
        <v>8392</v>
      </c>
    </row>
    <row r="2339" spans="4:5" x14ac:dyDescent="0.3">
      <c r="D2339" s="4" t="s">
        <v>8376</v>
      </c>
      <c r="E2339" t="s">
        <v>8392</v>
      </c>
    </row>
    <row r="2340" spans="4:5" x14ac:dyDescent="0.3">
      <c r="D2340" s="4" t="s">
        <v>8376</v>
      </c>
      <c r="E2340" t="s">
        <v>8392</v>
      </c>
    </row>
    <row r="2341" spans="4:5" x14ac:dyDescent="0.3">
      <c r="D2341" s="4" t="s">
        <v>8376</v>
      </c>
      <c r="E2341" t="s">
        <v>8392</v>
      </c>
    </row>
    <row r="2342" spans="4:5" x14ac:dyDescent="0.3">
      <c r="D2342" s="4" t="s">
        <v>8376</v>
      </c>
      <c r="E2342" t="s">
        <v>8392</v>
      </c>
    </row>
    <row r="2343" spans="4:5" x14ac:dyDescent="0.3">
      <c r="D2343" s="4" t="s">
        <v>8359</v>
      </c>
      <c r="E2343" t="s">
        <v>8360</v>
      </c>
    </row>
    <row r="2344" spans="4:5" x14ac:dyDescent="0.3">
      <c r="D2344" s="4" t="s">
        <v>8359</v>
      </c>
      <c r="E2344" t="s">
        <v>8360</v>
      </c>
    </row>
    <row r="2345" spans="4:5" x14ac:dyDescent="0.3">
      <c r="D2345" s="4" t="s">
        <v>8359</v>
      </c>
      <c r="E2345" t="s">
        <v>8360</v>
      </c>
    </row>
    <row r="2346" spans="4:5" x14ac:dyDescent="0.3">
      <c r="D2346" s="4" t="s">
        <v>8359</v>
      </c>
      <c r="E2346" t="s">
        <v>8360</v>
      </c>
    </row>
    <row r="2347" spans="4:5" x14ac:dyDescent="0.3">
      <c r="D2347" s="4" t="s">
        <v>8359</v>
      </c>
      <c r="E2347" t="s">
        <v>8360</v>
      </c>
    </row>
    <row r="2348" spans="4:5" x14ac:dyDescent="0.3">
      <c r="D2348" s="4" t="s">
        <v>8359</v>
      </c>
      <c r="E2348" t="s">
        <v>8360</v>
      </c>
    </row>
    <row r="2349" spans="4:5" x14ac:dyDescent="0.3">
      <c r="D2349" s="4" t="s">
        <v>8359</v>
      </c>
      <c r="E2349" t="s">
        <v>8360</v>
      </c>
    </row>
    <row r="2350" spans="4:5" x14ac:dyDescent="0.3">
      <c r="D2350" s="4" t="s">
        <v>8359</v>
      </c>
      <c r="E2350" t="s">
        <v>8360</v>
      </c>
    </row>
    <row r="2351" spans="4:5" x14ac:dyDescent="0.3">
      <c r="D2351" s="4" t="s">
        <v>8359</v>
      </c>
      <c r="E2351" t="s">
        <v>8360</v>
      </c>
    </row>
    <row r="2352" spans="4:5" x14ac:dyDescent="0.3">
      <c r="D2352" s="4" t="s">
        <v>8359</v>
      </c>
      <c r="E2352" t="s">
        <v>8360</v>
      </c>
    </row>
    <row r="2353" spans="4:5" x14ac:dyDescent="0.3">
      <c r="D2353" s="4" t="s">
        <v>8359</v>
      </c>
      <c r="E2353" t="s">
        <v>8360</v>
      </c>
    </row>
    <row r="2354" spans="4:5" x14ac:dyDescent="0.3">
      <c r="D2354" s="4" t="s">
        <v>8359</v>
      </c>
      <c r="E2354" t="s">
        <v>8360</v>
      </c>
    </row>
    <row r="2355" spans="4:5" x14ac:dyDescent="0.3">
      <c r="D2355" s="4" t="s">
        <v>8359</v>
      </c>
      <c r="E2355" t="s">
        <v>8360</v>
      </c>
    </row>
    <row r="2356" spans="4:5" x14ac:dyDescent="0.3">
      <c r="D2356" s="4" t="s">
        <v>8359</v>
      </c>
      <c r="E2356" t="s">
        <v>8360</v>
      </c>
    </row>
    <row r="2357" spans="4:5" x14ac:dyDescent="0.3">
      <c r="D2357" s="4" t="s">
        <v>8359</v>
      </c>
      <c r="E2357" t="s">
        <v>8360</v>
      </c>
    </row>
    <row r="2358" spans="4:5" x14ac:dyDescent="0.3">
      <c r="D2358" s="4" t="s">
        <v>8359</v>
      </c>
      <c r="E2358" t="s">
        <v>8360</v>
      </c>
    </row>
    <row r="2359" spans="4:5" x14ac:dyDescent="0.3">
      <c r="D2359" s="4" t="s">
        <v>8359</v>
      </c>
      <c r="E2359" t="s">
        <v>8360</v>
      </c>
    </row>
    <row r="2360" spans="4:5" x14ac:dyDescent="0.3">
      <c r="D2360" s="4" t="s">
        <v>8359</v>
      </c>
      <c r="E2360" t="s">
        <v>8360</v>
      </c>
    </row>
    <row r="2361" spans="4:5" x14ac:dyDescent="0.3">
      <c r="D2361" s="4" t="s">
        <v>8359</v>
      </c>
      <c r="E2361" t="s">
        <v>8360</v>
      </c>
    </row>
    <row r="2362" spans="4:5" x14ac:dyDescent="0.3">
      <c r="D2362" s="4" t="s">
        <v>8359</v>
      </c>
      <c r="E2362" t="s">
        <v>8360</v>
      </c>
    </row>
    <row r="2363" spans="4:5" x14ac:dyDescent="0.3">
      <c r="D2363" s="4" t="s">
        <v>8359</v>
      </c>
      <c r="E2363" t="s">
        <v>8360</v>
      </c>
    </row>
    <row r="2364" spans="4:5" x14ac:dyDescent="0.3">
      <c r="D2364" s="4" t="s">
        <v>8359</v>
      </c>
      <c r="E2364" t="s">
        <v>8360</v>
      </c>
    </row>
    <row r="2365" spans="4:5" x14ac:dyDescent="0.3">
      <c r="D2365" s="4" t="s">
        <v>8359</v>
      </c>
      <c r="E2365" t="s">
        <v>8360</v>
      </c>
    </row>
    <row r="2366" spans="4:5" x14ac:dyDescent="0.3">
      <c r="D2366" s="4" t="s">
        <v>8359</v>
      </c>
      <c r="E2366" t="s">
        <v>8360</v>
      </c>
    </row>
    <row r="2367" spans="4:5" x14ac:dyDescent="0.3">
      <c r="D2367" s="4" t="s">
        <v>8359</v>
      </c>
      <c r="E2367" t="s">
        <v>8360</v>
      </c>
    </row>
    <row r="2368" spans="4:5" x14ac:dyDescent="0.3">
      <c r="D2368" s="4" t="s">
        <v>8359</v>
      </c>
      <c r="E2368" t="s">
        <v>8360</v>
      </c>
    </row>
    <row r="2369" spans="4:5" x14ac:dyDescent="0.3">
      <c r="D2369" s="4" t="s">
        <v>8359</v>
      </c>
      <c r="E2369" t="s">
        <v>8360</v>
      </c>
    </row>
    <row r="2370" spans="4:5" x14ac:dyDescent="0.3">
      <c r="D2370" s="4" t="s">
        <v>8359</v>
      </c>
      <c r="E2370" t="s">
        <v>8360</v>
      </c>
    </row>
    <row r="2371" spans="4:5" x14ac:dyDescent="0.3">
      <c r="D2371" s="4" t="s">
        <v>8359</v>
      </c>
      <c r="E2371" t="s">
        <v>8360</v>
      </c>
    </row>
    <row r="2372" spans="4:5" x14ac:dyDescent="0.3">
      <c r="D2372" s="4" t="s">
        <v>8359</v>
      </c>
      <c r="E2372" t="s">
        <v>8360</v>
      </c>
    </row>
    <row r="2373" spans="4:5" x14ac:dyDescent="0.3">
      <c r="D2373" s="4" t="s">
        <v>8359</v>
      </c>
      <c r="E2373" t="s">
        <v>8360</v>
      </c>
    </row>
    <row r="2374" spans="4:5" x14ac:dyDescent="0.3">
      <c r="D2374" s="4" t="s">
        <v>8359</v>
      </c>
      <c r="E2374" t="s">
        <v>8360</v>
      </c>
    </row>
    <row r="2375" spans="4:5" x14ac:dyDescent="0.3">
      <c r="D2375" s="4" t="s">
        <v>8359</v>
      </c>
      <c r="E2375" t="s">
        <v>8360</v>
      </c>
    </row>
    <row r="2376" spans="4:5" x14ac:dyDescent="0.3">
      <c r="D2376" s="4" t="s">
        <v>8359</v>
      </c>
      <c r="E2376" t="s">
        <v>8360</v>
      </c>
    </row>
    <row r="2377" spans="4:5" x14ac:dyDescent="0.3">
      <c r="D2377" s="4" t="s">
        <v>8359</v>
      </c>
      <c r="E2377" t="s">
        <v>8360</v>
      </c>
    </row>
    <row r="2378" spans="4:5" x14ac:dyDescent="0.3">
      <c r="D2378" s="4" t="s">
        <v>8359</v>
      </c>
      <c r="E2378" t="s">
        <v>8360</v>
      </c>
    </row>
    <row r="2379" spans="4:5" x14ac:dyDescent="0.3">
      <c r="D2379" s="4" t="s">
        <v>8359</v>
      </c>
      <c r="E2379" t="s">
        <v>8360</v>
      </c>
    </row>
    <row r="2380" spans="4:5" x14ac:dyDescent="0.3">
      <c r="D2380" s="4" t="s">
        <v>8359</v>
      </c>
      <c r="E2380" t="s">
        <v>8360</v>
      </c>
    </row>
    <row r="2381" spans="4:5" x14ac:dyDescent="0.3">
      <c r="D2381" s="4" t="s">
        <v>8359</v>
      </c>
      <c r="E2381" t="s">
        <v>8360</v>
      </c>
    </row>
    <row r="2382" spans="4:5" x14ac:dyDescent="0.3">
      <c r="D2382" s="4" t="s">
        <v>8359</v>
      </c>
      <c r="E2382" t="s">
        <v>8360</v>
      </c>
    </row>
    <row r="2383" spans="4:5" x14ac:dyDescent="0.3">
      <c r="D2383" s="4" t="s">
        <v>8359</v>
      </c>
      <c r="E2383" t="s">
        <v>8360</v>
      </c>
    </row>
    <row r="2384" spans="4:5" x14ac:dyDescent="0.3">
      <c r="D2384" s="4" t="s">
        <v>8359</v>
      </c>
      <c r="E2384" t="s">
        <v>8360</v>
      </c>
    </row>
    <row r="2385" spans="4:5" x14ac:dyDescent="0.3">
      <c r="D2385" s="4" t="s">
        <v>8359</v>
      </c>
      <c r="E2385" t="s">
        <v>8360</v>
      </c>
    </row>
    <row r="2386" spans="4:5" x14ac:dyDescent="0.3">
      <c r="D2386" s="4" t="s">
        <v>8359</v>
      </c>
      <c r="E2386" t="s">
        <v>8360</v>
      </c>
    </row>
    <row r="2387" spans="4:5" x14ac:dyDescent="0.3">
      <c r="D2387" s="4" t="s">
        <v>8359</v>
      </c>
      <c r="E2387" t="s">
        <v>8360</v>
      </c>
    </row>
    <row r="2388" spans="4:5" x14ac:dyDescent="0.3">
      <c r="D2388" s="4" t="s">
        <v>8359</v>
      </c>
      <c r="E2388" t="s">
        <v>8360</v>
      </c>
    </row>
    <row r="2389" spans="4:5" x14ac:dyDescent="0.3">
      <c r="D2389" s="4" t="s">
        <v>8359</v>
      </c>
      <c r="E2389" t="s">
        <v>8360</v>
      </c>
    </row>
    <row r="2390" spans="4:5" x14ac:dyDescent="0.3">
      <c r="D2390" s="4" t="s">
        <v>8359</v>
      </c>
      <c r="E2390" t="s">
        <v>8360</v>
      </c>
    </row>
    <row r="2391" spans="4:5" x14ac:dyDescent="0.3">
      <c r="D2391" s="4" t="s">
        <v>8359</v>
      </c>
      <c r="E2391" t="s">
        <v>8360</v>
      </c>
    </row>
    <row r="2392" spans="4:5" x14ac:dyDescent="0.3">
      <c r="D2392" s="4" t="s">
        <v>8359</v>
      </c>
      <c r="E2392" t="s">
        <v>8360</v>
      </c>
    </row>
    <row r="2393" spans="4:5" x14ac:dyDescent="0.3">
      <c r="D2393" s="4" t="s">
        <v>8359</v>
      </c>
      <c r="E2393" t="s">
        <v>8360</v>
      </c>
    </row>
    <row r="2394" spans="4:5" x14ac:dyDescent="0.3">
      <c r="D2394" s="4" t="s">
        <v>8359</v>
      </c>
      <c r="E2394" t="s">
        <v>8360</v>
      </c>
    </row>
    <row r="2395" spans="4:5" x14ac:dyDescent="0.3">
      <c r="D2395" s="4" t="s">
        <v>8359</v>
      </c>
      <c r="E2395" t="s">
        <v>8360</v>
      </c>
    </row>
    <row r="2396" spans="4:5" x14ac:dyDescent="0.3">
      <c r="D2396" s="4" t="s">
        <v>8359</v>
      </c>
      <c r="E2396" t="s">
        <v>8360</v>
      </c>
    </row>
    <row r="2397" spans="4:5" x14ac:dyDescent="0.3">
      <c r="D2397" s="4" t="s">
        <v>8359</v>
      </c>
      <c r="E2397" t="s">
        <v>8360</v>
      </c>
    </row>
    <row r="2398" spans="4:5" x14ac:dyDescent="0.3">
      <c r="D2398" s="4" t="s">
        <v>8359</v>
      </c>
      <c r="E2398" t="s">
        <v>8360</v>
      </c>
    </row>
    <row r="2399" spans="4:5" x14ac:dyDescent="0.3">
      <c r="D2399" s="4" t="s">
        <v>8359</v>
      </c>
      <c r="E2399" t="s">
        <v>8360</v>
      </c>
    </row>
    <row r="2400" spans="4:5" x14ac:dyDescent="0.3">
      <c r="D2400" s="4" t="s">
        <v>8359</v>
      </c>
      <c r="E2400" t="s">
        <v>8360</v>
      </c>
    </row>
    <row r="2401" spans="4:5" x14ac:dyDescent="0.3">
      <c r="D2401" s="4" t="s">
        <v>8359</v>
      </c>
      <c r="E2401" t="s">
        <v>8360</v>
      </c>
    </row>
    <row r="2402" spans="4:5" x14ac:dyDescent="0.3">
      <c r="D2402" s="4" t="s">
        <v>8359</v>
      </c>
      <c r="E2402" t="s">
        <v>8360</v>
      </c>
    </row>
    <row r="2403" spans="4:5" x14ac:dyDescent="0.3">
      <c r="D2403" s="4" t="s">
        <v>8376</v>
      </c>
      <c r="E2403" t="s">
        <v>8377</v>
      </c>
    </row>
    <row r="2404" spans="4:5" x14ac:dyDescent="0.3">
      <c r="D2404" s="4" t="s">
        <v>8376</v>
      </c>
      <c r="E2404" t="s">
        <v>8377</v>
      </c>
    </row>
    <row r="2405" spans="4:5" x14ac:dyDescent="0.3">
      <c r="D2405" s="4" t="s">
        <v>8376</v>
      </c>
      <c r="E2405" t="s">
        <v>8377</v>
      </c>
    </row>
    <row r="2406" spans="4:5" x14ac:dyDescent="0.3">
      <c r="D2406" s="4" t="s">
        <v>8376</v>
      </c>
      <c r="E2406" t="s">
        <v>8377</v>
      </c>
    </row>
    <row r="2407" spans="4:5" x14ac:dyDescent="0.3">
      <c r="D2407" s="4" t="s">
        <v>8376</v>
      </c>
      <c r="E2407" t="s">
        <v>8377</v>
      </c>
    </row>
    <row r="2408" spans="4:5" x14ac:dyDescent="0.3">
      <c r="D2408" s="4" t="s">
        <v>8376</v>
      </c>
      <c r="E2408" t="s">
        <v>8377</v>
      </c>
    </row>
    <row r="2409" spans="4:5" x14ac:dyDescent="0.3">
      <c r="D2409" s="4" t="s">
        <v>8376</v>
      </c>
      <c r="E2409" t="s">
        <v>8377</v>
      </c>
    </row>
    <row r="2410" spans="4:5" x14ac:dyDescent="0.3">
      <c r="D2410" s="4" t="s">
        <v>8376</v>
      </c>
      <c r="E2410" t="s">
        <v>8377</v>
      </c>
    </row>
    <row r="2411" spans="4:5" x14ac:dyDescent="0.3">
      <c r="D2411" s="4" t="s">
        <v>8376</v>
      </c>
      <c r="E2411" t="s">
        <v>8377</v>
      </c>
    </row>
    <row r="2412" spans="4:5" x14ac:dyDescent="0.3">
      <c r="D2412" s="4" t="s">
        <v>8376</v>
      </c>
      <c r="E2412" t="s">
        <v>8377</v>
      </c>
    </row>
    <row r="2413" spans="4:5" x14ac:dyDescent="0.3">
      <c r="D2413" s="4" t="s">
        <v>8376</v>
      </c>
      <c r="E2413" t="s">
        <v>8377</v>
      </c>
    </row>
    <row r="2414" spans="4:5" x14ac:dyDescent="0.3">
      <c r="D2414" s="4" t="s">
        <v>8376</v>
      </c>
      <c r="E2414" t="s">
        <v>8377</v>
      </c>
    </row>
    <row r="2415" spans="4:5" x14ac:dyDescent="0.3">
      <c r="D2415" s="4" t="s">
        <v>8376</v>
      </c>
      <c r="E2415" t="s">
        <v>8377</v>
      </c>
    </row>
    <row r="2416" spans="4:5" x14ac:dyDescent="0.3">
      <c r="D2416" s="4" t="s">
        <v>8376</v>
      </c>
      <c r="E2416" t="s">
        <v>8377</v>
      </c>
    </row>
    <row r="2417" spans="4:5" x14ac:dyDescent="0.3">
      <c r="D2417" s="4" t="s">
        <v>8376</v>
      </c>
      <c r="E2417" t="s">
        <v>8377</v>
      </c>
    </row>
    <row r="2418" spans="4:5" x14ac:dyDescent="0.3">
      <c r="D2418" s="4" t="s">
        <v>8376</v>
      </c>
      <c r="E2418" t="s">
        <v>8377</v>
      </c>
    </row>
    <row r="2419" spans="4:5" x14ac:dyDescent="0.3">
      <c r="D2419" s="4" t="s">
        <v>8376</v>
      </c>
      <c r="E2419" t="s">
        <v>8377</v>
      </c>
    </row>
    <row r="2420" spans="4:5" x14ac:dyDescent="0.3">
      <c r="D2420" s="4" t="s">
        <v>8376</v>
      </c>
      <c r="E2420" t="s">
        <v>8377</v>
      </c>
    </row>
    <row r="2421" spans="4:5" x14ac:dyDescent="0.3">
      <c r="D2421" s="4" t="s">
        <v>8376</v>
      </c>
      <c r="E2421" t="s">
        <v>8377</v>
      </c>
    </row>
    <row r="2422" spans="4:5" x14ac:dyDescent="0.3">
      <c r="D2422" s="4" t="s">
        <v>8376</v>
      </c>
      <c r="E2422" t="s">
        <v>8377</v>
      </c>
    </row>
    <row r="2423" spans="4:5" x14ac:dyDescent="0.3">
      <c r="D2423" s="4" t="s">
        <v>8376</v>
      </c>
      <c r="E2423" t="s">
        <v>8377</v>
      </c>
    </row>
    <row r="2424" spans="4:5" x14ac:dyDescent="0.3">
      <c r="D2424" s="4" t="s">
        <v>8376</v>
      </c>
      <c r="E2424" t="s">
        <v>8377</v>
      </c>
    </row>
    <row r="2425" spans="4:5" x14ac:dyDescent="0.3">
      <c r="D2425" s="4" t="s">
        <v>8376</v>
      </c>
      <c r="E2425" t="s">
        <v>8377</v>
      </c>
    </row>
    <row r="2426" spans="4:5" x14ac:dyDescent="0.3">
      <c r="D2426" s="4" t="s">
        <v>8376</v>
      </c>
      <c r="E2426" t="s">
        <v>8377</v>
      </c>
    </row>
    <row r="2427" spans="4:5" x14ac:dyDescent="0.3">
      <c r="D2427" s="4" t="s">
        <v>8376</v>
      </c>
      <c r="E2427" t="s">
        <v>8377</v>
      </c>
    </row>
    <row r="2428" spans="4:5" x14ac:dyDescent="0.3">
      <c r="D2428" s="4" t="s">
        <v>8376</v>
      </c>
      <c r="E2428" t="s">
        <v>8377</v>
      </c>
    </row>
    <row r="2429" spans="4:5" x14ac:dyDescent="0.3">
      <c r="D2429" s="4" t="s">
        <v>8376</v>
      </c>
      <c r="E2429" t="s">
        <v>8377</v>
      </c>
    </row>
    <row r="2430" spans="4:5" x14ac:dyDescent="0.3">
      <c r="D2430" s="4" t="s">
        <v>8376</v>
      </c>
      <c r="E2430" t="s">
        <v>8377</v>
      </c>
    </row>
    <row r="2431" spans="4:5" x14ac:dyDescent="0.3">
      <c r="D2431" s="4" t="s">
        <v>8376</v>
      </c>
      <c r="E2431" t="s">
        <v>8377</v>
      </c>
    </row>
    <row r="2432" spans="4:5" x14ac:dyDescent="0.3">
      <c r="D2432" s="4" t="s">
        <v>8376</v>
      </c>
      <c r="E2432" t="s">
        <v>8377</v>
      </c>
    </row>
    <row r="2433" spans="4:5" x14ac:dyDescent="0.3">
      <c r="D2433" s="4" t="s">
        <v>8376</v>
      </c>
      <c r="E2433" t="s">
        <v>8377</v>
      </c>
    </row>
    <row r="2434" spans="4:5" x14ac:dyDescent="0.3">
      <c r="D2434" s="4" t="s">
        <v>8376</v>
      </c>
      <c r="E2434" t="s">
        <v>8377</v>
      </c>
    </row>
    <row r="2435" spans="4:5" x14ac:dyDescent="0.3">
      <c r="D2435" s="4" t="s">
        <v>8376</v>
      </c>
      <c r="E2435" t="s">
        <v>8377</v>
      </c>
    </row>
    <row r="2436" spans="4:5" x14ac:dyDescent="0.3">
      <c r="D2436" s="4" t="s">
        <v>8376</v>
      </c>
      <c r="E2436" t="s">
        <v>8377</v>
      </c>
    </row>
    <row r="2437" spans="4:5" x14ac:dyDescent="0.3">
      <c r="D2437" s="4" t="s">
        <v>8376</v>
      </c>
      <c r="E2437" t="s">
        <v>8377</v>
      </c>
    </row>
    <row r="2438" spans="4:5" x14ac:dyDescent="0.3">
      <c r="D2438" s="4" t="s">
        <v>8376</v>
      </c>
      <c r="E2438" t="s">
        <v>8377</v>
      </c>
    </row>
    <row r="2439" spans="4:5" x14ac:dyDescent="0.3">
      <c r="D2439" s="4" t="s">
        <v>8376</v>
      </c>
      <c r="E2439" t="s">
        <v>8377</v>
      </c>
    </row>
    <row r="2440" spans="4:5" x14ac:dyDescent="0.3">
      <c r="D2440" s="4" t="s">
        <v>8376</v>
      </c>
      <c r="E2440" t="s">
        <v>8377</v>
      </c>
    </row>
    <row r="2441" spans="4:5" x14ac:dyDescent="0.3">
      <c r="D2441" s="4" t="s">
        <v>8376</v>
      </c>
      <c r="E2441" t="s">
        <v>8377</v>
      </c>
    </row>
    <row r="2442" spans="4:5" x14ac:dyDescent="0.3">
      <c r="D2442" s="4" t="s">
        <v>8376</v>
      </c>
      <c r="E2442" t="s">
        <v>8377</v>
      </c>
    </row>
    <row r="2443" spans="4:5" x14ac:dyDescent="0.3">
      <c r="D2443" s="4" t="s">
        <v>8376</v>
      </c>
      <c r="E2443" t="s">
        <v>8392</v>
      </c>
    </row>
    <row r="2444" spans="4:5" x14ac:dyDescent="0.3">
      <c r="D2444" s="4" t="s">
        <v>8376</v>
      </c>
      <c r="E2444" t="s">
        <v>8392</v>
      </c>
    </row>
    <row r="2445" spans="4:5" x14ac:dyDescent="0.3">
      <c r="D2445" s="4" t="s">
        <v>8376</v>
      </c>
      <c r="E2445" t="s">
        <v>8392</v>
      </c>
    </row>
    <row r="2446" spans="4:5" x14ac:dyDescent="0.3">
      <c r="D2446" s="4" t="s">
        <v>8376</v>
      </c>
      <c r="E2446" t="s">
        <v>8392</v>
      </c>
    </row>
    <row r="2447" spans="4:5" x14ac:dyDescent="0.3">
      <c r="D2447" s="4" t="s">
        <v>8376</v>
      </c>
      <c r="E2447" t="s">
        <v>8392</v>
      </c>
    </row>
    <row r="2448" spans="4:5" x14ac:dyDescent="0.3">
      <c r="D2448" s="4" t="s">
        <v>8376</v>
      </c>
      <c r="E2448" t="s">
        <v>8392</v>
      </c>
    </row>
    <row r="2449" spans="4:5" x14ac:dyDescent="0.3">
      <c r="D2449" s="4" t="s">
        <v>8376</v>
      </c>
      <c r="E2449" t="s">
        <v>8392</v>
      </c>
    </row>
    <row r="2450" spans="4:5" x14ac:dyDescent="0.3">
      <c r="D2450" s="4" t="s">
        <v>8376</v>
      </c>
      <c r="E2450" t="s">
        <v>8392</v>
      </c>
    </row>
    <row r="2451" spans="4:5" x14ac:dyDescent="0.3">
      <c r="D2451" s="4" t="s">
        <v>8376</v>
      </c>
      <c r="E2451" t="s">
        <v>8392</v>
      </c>
    </row>
    <row r="2452" spans="4:5" x14ac:dyDescent="0.3">
      <c r="D2452" s="4" t="s">
        <v>8376</v>
      </c>
      <c r="E2452" t="s">
        <v>8392</v>
      </c>
    </row>
    <row r="2453" spans="4:5" x14ac:dyDescent="0.3">
      <c r="D2453" s="4" t="s">
        <v>8376</v>
      </c>
      <c r="E2453" t="s">
        <v>8392</v>
      </c>
    </row>
    <row r="2454" spans="4:5" x14ac:dyDescent="0.3">
      <c r="D2454" s="4" t="s">
        <v>8376</v>
      </c>
      <c r="E2454" t="s">
        <v>8392</v>
      </c>
    </row>
    <row r="2455" spans="4:5" x14ac:dyDescent="0.3">
      <c r="D2455" s="4" t="s">
        <v>8376</v>
      </c>
      <c r="E2455" t="s">
        <v>8392</v>
      </c>
    </row>
    <row r="2456" spans="4:5" x14ac:dyDescent="0.3">
      <c r="D2456" s="4" t="s">
        <v>8376</v>
      </c>
      <c r="E2456" t="s">
        <v>8392</v>
      </c>
    </row>
    <row r="2457" spans="4:5" x14ac:dyDescent="0.3">
      <c r="D2457" s="4" t="s">
        <v>8376</v>
      </c>
      <c r="E2457" t="s">
        <v>8392</v>
      </c>
    </row>
    <row r="2458" spans="4:5" x14ac:dyDescent="0.3">
      <c r="D2458" s="4" t="s">
        <v>8376</v>
      </c>
      <c r="E2458" t="s">
        <v>8392</v>
      </c>
    </row>
    <row r="2459" spans="4:5" x14ac:dyDescent="0.3">
      <c r="D2459" s="4" t="s">
        <v>8376</v>
      </c>
      <c r="E2459" t="s">
        <v>8392</v>
      </c>
    </row>
    <row r="2460" spans="4:5" x14ac:dyDescent="0.3">
      <c r="D2460" s="4" t="s">
        <v>8376</v>
      </c>
      <c r="E2460" t="s">
        <v>8392</v>
      </c>
    </row>
    <row r="2461" spans="4:5" x14ac:dyDescent="0.3">
      <c r="D2461" s="4" t="s">
        <v>8376</v>
      </c>
      <c r="E2461" t="s">
        <v>8392</v>
      </c>
    </row>
    <row r="2462" spans="4:5" x14ac:dyDescent="0.3">
      <c r="D2462" s="4" t="s">
        <v>8376</v>
      </c>
      <c r="E2462" t="s">
        <v>8392</v>
      </c>
    </row>
    <row r="2463" spans="4:5" x14ac:dyDescent="0.3">
      <c r="D2463" s="4" t="s">
        <v>8365</v>
      </c>
      <c r="E2463" t="s">
        <v>8369</v>
      </c>
    </row>
    <row r="2464" spans="4:5" x14ac:dyDescent="0.3">
      <c r="D2464" s="4" t="s">
        <v>8365</v>
      </c>
      <c r="E2464" t="s">
        <v>8369</v>
      </c>
    </row>
    <row r="2465" spans="4:5" x14ac:dyDescent="0.3">
      <c r="D2465" s="4" t="s">
        <v>8365</v>
      </c>
      <c r="E2465" t="s">
        <v>8369</v>
      </c>
    </row>
    <row r="2466" spans="4:5" x14ac:dyDescent="0.3">
      <c r="D2466" s="4" t="s">
        <v>8365</v>
      </c>
      <c r="E2466" t="s">
        <v>8369</v>
      </c>
    </row>
    <row r="2467" spans="4:5" x14ac:dyDescent="0.3">
      <c r="D2467" s="4" t="s">
        <v>8365</v>
      </c>
      <c r="E2467" t="s">
        <v>8369</v>
      </c>
    </row>
    <row r="2468" spans="4:5" x14ac:dyDescent="0.3">
      <c r="D2468" s="4" t="s">
        <v>8365</v>
      </c>
      <c r="E2468" t="s">
        <v>8369</v>
      </c>
    </row>
    <row r="2469" spans="4:5" x14ac:dyDescent="0.3">
      <c r="D2469" s="4" t="s">
        <v>8365</v>
      </c>
      <c r="E2469" t="s">
        <v>8369</v>
      </c>
    </row>
    <row r="2470" spans="4:5" x14ac:dyDescent="0.3">
      <c r="D2470" s="4" t="s">
        <v>8365</v>
      </c>
      <c r="E2470" t="s">
        <v>8369</v>
      </c>
    </row>
    <row r="2471" spans="4:5" x14ac:dyDescent="0.3">
      <c r="D2471" s="4" t="s">
        <v>8365</v>
      </c>
      <c r="E2471" t="s">
        <v>8369</v>
      </c>
    </row>
    <row r="2472" spans="4:5" x14ac:dyDescent="0.3">
      <c r="D2472" s="4" t="s">
        <v>8365</v>
      </c>
      <c r="E2472" t="s">
        <v>8369</v>
      </c>
    </row>
    <row r="2473" spans="4:5" x14ac:dyDescent="0.3">
      <c r="D2473" s="4" t="s">
        <v>8365</v>
      </c>
      <c r="E2473" t="s">
        <v>8369</v>
      </c>
    </row>
    <row r="2474" spans="4:5" x14ac:dyDescent="0.3">
      <c r="D2474" s="4" t="s">
        <v>8365</v>
      </c>
      <c r="E2474" t="s">
        <v>8369</v>
      </c>
    </row>
    <row r="2475" spans="4:5" x14ac:dyDescent="0.3">
      <c r="D2475" s="4" t="s">
        <v>8365</v>
      </c>
      <c r="E2475" t="s">
        <v>8369</v>
      </c>
    </row>
    <row r="2476" spans="4:5" x14ac:dyDescent="0.3">
      <c r="D2476" s="4" t="s">
        <v>8365</v>
      </c>
      <c r="E2476" t="s">
        <v>8369</v>
      </c>
    </row>
    <row r="2477" spans="4:5" x14ac:dyDescent="0.3">
      <c r="D2477" s="4" t="s">
        <v>8365</v>
      </c>
      <c r="E2477" t="s">
        <v>8369</v>
      </c>
    </row>
    <row r="2478" spans="4:5" x14ac:dyDescent="0.3">
      <c r="D2478" s="4" t="s">
        <v>8365</v>
      </c>
      <c r="E2478" t="s">
        <v>8369</v>
      </c>
    </row>
    <row r="2479" spans="4:5" x14ac:dyDescent="0.3">
      <c r="D2479" s="4" t="s">
        <v>8365</v>
      </c>
      <c r="E2479" t="s">
        <v>8369</v>
      </c>
    </row>
    <row r="2480" spans="4:5" x14ac:dyDescent="0.3">
      <c r="D2480" s="4" t="s">
        <v>8365</v>
      </c>
      <c r="E2480" t="s">
        <v>8369</v>
      </c>
    </row>
    <row r="2481" spans="4:5" x14ac:dyDescent="0.3">
      <c r="D2481" s="4" t="s">
        <v>8365</v>
      </c>
      <c r="E2481" t="s">
        <v>8369</v>
      </c>
    </row>
    <row r="2482" spans="4:5" x14ac:dyDescent="0.3">
      <c r="D2482" s="4" t="s">
        <v>8365</v>
      </c>
      <c r="E2482" t="s">
        <v>8369</v>
      </c>
    </row>
    <row r="2483" spans="4:5" x14ac:dyDescent="0.3">
      <c r="D2483" s="4" t="s">
        <v>8365</v>
      </c>
      <c r="E2483" t="s">
        <v>8369</v>
      </c>
    </row>
    <row r="2484" spans="4:5" x14ac:dyDescent="0.3">
      <c r="D2484" s="4" t="s">
        <v>8365</v>
      </c>
      <c r="E2484" t="s">
        <v>8369</v>
      </c>
    </row>
    <row r="2485" spans="4:5" x14ac:dyDescent="0.3">
      <c r="D2485" s="4" t="s">
        <v>8365</v>
      </c>
      <c r="E2485" t="s">
        <v>8369</v>
      </c>
    </row>
    <row r="2486" spans="4:5" x14ac:dyDescent="0.3">
      <c r="D2486" s="4" t="s">
        <v>8365</v>
      </c>
      <c r="E2486" t="s">
        <v>8369</v>
      </c>
    </row>
    <row r="2487" spans="4:5" x14ac:dyDescent="0.3">
      <c r="D2487" s="4" t="s">
        <v>8365</v>
      </c>
      <c r="E2487" t="s">
        <v>8369</v>
      </c>
    </row>
    <row r="2488" spans="4:5" x14ac:dyDescent="0.3">
      <c r="D2488" s="4" t="s">
        <v>8365</v>
      </c>
      <c r="E2488" t="s">
        <v>8369</v>
      </c>
    </row>
    <row r="2489" spans="4:5" x14ac:dyDescent="0.3">
      <c r="D2489" s="4" t="s">
        <v>8365</v>
      </c>
      <c r="E2489" t="s">
        <v>8369</v>
      </c>
    </row>
    <row r="2490" spans="4:5" x14ac:dyDescent="0.3">
      <c r="D2490" s="4" t="s">
        <v>8365</v>
      </c>
      <c r="E2490" t="s">
        <v>8369</v>
      </c>
    </row>
    <row r="2491" spans="4:5" x14ac:dyDescent="0.3">
      <c r="D2491" s="4" t="s">
        <v>8365</v>
      </c>
      <c r="E2491" t="s">
        <v>8369</v>
      </c>
    </row>
    <row r="2492" spans="4:5" x14ac:dyDescent="0.3">
      <c r="D2492" s="4" t="s">
        <v>8365</v>
      </c>
      <c r="E2492" t="s">
        <v>8369</v>
      </c>
    </row>
    <row r="2493" spans="4:5" x14ac:dyDescent="0.3">
      <c r="D2493" s="4" t="s">
        <v>8365</v>
      </c>
      <c r="E2493" t="s">
        <v>8369</v>
      </c>
    </row>
    <row r="2494" spans="4:5" x14ac:dyDescent="0.3">
      <c r="D2494" s="4" t="s">
        <v>8365</v>
      </c>
      <c r="E2494" t="s">
        <v>8369</v>
      </c>
    </row>
    <row r="2495" spans="4:5" x14ac:dyDescent="0.3">
      <c r="D2495" s="4" t="s">
        <v>8365</v>
      </c>
      <c r="E2495" t="s">
        <v>8369</v>
      </c>
    </row>
    <row r="2496" spans="4:5" x14ac:dyDescent="0.3">
      <c r="D2496" s="4" t="s">
        <v>8365</v>
      </c>
      <c r="E2496" t="s">
        <v>8369</v>
      </c>
    </row>
    <row r="2497" spans="4:5" x14ac:dyDescent="0.3">
      <c r="D2497" s="4" t="s">
        <v>8365</v>
      </c>
      <c r="E2497" t="s">
        <v>8369</v>
      </c>
    </row>
    <row r="2498" spans="4:5" x14ac:dyDescent="0.3">
      <c r="D2498" s="4" t="s">
        <v>8365</v>
      </c>
      <c r="E2498" t="s">
        <v>8369</v>
      </c>
    </row>
    <row r="2499" spans="4:5" x14ac:dyDescent="0.3">
      <c r="D2499" s="4" t="s">
        <v>8365</v>
      </c>
      <c r="E2499" t="s">
        <v>8369</v>
      </c>
    </row>
    <row r="2500" spans="4:5" x14ac:dyDescent="0.3">
      <c r="D2500" s="4" t="s">
        <v>8365</v>
      </c>
      <c r="E2500" t="s">
        <v>8369</v>
      </c>
    </row>
    <row r="2501" spans="4:5" x14ac:dyDescent="0.3">
      <c r="D2501" s="4" t="s">
        <v>8365</v>
      </c>
      <c r="E2501" t="s">
        <v>8369</v>
      </c>
    </row>
    <row r="2502" spans="4:5" x14ac:dyDescent="0.3">
      <c r="D2502" s="4" t="s">
        <v>8365</v>
      </c>
      <c r="E2502" t="s">
        <v>8369</v>
      </c>
    </row>
    <row r="2503" spans="4:5" x14ac:dyDescent="0.3">
      <c r="D2503" s="4" t="s">
        <v>8376</v>
      </c>
      <c r="E2503" t="s">
        <v>8393</v>
      </c>
    </row>
    <row r="2504" spans="4:5" x14ac:dyDescent="0.3">
      <c r="D2504" s="4" t="s">
        <v>8376</v>
      </c>
      <c r="E2504" t="s">
        <v>8393</v>
      </c>
    </row>
    <row r="2505" spans="4:5" x14ac:dyDescent="0.3">
      <c r="D2505" s="4" t="s">
        <v>8376</v>
      </c>
      <c r="E2505" t="s">
        <v>8393</v>
      </c>
    </row>
    <row r="2506" spans="4:5" x14ac:dyDescent="0.3">
      <c r="D2506" s="4" t="s">
        <v>8376</v>
      </c>
      <c r="E2506" t="s">
        <v>8393</v>
      </c>
    </row>
    <row r="2507" spans="4:5" x14ac:dyDescent="0.3">
      <c r="D2507" s="4" t="s">
        <v>8376</v>
      </c>
      <c r="E2507" t="s">
        <v>8393</v>
      </c>
    </row>
    <row r="2508" spans="4:5" x14ac:dyDescent="0.3">
      <c r="D2508" s="4" t="s">
        <v>8376</v>
      </c>
      <c r="E2508" t="s">
        <v>8393</v>
      </c>
    </row>
    <row r="2509" spans="4:5" x14ac:dyDescent="0.3">
      <c r="D2509" s="4" t="s">
        <v>8376</v>
      </c>
      <c r="E2509" t="s">
        <v>8393</v>
      </c>
    </row>
    <row r="2510" spans="4:5" x14ac:dyDescent="0.3">
      <c r="D2510" s="4" t="s">
        <v>8376</v>
      </c>
      <c r="E2510" t="s">
        <v>8393</v>
      </c>
    </row>
    <row r="2511" spans="4:5" x14ac:dyDescent="0.3">
      <c r="D2511" s="4" t="s">
        <v>8376</v>
      </c>
      <c r="E2511" t="s">
        <v>8393</v>
      </c>
    </row>
    <row r="2512" spans="4:5" x14ac:dyDescent="0.3">
      <c r="D2512" s="4" t="s">
        <v>8376</v>
      </c>
      <c r="E2512" t="s">
        <v>8393</v>
      </c>
    </row>
    <row r="2513" spans="4:5" x14ac:dyDescent="0.3">
      <c r="D2513" s="4" t="s">
        <v>8376</v>
      </c>
      <c r="E2513" t="s">
        <v>8393</v>
      </c>
    </row>
    <row r="2514" spans="4:5" x14ac:dyDescent="0.3">
      <c r="D2514" s="4" t="s">
        <v>8376</v>
      </c>
      <c r="E2514" t="s">
        <v>8393</v>
      </c>
    </row>
    <row r="2515" spans="4:5" x14ac:dyDescent="0.3">
      <c r="D2515" s="4" t="s">
        <v>8376</v>
      </c>
      <c r="E2515" t="s">
        <v>8393</v>
      </c>
    </row>
    <row r="2516" spans="4:5" x14ac:dyDescent="0.3">
      <c r="D2516" s="4" t="s">
        <v>8376</v>
      </c>
      <c r="E2516" t="s">
        <v>8393</v>
      </c>
    </row>
    <row r="2517" spans="4:5" x14ac:dyDescent="0.3">
      <c r="D2517" s="4" t="s">
        <v>8376</v>
      </c>
      <c r="E2517" t="s">
        <v>8393</v>
      </c>
    </row>
    <row r="2518" spans="4:5" x14ac:dyDescent="0.3">
      <c r="D2518" s="4" t="s">
        <v>8376</v>
      </c>
      <c r="E2518" t="s">
        <v>8393</v>
      </c>
    </row>
    <row r="2519" spans="4:5" x14ac:dyDescent="0.3">
      <c r="D2519" s="4" t="s">
        <v>8376</v>
      </c>
      <c r="E2519" t="s">
        <v>8393</v>
      </c>
    </row>
    <row r="2520" spans="4:5" x14ac:dyDescent="0.3">
      <c r="D2520" s="4" t="s">
        <v>8376</v>
      </c>
      <c r="E2520" t="s">
        <v>8393</v>
      </c>
    </row>
    <row r="2521" spans="4:5" x14ac:dyDescent="0.3">
      <c r="D2521" s="4" t="s">
        <v>8376</v>
      </c>
      <c r="E2521" t="s">
        <v>8393</v>
      </c>
    </row>
    <row r="2522" spans="4:5" x14ac:dyDescent="0.3">
      <c r="D2522" s="4" t="s">
        <v>8376</v>
      </c>
      <c r="E2522" t="s">
        <v>8393</v>
      </c>
    </row>
    <row r="2523" spans="4:5" x14ac:dyDescent="0.3">
      <c r="D2523" s="4" t="s">
        <v>8365</v>
      </c>
      <c r="E2523" t="s">
        <v>8394</v>
      </c>
    </row>
    <row r="2524" spans="4:5" x14ac:dyDescent="0.3">
      <c r="D2524" s="4" t="s">
        <v>8365</v>
      </c>
      <c r="E2524" t="s">
        <v>8394</v>
      </c>
    </row>
    <row r="2525" spans="4:5" x14ac:dyDescent="0.3">
      <c r="D2525" s="4" t="s">
        <v>8365</v>
      </c>
      <c r="E2525" t="s">
        <v>8394</v>
      </c>
    </row>
    <row r="2526" spans="4:5" x14ac:dyDescent="0.3">
      <c r="D2526" s="4" t="s">
        <v>8365</v>
      </c>
      <c r="E2526" t="s">
        <v>8394</v>
      </c>
    </row>
    <row r="2527" spans="4:5" x14ac:dyDescent="0.3">
      <c r="D2527" s="4" t="s">
        <v>8365</v>
      </c>
      <c r="E2527" t="s">
        <v>8394</v>
      </c>
    </row>
    <row r="2528" spans="4:5" x14ac:dyDescent="0.3">
      <c r="D2528" s="4" t="s">
        <v>8365</v>
      </c>
      <c r="E2528" t="s">
        <v>8394</v>
      </c>
    </row>
    <row r="2529" spans="4:5" x14ac:dyDescent="0.3">
      <c r="D2529" s="4" t="s">
        <v>8365</v>
      </c>
      <c r="E2529" t="s">
        <v>8394</v>
      </c>
    </row>
    <row r="2530" spans="4:5" x14ac:dyDescent="0.3">
      <c r="D2530" s="4" t="s">
        <v>8365</v>
      </c>
      <c r="E2530" t="s">
        <v>8394</v>
      </c>
    </row>
    <row r="2531" spans="4:5" x14ac:dyDescent="0.3">
      <c r="D2531" s="4" t="s">
        <v>8365</v>
      </c>
      <c r="E2531" t="s">
        <v>8394</v>
      </c>
    </row>
    <row r="2532" spans="4:5" x14ac:dyDescent="0.3">
      <c r="D2532" s="4" t="s">
        <v>8365</v>
      </c>
      <c r="E2532" t="s">
        <v>8394</v>
      </c>
    </row>
    <row r="2533" spans="4:5" x14ac:dyDescent="0.3">
      <c r="D2533" s="4" t="s">
        <v>8365</v>
      </c>
      <c r="E2533" t="s">
        <v>8394</v>
      </c>
    </row>
    <row r="2534" spans="4:5" x14ac:dyDescent="0.3">
      <c r="D2534" s="4" t="s">
        <v>8365</v>
      </c>
      <c r="E2534" t="s">
        <v>8394</v>
      </c>
    </row>
    <row r="2535" spans="4:5" x14ac:dyDescent="0.3">
      <c r="D2535" s="4" t="s">
        <v>8365</v>
      </c>
      <c r="E2535" t="s">
        <v>8394</v>
      </c>
    </row>
    <row r="2536" spans="4:5" x14ac:dyDescent="0.3">
      <c r="D2536" s="4" t="s">
        <v>8365</v>
      </c>
      <c r="E2536" t="s">
        <v>8394</v>
      </c>
    </row>
    <row r="2537" spans="4:5" x14ac:dyDescent="0.3">
      <c r="D2537" s="4" t="s">
        <v>8365</v>
      </c>
      <c r="E2537" t="s">
        <v>8394</v>
      </c>
    </row>
    <row r="2538" spans="4:5" x14ac:dyDescent="0.3">
      <c r="D2538" s="4" t="s">
        <v>8365</v>
      </c>
      <c r="E2538" t="s">
        <v>8394</v>
      </c>
    </row>
    <row r="2539" spans="4:5" x14ac:dyDescent="0.3">
      <c r="D2539" s="4" t="s">
        <v>8365</v>
      </c>
      <c r="E2539" t="s">
        <v>8394</v>
      </c>
    </row>
    <row r="2540" spans="4:5" x14ac:dyDescent="0.3">
      <c r="D2540" s="4" t="s">
        <v>8365</v>
      </c>
      <c r="E2540" t="s">
        <v>8394</v>
      </c>
    </row>
    <row r="2541" spans="4:5" x14ac:dyDescent="0.3">
      <c r="D2541" s="4" t="s">
        <v>8365</v>
      </c>
      <c r="E2541" t="s">
        <v>8394</v>
      </c>
    </row>
    <row r="2542" spans="4:5" x14ac:dyDescent="0.3">
      <c r="D2542" s="4" t="s">
        <v>8365</v>
      </c>
      <c r="E2542" t="s">
        <v>8394</v>
      </c>
    </row>
    <row r="2543" spans="4:5" x14ac:dyDescent="0.3">
      <c r="D2543" s="4" t="s">
        <v>8365</v>
      </c>
      <c r="E2543" t="s">
        <v>8394</v>
      </c>
    </row>
    <row r="2544" spans="4:5" x14ac:dyDescent="0.3">
      <c r="D2544" s="4" t="s">
        <v>8365</v>
      </c>
      <c r="E2544" t="s">
        <v>8394</v>
      </c>
    </row>
    <row r="2545" spans="4:5" x14ac:dyDescent="0.3">
      <c r="D2545" s="4" t="s">
        <v>8365</v>
      </c>
      <c r="E2545" t="s">
        <v>8394</v>
      </c>
    </row>
    <row r="2546" spans="4:5" x14ac:dyDescent="0.3">
      <c r="D2546" s="4" t="s">
        <v>8365</v>
      </c>
      <c r="E2546" t="s">
        <v>8394</v>
      </c>
    </row>
    <row r="2547" spans="4:5" x14ac:dyDescent="0.3">
      <c r="D2547" s="4" t="s">
        <v>8365</v>
      </c>
      <c r="E2547" t="s">
        <v>8394</v>
      </c>
    </row>
    <row r="2548" spans="4:5" x14ac:dyDescent="0.3">
      <c r="D2548" s="4" t="s">
        <v>8365</v>
      </c>
      <c r="E2548" t="s">
        <v>8394</v>
      </c>
    </row>
    <row r="2549" spans="4:5" x14ac:dyDescent="0.3">
      <c r="D2549" s="4" t="s">
        <v>8365</v>
      </c>
      <c r="E2549" t="s">
        <v>8394</v>
      </c>
    </row>
    <row r="2550" spans="4:5" x14ac:dyDescent="0.3">
      <c r="D2550" s="4" t="s">
        <v>8365</v>
      </c>
      <c r="E2550" t="s">
        <v>8394</v>
      </c>
    </row>
    <row r="2551" spans="4:5" x14ac:dyDescent="0.3">
      <c r="D2551" s="4" t="s">
        <v>8365</v>
      </c>
      <c r="E2551" t="s">
        <v>8394</v>
      </c>
    </row>
    <row r="2552" spans="4:5" x14ac:dyDescent="0.3">
      <c r="D2552" s="4" t="s">
        <v>8365</v>
      </c>
      <c r="E2552" t="s">
        <v>8394</v>
      </c>
    </row>
    <row r="2553" spans="4:5" x14ac:dyDescent="0.3">
      <c r="D2553" s="4" t="s">
        <v>8365</v>
      </c>
      <c r="E2553" t="s">
        <v>8394</v>
      </c>
    </row>
    <row r="2554" spans="4:5" x14ac:dyDescent="0.3">
      <c r="D2554" s="4" t="s">
        <v>8365</v>
      </c>
      <c r="E2554" t="s">
        <v>8394</v>
      </c>
    </row>
    <row r="2555" spans="4:5" x14ac:dyDescent="0.3">
      <c r="D2555" s="4" t="s">
        <v>8365</v>
      </c>
      <c r="E2555" t="s">
        <v>8394</v>
      </c>
    </row>
    <row r="2556" spans="4:5" x14ac:dyDescent="0.3">
      <c r="D2556" s="4" t="s">
        <v>8365</v>
      </c>
      <c r="E2556" t="s">
        <v>8394</v>
      </c>
    </row>
    <row r="2557" spans="4:5" x14ac:dyDescent="0.3">
      <c r="D2557" s="4" t="s">
        <v>8365</v>
      </c>
      <c r="E2557" t="s">
        <v>8394</v>
      </c>
    </row>
    <row r="2558" spans="4:5" x14ac:dyDescent="0.3">
      <c r="D2558" s="4" t="s">
        <v>8365</v>
      </c>
      <c r="E2558" t="s">
        <v>8394</v>
      </c>
    </row>
    <row r="2559" spans="4:5" x14ac:dyDescent="0.3">
      <c r="D2559" s="4" t="s">
        <v>8365</v>
      </c>
      <c r="E2559" t="s">
        <v>8394</v>
      </c>
    </row>
    <row r="2560" spans="4:5" x14ac:dyDescent="0.3">
      <c r="D2560" s="4" t="s">
        <v>8365</v>
      </c>
      <c r="E2560" t="s">
        <v>8394</v>
      </c>
    </row>
    <row r="2561" spans="4:5" x14ac:dyDescent="0.3">
      <c r="D2561" s="4" t="s">
        <v>8365</v>
      </c>
      <c r="E2561" t="s">
        <v>8394</v>
      </c>
    </row>
    <row r="2562" spans="4:5" x14ac:dyDescent="0.3">
      <c r="D2562" s="4" t="s">
        <v>8365</v>
      </c>
      <c r="E2562" t="s">
        <v>8394</v>
      </c>
    </row>
    <row r="2563" spans="4:5" x14ac:dyDescent="0.3">
      <c r="D2563" s="4" t="s">
        <v>8376</v>
      </c>
      <c r="E2563" t="s">
        <v>8377</v>
      </c>
    </row>
    <row r="2564" spans="4:5" x14ac:dyDescent="0.3">
      <c r="D2564" s="4" t="s">
        <v>8376</v>
      </c>
      <c r="E2564" t="s">
        <v>8377</v>
      </c>
    </row>
    <row r="2565" spans="4:5" x14ac:dyDescent="0.3">
      <c r="D2565" s="4" t="s">
        <v>8376</v>
      </c>
      <c r="E2565" t="s">
        <v>8377</v>
      </c>
    </row>
    <row r="2566" spans="4:5" x14ac:dyDescent="0.3">
      <c r="D2566" s="4" t="s">
        <v>8376</v>
      </c>
      <c r="E2566" t="s">
        <v>8377</v>
      </c>
    </row>
    <row r="2567" spans="4:5" x14ac:dyDescent="0.3">
      <c r="D2567" s="4" t="s">
        <v>8376</v>
      </c>
      <c r="E2567" t="s">
        <v>8377</v>
      </c>
    </row>
    <row r="2568" spans="4:5" x14ac:dyDescent="0.3">
      <c r="D2568" s="4" t="s">
        <v>8376</v>
      </c>
      <c r="E2568" t="s">
        <v>8377</v>
      </c>
    </row>
    <row r="2569" spans="4:5" x14ac:dyDescent="0.3">
      <c r="D2569" s="4" t="s">
        <v>8376</v>
      </c>
      <c r="E2569" t="s">
        <v>8377</v>
      </c>
    </row>
    <row r="2570" spans="4:5" x14ac:dyDescent="0.3">
      <c r="D2570" s="4" t="s">
        <v>8376</v>
      </c>
      <c r="E2570" t="s">
        <v>8377</v>
      </c>
    </row>
    <row r="2571" spans="4:5" x14ac:dyDescent="0.3">
      <c r="D2571" s="4" t="s">
        <v>8376</v>
      </c>
      <c r="E2571" t="s">
        <v>8377</v>
      </c>
    </row>
    <row r="2572" spans="4:5" x14ac:dyDescent="0.3">
      <c r="D2572" s="4" t="s">
        <v>8376</v>
      </c>
      <c r="E2572" t="s">
        <v>8377</v>
      </c>
    </row>
    <row r="2573" spans="4:5" x14ac:dyDescent="0.3">
      <c r="D2573" s="4" t="s">
        <v>8376</v>
      </c>
      <c r="E2573" t="s">
        <v>8377</v>
      </c>
    </row>
    <row r="2574" spans="4:5" x14ac:dyDescent="0.3">
      <c r="D2574" s="4" t="s">
        <v>8376</v>
      </c>
      <c r="E2574" t="s">
        <v>8377</v>
      </c>
    </row>
    <row r="2575" spans="4:5" x14ac:dyDescent="0.3">
      <c r="D2575" s="4" t="s">
        <v>8376</v>
      </c>
      <c r="E2575" t="s">
        <v>8377</v>
      </c>
    </row>
    <row r="2576" spans="4:5" x14ac:dyDescent="0.3">
      <c r="D2576" s="4" t="s">
        <v>8376</v>
      </c>
      <c r="E2576" t="s">
        <v>8377</v>
      </c>
    </row>
    <row r="2577" spans="4:5" x14ac:dyDescent="0.3">
      <c r="D2577" s="4" t="s">
        <v>8376</v>
      </c>
      <c r="E2577" t="s">
        <v>8377</v>
      </c>
    </row>
    <row r="2578" spans="4:5" x14ac:dyDescent="0.3">
      <c r="D2578" s="4" t="s">
        <v>8376</v>
      </c>
      <c r="E2578" t="s">
        <v>8377</v>
      </c>
    </row>
    <row r="2579" spans="4:5" x14ac:dyDescent="0.3">
      <c r="D2579" s="4" t="s">
        <v>8376</v>
      </c>
      <c r="E2579" t="s">
        <v>8377</v>
      </c>
    </row>
    <row r="2580" spans="4:5" x14ac:dyDescent="0.3">
      <c r="D2580" s="4" t="s">
        <v>8376</v>
      </c>
      <c r="E2580" t="s">
        <v>8377</v>
      </c>
    </row>
    <row r="2581" spans="4:5" x14ac:dyDescent="0.3">
      <c r="D2581" s="4" t="s">
        <v>8376</v>
      </c>
      <c r="E2581" t="s">
        <v>8377</v>
      </c>
    </row>
    <row r="2582" spans="4:5" x14ac:dyDescent="0.3">
      <c r="D2582" s="4" t="s">
        <v>8376</v>
      </c>
      <c r="E2582" t="s">
        <v>8377</v>
      </c>
    </row>
    <row r="2583" spans="4:5" x14ac:dyDescent="0.3">
      <c r="D2583" s="4" t="s">
        <v>8376</v>
      </c>
      <c r="E2583" t="s">
        <v>8377</v>
      </c>
    </row>
    <row r="2584" spans="4:5" x14ac:dyDescent="0.3">
      <c r="D2584" s="4" t="s">
        <v>8376</v>
      </c>
      <c r="E2584" t="s">
        <v>8377</v>
      </c>
    </row>
    <row r="2585" spans="4:5" x14ac:dyDescent="0.3">
      <c r="D2585" s="4" t="s">
        <v>8376</v>
      </c>
      <c r="E2585" t="s">
        <v>8377</v>
      </c>
    </row>
    <row r="2586" spans="4:5" x14ac:dyDescent="0.3">
      <c r="D2586" s="4" t="s">
        <v>8376</v>
      </c>
      <c r="E2586" t="s">
        <v>8377</v>
      </c>
    </row>
    <row r="2587" spans="4:5" x14ac:dyDescent="0.3">
      <c r="D2587" s="4" t="s">
        <v>8376</v>
      </c>
      <c r="E2587" t="s">
        <v>8377</v>
      </c>
    </row>
    <row r="2588" spans="4:5" x14ac:dyDescent="0.3">
      <c r="D2588" s="4" t="s">
        <v>8376</v>
      </c>
      <c r="E2588" t="s">
        <v>8377</v>
      </c>
    </row>
    <row r="2589" spans="4:5" x14ac:dyDescent="0.3">
      <c r="D2589" s="4" t="s">
        <v>8376</v>
      </c>
      <c r="E2589" t="s">
        <v>8377</v>
      </c>
    </row>
    <row r="2590" spans="4:5" x14ac:dyDescent="0.3">
      <c r="D2590" s="4" t="s">
        <v>8376</v>
      </c>
      <c r="E2590" t="s">
        <v>8377</v>
      </c>
    </row>
    <row r="2591" spans="4:5" x14ac:dyDescent="0.3">
      <c r="D2591" s="4" t="s">
        <v>8376</v>
      </c>
      <c r="E2591" t="s">
        <v>8377</v>
      </c>
    </row>
    <row r="2592" spans="4:5" x14ac:dyDescent="0.3">
      <c r="D2592" s="4" t="s">
        <v>8376</v>
      </c>
      <c r="E2592" t="s">
        <v>8377</v>
      </c>
    </row>
    <row r="2593" spans="4:5" x14ac:dyDescent="0.3">
      <c r="D2593" s="4" t="s">
        <v>8376</v>
      </c>
      <c r="E2593" t="s">
        <v>8377</v>
      </c>
    </row>
    <row r="2594" spans="4:5" x14ac:dyDescent="0.3">
      <c r="D2594" s="4" t="s">
        <v>8376</v>
      </c>
      <c r="E2594" t="s">
        <v>8377</v>
      </c>
    </row>
    <row r="2595" spans="4:5" x14ac:dyDescent="0.3">
      <c r="D2595" s="4" t="s">
        <v>8376</v>
      </c>
      <c r="E2595" t="s">
        <v>8377</v>
      </c>
    </row>
    <row r="2596" spans="4:5" x14ac:dyDescent="0.3">
      <c r="D2596" s="4" t="s">
        <v>8376</v>
      </c>
      <c r="E2596" t="s">
        <v>8377</v>
      </c>
    </row>
    <row r="2597" spans="4:5" x14ac:dyDescent="0.3">
      <c r="D2597" s="4" t="s">
        <v>8376</v>
      </c>
      <c r="E2597" t="s">
        <v>8377</v>
      </c>
    </row>
    <row r="2598" spans="4:5" x14ac:dyDescent="0.3">
      <c r="D2598" s="4" t="s">
        <v>8376</v>
      </c>
      <c r="E2598" t="s">
        <v>8377</v>
      </c>
    </row>
    <row r="2599" spans="4:5" x14ac:dyDescent="0.3">
      <c r="D2599" s="4" t="s">
        <v>8376</v>
      </c>
      <c r="E2599" t="s">
        <v>8377</v>
      </c>
    </row>
    <row r="2600" spans="4:5" x14ac:dyDescent="0.3">
      <c r="D2600" s="4" t="s">
        <v>8376</v>
      </c>
      <c r="E2600" t="s">
        <v>8377</v>
      </c>
    </row>
    <row r="2601" spans="4:5" x14ac:dyDescent="0.3">
      <c r="D2601" s="4" t="s">
        <v>8376</v>
      </c>
      <c r="E2601" t="s">
        <v>8377</v>
      </c>
    </row>
    <row r="2602" spans="4:5" x14ac:dyDescent="0.3">
      <c r="D2602" s="4" t="s">
        <v>8376</v>
      </c>
      <c r="E2602" t="s">
        <v>8377</v>
      </c>
    </row>
    <row r="2603" spans="4:5" x14ac:dyDescent="0.3">
      <c r="D2603" s="4" t="s">
        <v>8359</v>
      </c>
      <c r="E2603" t="s">
        <v>8395</v>
      </c>
    </row>
    <row r="2604" spans="4:5" x14ac:dyDescent="0.3">
      <c r="D2604" s="4" t="s">
        <v>8359</v>
      </c>
      <c r="E2604" t="s">
        <v>8395</v>
      </c>
    </row>
    <row r="2605" spans="4:5" x14ac:dyDescent="0.3">
      <c r="D2605" s="4" t="s">
        <v>8359</v>
      </c>
      <c r="E2605" t="s">
        <v>8395</v>
      </c>
    </row>
    <row r="2606" spans="4:5" x14ac:dyDescent="0.3">
      <c r="D2606" s="4" t="s">
        <v>8359</v>
      </c>
      <c r="E2606" t="s">
        <v>8395</v>
      </c>
    </row>
    <row r="2607" spans="4:5" x14ac:dyDescent="0.3">
      <c r="D2607" s="4" t="s">
        <v>8359</v>
      </c>
      <c r="E2607" t="s">
        <v>8395</v>
      </c>
    </row>
    <row r="2608" spans="4:5" x14ac:dyDescent="0.3">
      <c r="D2608" s="4" t="s">
        <v>8359</v>
      </c>
      <c r="E2608" t="s">
        <v>8395</v>
      </c>
    </row>
    <row r="2609" spans="4:5" x14ac:dyDescent="0.3">
      <c r="D2609" s="4" t="s">
        <v>8359</v>
      </c>
      <c r="E2609" t="s">
        <v>8395</v>
      </c>
    </row>
    <row r="2610" spans="4:5" x14ac:dyDescent="0.3">
      <c r="D2610" s="4" t="s">
        <v>8359</v>
      </c>
      <c r="E2610" t="s">
        <v>8395</v>
      </c>
    </row>
    <row r="2611" spans="4:5" x14ac:dyDescent="0.3">
      <c r="D2611" s="4" t="s">
        <v>8359</v>
      </c>
      <c r="E2611" t="s">
        <v>8395</v>
      </c>
    </row>
    <row r="2612" spans="4:5" x14ac:dyDescent="0.3">
      <c r="D2612" s="4" t="s">
        <v>8359</v>
      </c>
      <c r="E2612" t="s">
        <v>8395</v>
      </c>
    </row>
    <row r="2613" spans="4:5" x14ac:dyDescent="0.3">
      <c r="D2613" s="4" t="s">
        <v>8359</v>
      </c>
      <c r="E2613" t="s">
        <v>8395</v>
      </c>
    </row>
    <row r="2614" spans="4:5" x14ac:dyDescent="0.3">
      <c r="D2614" s="4" t="s">
        <v>8359</v>
      </c>
      <c r="E2614" t="s">
        <v>8395</v>
      </c>
    </row>
    <row r="2615" spans="4:5" x14ac:dyDescent="0.3">
      <c r="D2615" s="4" t="s">
        <v>8359</v>
      </c>
      <c r="E2615" t="s">
        <v>8395</v>
      </c>
    </row>
    <row r="2616" spans="4:5" x14ac:dyDescent="0.3">
      <c r="D2616" s="4" t="s">
        <v>8359</v>
      </c>
      <c r="E2616" t="s">
        <v>8395</v>
      </c>
    </row>
    <row r="2617" spans="4:5" x14ac:dyDescent="0.3">
      <c r="D2617" s="4" t="s">
        <v>8359</v>
      </c>
      <c r="E2617" t="s">
        <v>8395</v>
      </c>
    </row>
    <row r="2618" spans="4:5" x14ac:dyDescent="0.3">
      <c r="D2618" s="4" t="s">
        <v>8359</v>
      </c>
      <c r="E2618" t="s">
        <v>8395</v>
      </c>
    </row>
    <row r="2619" spans="4:5" x14ac:dyDescent="0.3">
      <c r="D2619" s="4" t="s">
        <v>8359</v>
      </c>
      <c r="E2619" t="s">
        <v>8395</v>
      </c>
    </row>
    <row r="2620" spans="4:5" x14ac:dyDescent="0.3">
      <c r="D2620" s="4" t="s">
        <v>8359</v>
      </c>
      <c r="E2620" t="s">
        <v>8395</v>
      </c>
    </row>
    <row r="2621" spans="4:5" x14ac:dyDescent="0.3">
      <c r="D2621" s="4" t="s">
        <v>8359</v>
      </c>
      <c r="E2621" t="s">
        <v>8395</v>
      </c>
    </row>
    <row r="2622" spans="4:5" x14ac:dyDescent="0.3">
      <c r="D2622" s="4" t="s">
        <v>8359</v>
      </c>
      <c r="E2622" t="s">
        <v>8395</v>
      </c>
    </row>
    <row r="2623" spans="4:5" x14ac:dyDescent="0.3">
      <c r="D2623" s="4" t="s">
        <v>8359</v>
      </c>
      <c r="E2623" t="s">
        <v>8395</v>
      </c>
    </row>
    <row r="2624" spans="4:5" x14ac:dyDescent="0.3">
      <c r="D2624" s="4" t="s">
        <v>8359</v>
      </c>
      <c r="E2624" t="s">
        <v>8395</v>
      </c>
    </row>
    <row r="2625" spans="4:5" x14ac:dyDescent="0.3">
      <c r="D2625" s="4" t="s">
        <v>8359</v>
      </c>
      <c r="E2625" t="s">
        <v>8395</v>
      </c>
    </row>
    <row r="2626" spans="4:5" x14ac:dyDescent="0.3">
      <c r="D2626" s="4" t="s">
        <v>8359</v>
      </c>
      <c r="E2626" t="s">
        <v>8395</v>
      </c>
    </row>
    <row r="2627" spans="4:5" x14ac:dyDescent="0.3">
      <c r="D2627" s="4" t="s">
        <v>8359</v>
      </c>
      <c r="E2627" t="s">
        <v>8395</v>
      </c>
    </row>
    <row r="2628" spans="4:5" x14ac:dyDescent="0.3">
      <c r="D2628" s="4" t="s">
        <v>8359</v>
      </c>
      <c r="E2628" t="s">
        <v>8395</v>
      </c>
    </row>
    <row r="2629" spans="4:5" x14ac:dyDescent="0.3">
      <c r="D2629" s="4" t="s">
        <v>8359</v>
      </c>
      <c r="E2629" t="s">
        <v>8395</v>
      </c>
    </row>
    <row r="2630" spans="4:5" x14ac:dyDescent="0.3">
      <c r="D2630" s="4" t="s">
        <v>8359</v>
      </c>
      <c r="E2630" t="s">
        <v>8395</v>
      </c>
    </row>
    <row r="2631" spans="4:5" x14ac:dyDescent="0.3">
      <c r="D2631" s="4" t="s">
        <v>8359</v>
      </c>
      <c r="E2631" t="s">
        <v>8395</v>
      </c>
    </row>
    <row r="2632" spans="4:5" x14ac:dyDescent="0.3">
      <c r="D2632" s="4" t="s">
        <v>8359</v>
      </c>
      <c r="E2632" t="s">
        <v>8395</v>
      </c>
    </row>
    <row r="2633" spans="4:5" x14ac:dyDescent="0.3">
      <c r="D2633" s="4" t="s">
        <v>8359</v>
      </c>
      <c r="E2633" t="s">
        <v>8395</v>
      </c>
    </row>
    <row r="2634" spans="4:5" x14ac:dyDescent="0.3">
      <c r="D2634" s="4" t="s">
        <v>8359</v>
      </c>
      <c r="E2634" t="s">
        <v>8395</v>
      </c>
    </row>
    <row r="2635" spans="4:5" x14ac:dyDescent="0.3">
      <c r="D2635" s="4" t="s">
        <v>8359</v>
      </c>
      <c r="E2635" t="s">
        <v>8395</v>
      </c>
    </row>
    <row r="2636" spans="4:5" x14ac:dyDescent="0.3">
      <c r="D2636" s="4" t="s">
        <v>8359</v>
      </c>
      <c r="E2636" t="s">
        <v>8395</v>
      </c>
    </row>
    <row r="2637" spans="4:5" x14ac:dyDescent="0.3">
      <c r="D2637" s="4" t="s">
        <v>8359</v>
      </c>
      <c r="E2637" t="s">
        <v>8395</v>
      </c>
    </row>
    <row r="2638" spans="4:5" x14ac:dyDescent="0.3">
      <c r="D2638" s="4" t="s">
        <v>8359</v>
      </c>
      <c r="E2638" t="s">
        <v>8395</v>
      </c>
    </row>
    <row r="2639" spans="4:5" x14ac:dyDescent="0.3">
      <c r="D2639" s="4" t="s">
        <v>8359</v>
      </c>
      <c r="E2639" t="s">
        <v>8395</v>
      </c>
    </row>
    <row r="2640" spans="4:5" x14ac:dyDescent="0.3">
      <c r="D2640" s="4" t="s">
        <v>8359</v>
      </c>
      <c r="E2640" t="s">
        <v>8395</v>
      </c>
    </row>
    <row r="2641" spans="4:5" x14ac:dyDescent="0.3">
      <c r="D2641" s="4" t="s">
        <v>8359</v>
      </c>
      <c r="E2641" t="s">
        <v>8395</v>
      </c>
    </row>
    <row r="2642" spans="4:5" x14ac:dyDescent="0.3">
      <c r="D2642" s="4" t="s">
        <v>8359</v>
      </c>
      <c r="E2642" t="s">
        <v>8395</v>
      </c>
    </row>
    <row r="2643" spans="4:5" x14ac:dyDescent="0.3">
      <c r="D2643" s="4" t="s">
        <v>8359</v>
      </c>
      <c r="E2643" t="s">
        <v>8395</v>
      </c>
    </row>
    <row r="2644" spans="4:5" x14ac:dyDescent="0.3">
      <c r="D2644" s="4" t="s">
        <v>8359</v>
      </c>
      <c r="E2644" t="s">
        <v>8395</v>
      </c>
    </row>
    <row r="2645" spans="4:5" x14ac:dyDescent="0.3">
      <c r="D2645" s="4" t="s">
        <v>8359</v>
      </c>
      <c r="E2645" t="s">
        <v>8395</v>
      </c>
    </row>
    <row r="2646" spans="4:5" x14ac:dyDescent="0.3">
      <c r="D2646" s="4" t="s">
        <v>8359</v>
      </c>
      <c r="E2646" t="s">
        <v>8395</v>
      </c>
    </row>
    <row r="2647" spans="4:5" x14ac:dyDescent="0.3">
      <c r="D2647" s="4" t="s">
        <v>8359</v>
      </c>
      <c r="E2647" t="s">
        <v>8395</v>
      </c>
    </row>
    <row r="2648" spans="4:5" x14ac:dyDescent="0.3">
      <c r="D2648" s="4" t="s">
        <v>8359</v>
      </c>
      <c r="E2648" t="s">
        <v>8395</v>
      </c>
    </row>
    <row r="2649" spans="4:5" x14ac:dyDescent="0.3">
      <c r="D2649" s="4" t="s">
        <v>8359</v>
      </c>
      <c r="E2649" t="s">
        <v>8395</v>
      </c>
    </row>
    <row r="2650" spans="4:5" x14ac:dyDescent="0.3">
      <c r="D2650" s="4" t="s">
        <v>8359</v>
      </c>
      <c r="E2650" t="s">
        <v>8395</v>
      </c>
    </row>
    <row r="2651" spans="4:5" x14ac:dyDescent="0.3">
      <c r="D2651" s="4" t="s">
        <v>8359</v>
      </c>
      <c r="E2651" t="s">
        <v>8395</v>
      </c>
    </row>
    <row r="2652" spans="4:5" x14ac:dyDescent="0.3">
      <c r="D2652" s="4" t="s">
        <v>8359</v>
      </c>
      <c r="E2652" t="s">
        <v>8395</v>
      </c>
    </row>
    <row r="2653" spans="4:5" x14ac:dyDescent="0.3">
      <c r="D2653" s="4" t="s">
        <v>8359</v>
      </c>
      <c r="E2653" t="s">
        <v>8395</v>
      </c>
    </row>
    <row r="2654" spans="4:5" x14ac:dyDescent="0.3">
      <c r="D2654" s="4" t="s">
        <v>8359</v>
      </c>
      <c r="E2654" t="s">
        <v>8395</v>
      </c>
    </row>
    <row r="2655" spans="4:5" x14ac:dyDescent="0.3">
      <c r="D2655" s="4" t="s">
        <v>8359</v>
      </c>
      <c r="E2655" t="s">
        <v>8395</v>
      </c>
    </row>
    <row r="2656" spans="4:5" x14ac:dyDescent="0.3">
      <c r="D2656" s="4" t="s">
        <v>8359</v>
      </c>
      <c r="E2656" t="s">
        <v>8395</v>
      </c>
    </row>
    <row r="2657" spans="4:5" x14ac:dyDescent="0.3">
      <c r="D2657" s="4" t="s">
        <v>8359</v>
      </c>
      <c r="E2657" t="s">
        <v>8395</v>
      </c>
    </row>
    <row r="2658" spans="4:5" x14ac:dyDescent="0.3">
      <c r="D2658" s="4" t="s">
        <v>8359</v>
      </c>
      <c r="E2658" t="s">
        <v>8395</v>
      </c>
    </row>
    <row r="2659" spans="4:5" x14ac:dyDescent="0.3">
      <c r="D2659" s="4" t="s">
        <v>8359</v>
      </c>
      <c r="E2659" t="s">
        <v>8395</v>
      </c>
    </row>
    <row r="2660" spans="4:5" x14ac:dyDescent="0.3">
      <c r="D2660" s="4" t="s">
        <v>8359</v>
      </c>
      <c r="E2660" t="s">
        <v>8395</v>
      </c>
    </row>
    <row r="2661" spans="4:5" x14ac:dyDescent="0.3">
      <c r="D2661" s="4" t="s">
        <v>8359</v>
      </c>
      <c r="E2661" t="s">
        <v>8395</v>
      </c>
    </row>
    <row r="2662" spans="4:5" x14ac:dyDescent="0.3">
      <c r="D2662" s="4" t="s">
        <v>8359</v>
      </c>
      <c r="E2662" t="s">
        <v>8395</v>
      </c>
    </row>
    <row r="2663" spans="4:5" x14ac:dyDescent="0.3">
      <c r="D2663" s="4" t="s">
        <v>8359</v>
      </c>
      <c r="E2663" t="s">
        <v>8396</v>
      </c>
    </row>
    <row r="2664" spans="4:5" x14ac:dyDescent="0.3">
      <c r="D2664" s="4" t="s">
        <v>8359</v>
      </c>
      <c r="E2664" t="s">
        <v>8396</v>
      </c>
    </row>
    <row r="2665" spans="4:5" x14ac:dyDescent="0.3">
      <c r="D2665" s="4" t="s">
        <v>8359</v>
      </c>
      <c r="E2665" t="s">
        <v>8396</v>
      </c>
    </row>
    <row r="2666" spans="4:5" x14ac:dyDescent="0.3">
      <c r="D2666" s="4" t="s">
        <v>8359</v>
      </c>
      <c r="E2666" t="s">
        <v>8396</v>
      </c>
    </row>
    <row r="2667" spans="4:5" x14ac:dyDescent="0.3">
      <c r="D2667" s="4" t="s">
        <v>8359</v>
      </c>
      <c r="E2667" t="s">
        <v>8396</v>
      </c>
    </row>
    <row r="2668" spans="4:5" x14ac:dyDescent="0.3">
      <c r="D2668" s="4" t="s">
        <v>8359</v>
      </c>
      <c r="E2668" t="s">
        <v>8396</v>
      </c>
    </row>
    <row r="2669" spans="4:5" x14ac:dyDescent="0.3">
      <c r="D2669" s="4" t="s">
        <v>8359</v>
      </c>
      <c r="E2669" t="s">
        <v>8396</v>
      </c>
    </row>
    <row r="2670" spans="4:5" x14ac:dyDescent="0.3">
      <c r="D2670" s="4" t="s">
        <v>8359</v>
      </c>
      <c r="E2670" t="s">
        <v>8396</v>
      </c>
    </row>
    <row r="2671" spans="4:5" x14ac:dyDescent="0.3">
      <c r="D2671" s="4" t="s">
        <v>8359</v>
      </c>
      <c r="E2671" t="s">
        <v>8396</v>
      </c>
    </row>
    <row r="2672" spans="4:5" x14ac:dyDescent="0.3">
      <c r="D2672" s="4" t="s">
        <v>8359</v>
      </c>
      <c r="E2672" t="s">
        <v>8396</v>
      </c>
    </row>
    <row r="2673" spans="4:5" x14ac:dyDescent="0.3">
      <c r="D2673" s="4" t="s">
        <v>8359</v>
      </c>
      <c r="E2673" t="s">
        <v>8396</v>
      </c>
    </row>
    <row r="2674" spans="4:5" x14ac:dyDescent="0.3">
      <c r="D2674" s="4" t="s">
        <v>8359</v>
      </c>
      <c r="E2674" t="s">
        <v>8396</v>
      </c>
    </row>
    <row r="2675" spans="4:5" x14ac:dyDescent="0.3">
      <c r="D2675" s="4" t="s">
        <v>8359</v>
      </c>
      <c r="E2675" t="s">
        <v>8396</v>
      </c>
    </row>
    <row r="2676" spans="4:5" x14ac:dyDescent="0.3">
      <c r="D2676" s="4" t="s">
        <v>8359</v>
      </c>
      <c r="E2676" t="s">
        <v>8396</v>
      </c>
    </row>
    <row r="2677" spans="4:5" x14ac:dyDescent="0.3">
      <c r="D2677" s="4" t="s">
        <v>8359</v>
      </c>
      <c r="E2677" t="s">
        <v>8396</v>
      </c>
    </row>
    <row r="2678" spans="4:5" x14ac:dyDescent="0.3">
      <c r="D2678" s="4" t="s">
        <v>8359</v>
      </c>
      <c r="E2678" t="s">
        <v>8396</v>
      </c>
    </row>
    <row r="2679" spans="4:5" x14ac:dyDescent="0.3">
      <c r="D2679" s="4" t="s">
        <v>8359</v>
      </c>
      <c r="E2679" t="s">
        <v>8396</v>
      </c>
    </row>
    <row r="2680" spans="4:5" x14ac:dyDescent="0.3">
      <c r="D2680" s="4" t="s">
        <v>8359</v>
      </c>
      <c r="E2680" t="s">
        <v>8396</v>
      </c>
    </row>
    <row r="2681" spans="4:5" x14ac:dyDescent="0.3">
      <c r="D2681" s="4" t="s">
        <v>8359</v>
      </c>
      <c r="E2681" t="s">
        <v>8396</v>
      </c>
    </row>
    <row r="2682" spans="4:5" x14ac:dyDescent="0.3">
      <c r="D2682" s="4" t="s">
        <v>8359</v>
      </c>
      <c r="E2682" t="s">
        <v>8396</v>
      </c>
    </row>
    <row r="2683" spans="4:5" x14ac:dyDescent="0.3">
      <c r="D2683" s="4" t="s">
        <v>8376</v>
      </c>
      <c r="E2683" t="s">
        <v>8377</v>
      </c>
    </row>
    <row r="2684" spans="4:5" x14ac:dyDescent="0.3">
      <c r="D2684" s="4" t="s">
        <v>8376</v>
      </c>
      <c r="E2684" t="s">
        <v>8377</v>
      </c>
    </row>
    <row r="2685" spans="4:5" x14ac:dyDescent="0.3">
      <c r="D2685" s="4" t="s">
        <v>8376</v>
      </c>
      <c r="E2685" t="s">
        <v>8377</v>
      </c>
    </row>
    <row r="2686" spans="4:5" x14ac:dyDescent="0.3">
      <c r="D2686" s="4" t="s">
        <v>8376</v>
      </c>
      <c r="E2686" t="s">
        <v>8377</v>
      </c>
    </row>
    <row r="2687" spans="4:5" x14ac:dyDescent="0.3">
      <c r="D2687" s="4" t="s">
        <v>8376</v>
      </c>
      <c r="E2687" t="s">
        <v>8377</v>
      </c>
    </row>
    <row r="2688" spans="4:5" x14ac:dyDescent="0.3">
      <c r="D2688" s="4" t="s">
        <v>8376</v>
      </c>
      <c r="E2688" t="s">
        <v>8377</v>
      </c>
    </row>
    <row r="2689" spans="4:5" x14ac:dyDescent="0.3">
      <c r="D2689" s="4" t="s">
        <v>8376</v>
      </c>
      <c r="E2689" t="s">
        <v>8377</v>
      </c>
    </row>
    <row r="2690" spans="4:5" x14ac:dyDescent="0.3">
      <c r="D2690" s="4" t="s">
        <v>8376</v>
      </c>
      <c r="E2690" t="s">
        <v>8377</v>
      </c>
    </row>
    <row r="2691" spans="4:5" x14ac:dyDescent="0.3">
      <c r="D2691" s="4" t="s">
        <v>8376</v>
      </c>
      <c r="E2691" t="s">
        <v>8377</v>
      </c>
    </row>
    <row r="2692" spans="4:5" x14ac:dyDescent="0.3">
      <c r="D2692" s="4" t="s">
        <v>8376</v>
      </c>
      <c r="E2692" t="s">
        <v>8377</v>
      </c>
    </row>
    <row r="2693" spans="4:5" x14ac:dyDescent="0.3">
      <c r="D2693" s="4" t="s">
        <v>8376</v>
      </c>
      <c r="E2693" t="s">
        <v>8377</v>
      </c>
    </row>
    <row r="2694" spans="4:5" x14ac:dyDescent="0.3">
      <c r="D2694" s="4" t="s">
        <v>8376</v>
      </c>
      <c r="E2694" t="s">
        <v>8377</v>
      </c>
    </row>
    <row r="2695" spans="4:5" x14ac:dyDescent="0.3">
      <c r="D2695" s="4" t="s">
        <v>8376</v>
      </c>
      <c r="E2695" t="s">
        <v>8377</v>
      </c>
    </row>
    <row r="2696" spans="4:5" x14ac:dyDescent="0.3">
      <c r="D2696" s="4" t="s">
        <v>8376</v>
      </c>
      <c r="E2696" t="s">
        <v>8377</v>
      </c>
    </row>
    <row r="2697" spans="4:5" x14ac:dyDescent="0.3">
      <c r="D2697" s="4" t="s">
        <v>8376</v>
      </c>
      <c r="E2697" t="s">
        <v>8377</v>
      </c>
    </row>
    <row r="2698" spans="4:5" x14ac:dyDescent="0.3">
      <c r="D2698" s="4" t="s">
        <v>8376</v>
      </c>
      <c r="E2698" t="s">
        <v>8377</v>
      </c>
    </row>
    <row r="2699" spans="4:5" x14ac:dyDescent="0.3">
      <c r="D2699" s="4" t="s">
        <v>8376</v>
      </c>
      <c r="E2699" t="s">
        <v>8377</v>
      </c>
    </row>
    <row r="2700" spans="4:5" x14ac:dyDescent="0.3">
      <c r="D2700" s="4" t="s">
        <v>8376</v>
      </c>
      <c r="E2700" t="s">
        <v>8377</v>
      </c>
    </row>
    <row r="2701" spans="4:5" x14ac:dyDescent="0.3">
      <c r="D2701" s="4" t="s">
        <v>8376</v>
      </c>
      <c r="E2701" t="s">
        <v>8377</v>
      </c>
    </row>
    <row r="2702" spans="4:5" x14ac:dyDescent="0.3">
      <c r="D2702" s="4" t="s">
        <v>8376</v>
      </c>
      <c r="E2702" t="s">
        <v>8377</v>
      </c>
    </row>
    <row r="2703" spans="4:5" x14ac:dyDescent="0.3">
      <c r="D2703" s="4" t="s">
        <v>8357</v>
      </c>
      <c r="E2703" t="s">
        <v>8397</v>
      </c>
    </row>
    <row r="2704" spans="4:5" x14ac:dyDescent="0.3">
      <c r="D2704" s="4" t="s">
        <v>8357</v>
      </c>
      <c r="E2704" t="s">
        <v>8397</v>
      </c>
    </row>
    <row r="2705" spans="4:5" x14ac:dyDescent="0.3">
      <c r="D2705" s="4" t="s">
        <v>8357</v>
      </c>
      <c r="E2705" t="s">
        <v>8397</v>
      </c>
    </row>
    <row r="2706" spans="4:5" x14ac:dyDescent="0.3">
      <c r="D2706" s="4" t="s">
        <v>8357</v>
      </c>
      <c r="E2706" t="s">
        <v>8397</v>
      </c>
    </row>
    <row r="2707" spans="4:5" x14ac:dyDescent="0.3">
      <c r="D2707" s="4" t="s">
        <v>8357</v>
      </c>
      <c r="E2707" t="s">
        <v>8397</v>
      </c>
    </row>
    <row r="2708" spans="4:5" x14ac:dyDescent="0.3">
      <c r="D2708" s="4" t="s">
        <v>8357</v>
      </c>
      <c r="E2708" t="s">
        <v>8397</v>
      </c>
    </row>
    <row r="2709" spans="4:5" x14ac:dyDescent="0.3">
      <c r="D2709" s="4" t="s">
        <v>8357</v>
      </c>
      <c r="E2709" t="s">
        <v>8397</v>
      </c>
    </row>
    <row r="2710" spans="4:5" x14ac:dyDescent="0.3">
      <c r="D2710" s="4" t="s">
        <v>8357</v>
      </c>
      <c r="E2710" t="s">
        <v>8397</v>
      </c>
    </row>
    <row r="2711" spans="4:5" x14ac:dyDescent="0.3">
      <c r="D2711" s="4" t="s">
        <v>8357</v>
      </c>
      <c r="E2711" t="s">
        <v>8397</v>
      </c>
    </row>
    <row r="2712" spans="4:5" x14ac:dyDescent="0.3">
      <c r="D2712" s="4" t="s">
        <v>8357</v>
      </c>
      <c r="E2712" t="s">
        <v>8397</v>
      </c>
    </row>
    <row r="2713" spans="4:5" x14ac:dyDescent="0.3">
      <c r="D2713" s="4" t="s">
        <v>8357</v>
      </c>
      <c r="E2713" t="s">
        <v>8397</v>
      </c>
    </row>
    <row r="2714" spans="4:5" x14ac:dyDescent="0.3">
      <c r="D2714" s="4" t="s">
        <v>8357</v>
      </c>
      <c r="E2714" t="s">
        <v>8397</v>
      </c>
    </row>
    <row r="2715" spans="4:5" x14ac:dyDescent="0.3">
      <c r="D2715" s="4" t="s">
        <v>8357</v>
      </c>
      <c r="E2715" t="s">
        <v>8397</v>
      </c>
    </row>
    <row r="2716" spans="4:5" x14ac:dyDescent="0.3">
      <c r="D2716" s="4" t="s">
        <v>8357</v>
      </c>
      <c r="E2716" t="s">
        <v>8397</v>
      </c>
    </row>
    <row r="2717" spans="4:5" x14ac:dyDescent="0.3">
      <c r="D2717" s="4" t="s">
        <v>8357</v>
      </c>
      <c r="E2717" t="s">
        <v>8397</v>
      </c>
    </row>
    <row r="2718" spans="4:5" x14ac:dyDescent="0.3">
      <c r="D2718" s="4" t="s">
        <v>8357</v>
      </c>
      <c r="E2718" t="s">
        <v>8397</v>
      </c>
    </row>
    <row r="2719" spans="4:5" x14ac:dyDescent="0.3">
      <c r="D2719" s="4" t="s">
        <v>8357</v>
      </c>
      <c r="E2719" t="s">
        <v>8397</v>
      </c>
    </row>
    <row r="2720" spans="4:5" x14ac:dyDescent="0.3">
      <c r="D2720" s="4" t="s">
        <v>8357</v>
      </c>
      <c r="E2720" t="s">
        <v>8397</v>
      </c>
    </row>
    <row r="2721" spans="4:5" x14ac:dyDescent="0.3">
      <c r="D2721" s="4" t="s">
        <v>8357</v>
      </c>
      <c r="E2721" t="s">
        <v>8397</v>
      </c>
    </row>
    <row r="2722" spans="4:5" x14ac:dyDescent="0.3">
      <c r="D2722" s="4" t="s">
        <v>8357</v>
      </c>
      <c r="E2722" t="s">
        <v>8397</v>
      </c>
    </row>
    <row r="2723" spans="4:5" x14ac:dyDescent="0.3">
      <c r="D2723" s="4" t="s">
        <v>8359</v>
      </c>
      <c r="E2723" t="s">
        <v>8389</v>
      </c>
    </row>
    <row r="2724" spans="4:5" x14ac:dyDescent="0.3">
      <c r="D2724" s="4" t="s">
        <v>8359</v>
      </c>
      <c r="E2724" t="s">
        <v>8389</v>
      </c>
    </row>
    <row r="2725" spans="4:5" x14ac:dyDescent="0.3">
      <c r="D2725" s="4" t="s">
        <v>8359</v>
      </c>
      <c r="E2725" t="s">
        <v>8389</v>
      </c>
    </row>
    <row r="2726" spans="4:5" x14ac:dyDescent="0.3">
      <c r="D2726" s="4" t="s">
        <v>8359</v>
      </c>
      <c r="E2726" t="s">
        <v>8389</v>
      </c>
    </row>
    <row r="2727" spans="4:5" x14ac:dyDescent="0.3">
      <c r="D2727" s="4" t="s">
        <v>8359</v>
      </c>
      <c r="E2727" t="s">
        <v>8389</v>
      </c>
    </row>
    <row r="2728" spans="4:5" x14ac:dyDescent="0.3">
      <c r="D2728" s="4" t="s">
        <v>8359</v>
      </c>
      <c r="E2728" t="s">
        <v>8389</v>
      </c>
    </row>
    <row r="2729" spans="4:5" x14ac:dyDescent="0.3">
      <c r="D2729" s="4" t="s">
        <v>8359</v>
      </c>
      <c r="E2729" t="s">
        <v>8389</v>
      </c>
    </row>
    <row r="2730" spans="4:5" x14ac:dyDescent="0.3">
      <c r="D2730" s="4" t="s">
        <v>8359</v>
      </c>
      <c r="E2730" t="s">
        <v>8389</v>
      </c>
    </row>
    <row r="2731" spans="4:5" x14ac:dyDescent="0.3">
      <c r="D2731" s="4" t="s">
        <v>8359</v>
      </c>
      <c r="E2731" t="s">
        <v>8389</v>
      </c>
    </row>
    <row r="2732" spans="4:5" x14ac:dyDescent="0.3">
      <c r="D2732" s="4" t="s">
        <v>8359</v>
      </c>
      <c r="E2732" t="s">
        <v>8389</v>
      </c>
    </row>
    <row r="2733" spans="4:5" x14ac:dyDescent="0.3">
      <c r="D2733" s="4" t="s">
        <v>8359</v>
      </c>
      <c r="E2733" t="s">
        <v>8389</v>
      </c>
    </row>
    <row r="2734" spans="4:5" x14ac:dyDescent="0.3">
      <c r="D2734" s="4" t="s">
        <v>8359</v>
      </c>
      <c r="E2734" t="s">
        <v>8389</v>
      </c>
    </row>
    <row r="2735" spans="4:5" x14ac:dyDescent="0.3">
      <c r="D2735" s="4" t="s">
        <v>8359</v>
      </c>
      <c r="E2735" t="s">
        <v>8389</v>
      </c>
    </row>
    <row r="2736" spans="4:5" x14ac:dyDescent="0.3">
      <c r="D2736" s="4" t="s">
        <v>8359</v>
      </c>
      <c r="E2736" t="s">
        <v>8389</v>
      </c>
    </row>
    <row r="2737" spans="4:5" x14ac:dyDescent="0.3">
      <c r="D2737" s="4" t="s">
        <v>8359</v>
      </c>
      <c r="E2737" t="s">
        <v>8389</v>
      </c>
    </row>
    <row r="2738" spans="4:5" x14ac:dyDescent="0.3">
      <c r="D2738" s="4" t="s">
        <v>8359</v>
      </c>
      <c r="E2738" t="s">
        <v>8389</v>
      </c>
    </row>
    <row r="2739" spans="4:5" x14ac:dyDescent="0.3">
      <c r="D2739" s="4" t="s">
        <v>8359</v>
      </c>
      <c r="E2739" t="s">
        <v>8389</v>
      </c>
    </row>
    <row r="2740" spans="4:5" x14ac:dyDescent="0.3">
      <c r="D2740" s="4" t="s">
        <v>8359</v>
      </c>
      <c r="E2740" t="s">
        <v>8389</v>
      </c>
    </row>
    <row r="2741" spans="4:5" x14ac:dyDescent="0.3">
      <c r="D2741" s="4" t="s">
        <v>8359</v>
      </c>
      <c r="E2741" t="s">
        <v>8389</v>
      </c>
    </row>
    <row r="2742" spans="4:5" x14ac:dyDescent="0.3">
      <c r="D2742" s="4" t="s">
        <v>8359</v>
      </c>
      <c r="E2742" t="s">
        <v>8389</v>
      </c>
    </row>
    <row r="2743" spans="4:5" x14ac:dyDescent="0.3">
      <c r="D2743" s="4" t="s">
        <v>8362</v>
      </c>
      <c r="E2743" t="s">
        <v>8398</v>
      </c>
    </row>
    <row r="2744" spans="4:5" x14ac:dyDescent="0.3">
      <c r="D2744" s="4" t="s">
        <v>8362</v>
      </c>
      <c r="E2744" t="s">
        <v>8398</v>
      </c>
    </row>
    <row r="2745" spans="4:5" x14ac:dyDescent="0.3">
      <c r="D2745" s="4" t="s">
        <v>8362</v>
      </c>
      <c r="E2745" t="s">
        <v>8398</v>
      </c>
    </row>
    <row r="2746" spans="4:5" x14ac:dyDescent="0.3">
      <c r="D2746" s="4" t="s">
        <v>8362</v>
      </c>
      <c r="E2746" t="s">
        <v>8398</v>
      </c>
    </row>
    <row r="2747" spans="4:5" x14ac:dyDescent="0.3">
      <c r="D2747" s="4" t="s">
        <v>8362</v>
      </c>
      <c r="E2747" t="s">
        <v>8398</v>
      </c>
    </row>
    <row r="2748" spans="4:5" x14ac:dyDescent="0.3">
      <c r="D2748" s="4" t="s">
        <v>8362</v>
      </c>
      <c r="E2748" t="s">
        <v>8398</v>
      </c>
    </row>
    <row r="2749" spans="4:5" x14ac:dyDescent="0.3">
      <c r="D2749" s="4" t="s">
        <v>8362</v>
      </c>
      <c r="E2749" t="s">
        <v>8398</v>
      </c>
    </row>
    <row r="2750" spans="4:5" x14ac:dyDescent="0.3">
      <c r="D2750" s="4" t="s">
        <v>8362</v>
      </c>
      <c r="E2750" t="s">
        <v>8398</v>
      </c>
    </row>
    <row r="2751" spans="4:5" x14ac:dyDescent="0.3">
      <c r="D2751" s="4" t="s">
        <v>8362</v>
      </c>
      <c r="E2751" t="s">
        <v>8398</v>
      </c>
    </row>
    <row r="2752" spans="4:5" x14ac:dyDescent="0.3">
      <c r="D2752" s="4" t="s">
        <v>8362</v>
      </c>
      <c r="E2752" t="s">
        <v>8398</v>
      </c>
    </row>
    <row r="2753" spans="4:5" x14ac:dyDescent="0.3">
      <c r="D2753" s="4" t="s">
        <v>8362</v>
      </c>
      <c r="E2753" t="s">
        <v>8398</v>
      </c>
    </row>
    <row r="2754" spans="4:5" x14ac:dyDescent="0.3">
      <c r="D2754" s="4" t="s">
        <v>8362</v>
      </c>
      <c r="E2754" t="s">
        <v>8398</v>
      </c>
    </row>
    <row r="2755" spans="4:5" x14ac:dyDescent="0.3">
      <c r="D2755" s="4" t="s">
        <v>8362</v>
      </c>
      <c r="E2755" t="s">
        <v>8398</v>
      </c>
    </row>
    <row r="2756" spans="4:5" x14ac:dyDescent="0.3">
      <c r="D2756" s="4" t="s">
        <v>8362</v>
      </c>
      <c r="E2756" t="s">
        <v>8398</v>
      </c>
    </row>
    <row r="2757" spans="4:5" x14ac:dyDescent="0.3">
      <c r="D2757" s="4" t="s">
        <v>8362</v>
      </c>
      <c r="E2757" t="s">
        <v>8398</v>
      </c>
    </row>
    <row r="2758" spans="4:5" x14ac:dyDescent="0.3">
      <c r="D2758" s="4" t="s">
        <v>8362</v>
      </c>
      <c r="E2758" t="s">
        <v>8398</v>
      </c>
    </row>
    <row r="2759" spans="4:5" x14ac:dyDescent="0.3">
      <c r="D2759" s="4" t="s">
        <v>8362</v>
      </c>
      <c r="E2759" t="s">
        <v>8398</v>
      </c>
    </row>
    <row r="2760" spans="4:5" x14ac:dyDescent="0.3">
      <c r="D2760" s="4" t="s">
        <v>8362</v>
      </c>
      <c r="E2760" t="s">
        <v>8398</v>
      </c>
    </row>
    <row r="2761" spans="4:5" x14ac:dyDescent="0.3">
      <c r="D2761" s="4" t="s">
        <v>8362</v>
      </c>
      <c r="E2761" t="s">
        <v>8398</v>
      </c>
    </row>
    <row r="2762" spans="4:5" x14ac:dyDescent="0.3">
      <c r="D2762" s="4" t="s">
        <v>8362</v>
      </c>
      <c r="E2762" t="s">
        <v>8398</v>
      </c>
    </row>
    <row r="2763" spans="4:5" x14ac:dyDescent="0.3">
      <c r="D2763" s="4" t="s">
        <v>8362</v>
      </c>
      <c r="E2763" t="s">
        <v>8398</v>
      </c>
    </row>
    <row r="2764" spans="4:5" x14ac:dyDescent="0.3">
      <c r="D2764" s="4" t="s">
        <v>8362</v>
      </c>
      <c r="E2764" t="s">
        <v>8398</v>
      </c>
    </row>
    <row r="2765" spans="4:5" x14ac:dyDescent="0.3">
      <c r="D2765" s="4" t="s">
        <v>8362</v>
      </c>
      <c r="E2765" t="s">
        <v>8398</v>
      </c>
    </row>
    <row r="2766" spans="4:5" x14ac:dyDescent="0.3">
      <c r="D2766" s="4" t="s">
        <v>8362</v>
      </c>
      <c r="E2766" t="s">
        <v>8398</v>
      </c>
    </row>
    <row r="2767" spans="4:5" x14ac:dyDescent="0.3">
      <c r="D2767" s="4" t="s">
        <v>8362</v>
      </c>
      <c r="E2767" t="s">
        <v>8398</v>
      </c>
    </row>
    <row r="2768" spans="4:5" x14ac:dyDescent="0.3">
      <c r="D2768" s="4" t="s">
        <v>8362</v>
      </c>
      <c r="E2768" t="s">
        <v>8398</v>
      </c>
    </row>
    <row r="2769" spans="4:5" x14ac:dyDescent="0.3">
      <c r="D2769" s="4" t="s">
        <v>8362</v>
      </c>
      <c r="E2769" t="s">
        <v>8398</v>
      </c>
    </row>
    <row r="2770" spans="4:5" x14ac:dyDescent="0.3">
      <c r="D2770" s="4" t="s">
        <v>8362</v>
      </c>
      <c r="E2770" t="s">
        <v>8398</v>
      </c>
    </row>
    <row r="2771" spans="4:5" x14ac:dyDescent="0.3">
      <c r="D2771" s="4" t="s">
        <v>8362</v>
      </c>
      <c r="E2771" t="s">
        <v>8398</v>
      </c>
    </row>
    <row r="2772" spans="4:5" x14ac:dyDescent="0.3">
      <c r="D2772" s="4" t="s">
        <v>8362</v>
      </c>
      <c r="E2772" t="s">
        <v>8398</v>
      </c>
    </row>
    <row r="2773" spans="4:5" x14ac:dyDescent="0.3">
      <c r="D2773" s="4" t="s">
        <v>8362</v>
      </c>
      <c r="E2773" t="s">
        <v>8398</v>
      </c>
    </row>
    <row r="2774" spans="4:5" x14ac:dyDescent="0.3">
      <c r="D2774" s="4" t="s">
        <v>8362</v>
      </c>
      <c r="E2774" t="s">
        <v>8398</v>
      </c>
    </row>
    <row r="2775" spans="4:5" x14ac:dyDescent="0.3">
      <c r="D2775" s="4" t="s">
        <v>8362</v>
      </c>
      <c r="E2775" t="s">
        <v>8398</v>
      </c>
    </row>
    <row r="2776" spans="4:5" x14ac:dyDescent="0.3">
      <c r="D2776" s="4" t="s">
        <v>8362</v>
      </c>
      <c r="E2776" t="s">
        <v>8398</v>
      </c>
    </row>
    <row r="2777" spans="4:5" x14ac:dyDescent="0.3">
      <c r="D2777" s="4" t="s">
        <v>8362</v>
      </c>
      <c r="E2777" t="s">
        <v>8398</v>
      </c>
    </row>
    <row r="2778" spans="4:5" x14ac:dyDescent="0.3">
      <c r="D2778" s="4" t="s">
        <v>8362</v>
      </c>
      <c r="E2778" t="s">
        <v>8398</v>
      </c>
    </row>
    <row r="2779" spans="4:5" x14ac:dyDescent="0.3">
      <c r="D2779" s="4" t="s">
        <v>8362</v>
      </c>
      <c r="E2779" t="s">
        <v>8398</v>
      </c>
    </row>
    <row r="2780" spans="4:5" x14ac:dyDescent="0.3">
      <c r="D2780" s="4" t="s">
        <v>8362</v>
      </c>
      <c r="E2780" t="s">
        <v>8398</v>
      </c>
    </row>
    <row r="2781" spans="4:5" x14ac:dyDescent="0.3">
      <c r="D2781" s="4" t="s">
        <v>8362</v>
      </c>
      <c r="E2781" t="s">
        <v>8398</v>
      </c>
    </row>
    <row r="2782" spans="4:5" x14ac:dyDescent="0.3">
      <c r="D2782" s="4" t="s">
        <v>8362</v>
      </c>
      <c r="E2782" t="s">
        <v>8398</v>
      </c>
    </row>
    <row r="2783" spans="4:5" x14ac:dyDescent="0.3">
      <c r="D2783" s="4" t="s">
        <v>8357</v>
      </c>
      <c r="E2783" t="s">
        <v>8358</v>
      </c>
    </row>
    <row r="2784" spans="4:5" x14ac:dyDescent="0.3">
      <c r="D2784" s="4" t="s">
        <v>8357</v>
      </c>
      <c r="E2784" t="s">
        <v>8358</v>
      </c>
    </row>
    <row r="2785" spans="4:5" x14ac:dyDescent="0.3">
      <c r="D2785" s="4" t="s">
        <v>8357</v>
      </c>
      <c r="E2785" t="s">
        <v>8358</v>
      </c>
    </row>
    <row r="2786" spans="4:5" x14ac:dyDescent="0.3">
      <c r="D2786" s="4" t="s">
        <v>8357</v>
      </c>
      <c r="E2786" t="s">
        <v>8358</v>
      </c>
    </row>
    <row r="2787" spans="4:5" x14ac:dyDescent="0.3">
      <c r="D2787" s="4" t="s">
        <v>8357</v>
      </c>
      <c r="E2787" t="s">
        <v>8358</v>
      </c>
    </row>
    <row r="2788" spans="4:5" x14ac:dyDescent="0.3">
      <c r="D2788" s="4" t="s">
        <v>8357</v>
      </c>
      <c r="E2788" t="s">
        <v>8358</v>
      </c>
    </row>
    <row r="2789" spans="4:5" x14ac:dyDescent="0.3">
      <c r="D2789" s="4" t="s">
        <v>8357</v>
      </c>
      <c r="E2789" t="s">
        <v>8358</v>
      </c>
    </row>
    <row r="2790" spans="4:5" x14ac:dyDescent="0.3">
      <c r="D2790" s="4" t="s">
        <v>8357</v>
      </c>
      <c r="E2790" t="s">
        <v>8358</v>
      </c>
    </row>
    <row r="2791" spans="4:5" x14ac:dyDescent="0.3">
      <c r="D2791" s="4" t="s">
        <v>8357</v>
      </c>
      <c r="E2791" t="s">
        <v>8358</v>
      </c>
    </row>
    <row r="2792" spans="4:5" x14ac:dyDescent="0.3">
      <c r="D2792" s="4" t="s">
        <v>8357</v>
      </c>
      <c r="E2792" t="s">
        <v>8358</v>
      </c>
    </row>
    <row r="2793" spans="4:5" x14ac:dyDescent="0.3">
      <c r="D2793" s="4" t="s">
        <v>8357</v>
      </c>
      <c r="E2793" t="s">
        <v>8358</v>
      </c>
    </row>
    <row r="2794" spans="4:5" x14ac:dyDescent="0.3">
      <c r="D2794" s="4" t="s">
        <v>8357</v>
      </c>
      <c r="E2794" t="s">
        <v>8358</v>
      </c>
    </row>
    <row r="2795" spans="4:5" x14ac:dyDescent="0.3">
      <c r="D2795" s="4" t="s">
        <v>8357</v>
      </c>
      <c r="E2795" t="s">
        <v>8358</v>
      </c>
    </row>
    <row r="2796" spans="4:5" x14ac:dyDescent="0.3">
      <c r="D2796" s="4" t="s">
        <v>8357</v>
      </c>
      <c r="E2796" t="s">
        <v>8358</v>
      </c>
    </row>
    <row r="2797" spans="4:5" x14ac:dyDescent="0.3">
      <c r="D2797" s="4" t="s">
        <v>8357</v>
      </c>
      <c r="E2797" t="s">
        <v>8358</v>
      </c>
    </row>
    <row r="2798" spans="4:5" x14ac:dyDescent="0.3">
      <c r="D2798" s="4" t="s">
        <v>8357</v>
      </c>
      <c r="E2798" t="s">
        <v>8358</v>
      </c>
    </row>
    <row r="2799" spans="4:5" x14ac:dyDescent="0.3">
      <c r="D2799" s="4" t="s">
        <v>8357</v>
      </c>
      <c r="E2799" t="s">
        <v>8358</v>
      </c>
    </row>
    <row r="2800" spans="4:5" x14ac:dyDescent="0.3">
      <c r="D2800" s="4" t="s">
        <v>8357</v>
      </c>
      <c r="E2800" t="s">
        <v>8358</v>
      </c>
    </row>
    <row r="2801" spans="4:5" x14ac:dyDescent="0.3">
      <c r="D2801" s="4" t="s">
        <v>8357</v>
      </c>
      <c r="E2801" t="s">
        <v>8358</v>
      </c>
    </row>
    <row r="2802" spans="4:5" x14ac:dyDescent="0.3">
      <c r="D2802" s="4" t="s">
        <v>8357</v>
      </c>
      <c r="E2802" t="s">
        <v>8358</v>
      </c>
    </row>
    <row r="2803" spans="4:5" x14ac:dyDescent="0.3">
      <c r="D2803" s="4" t="s">
        <v>8357</v>
      </c>
      <c r="E2803" t="s">
        <v>8358</v>
      </c>
    </row>
    <row r="2804" spans="4:5" x14ac:dyDescent="0.3">
      <c r="D2804" s="4" t="s">
        <v>8357</v>
      </c>
      <c r="E2804" t="s">
        <v>8358</v>
      </c>
    </row>
    <row r="2805" spans="4:5" x14ac:dyDescent="0.3">
      <c r="D2805" s="4" t="s">
        <v>8357</v>
      </c>
      <c r="E2805" t="s">
        <v>8358</v>
      </c>
    </row>
    <row r="2806" spans="4:5" x14ac:dyDescent="0.3">
      <c r="D2806" s="4" t="s">
        <v>8357</v>
      </c>
      <c r="E2806" t="s">
        <v>8358</v>
      </c>
    </row>
    <row r="2807" spans="4:5" x14ac:dyDescent="0.3">
      <c r="D2807" s="4" t="s">
        <v>8357</v>
      </c>
      <c r="E2807" t="s">
        <v>8358</v>
      </c>
    </row>
    <row r="2808" spans="4:5" x14ac:dyDescent="0.3">
      <c r="D2808" s="4" t="s">
        <v>8357</v>
      </c>
      <c r="E2808" t="s">
        <v>8358</v>
      </c>
    </row>
    <row r="2809" spans="4:5" x14ac:dyDescent="0.3">
      <c r="D2809" s="4" t="s">
        <v>8357</v>
      </c>
      <c r="E2809" t="s">
        <v>8358</v>
      </c>
    </row>
    <row r="2810" spans="4:5" x14ac:dyDescent="0.3">
      <c r="D2810" s="4" t="s">
        <v>8357</v>
      </c>
      <c r="E2810" t="s">
        <v>8358</v>
      </c>
    </row>
    <row r="2811" spans="4:5" x14ac:dyDescent="0.3">
      <c r="D2811" s="4" t="s">
        <v>8357</v>
      </c>
      <c r="E2811" t="s">
        <v>8358</v>
      </c>
    </row>
    <row r="2812" spans="4:5" x14ac:dyDescent="0.3">
      <c r="D2812" s="4" t="s">
        <v>8357</v>
      </c>
      <c r="E2812" t="s">
        <v>8358</v>
      </c>
    </row>
    <row r="2813" spans="4:5" x14ac:dyDescent="0.3">
      <c r="D2813" s="4" t="s">
        <v>8357</v>
      </c>
      <c r="E2813" t="s">
        <v>8358</v>
      </c>
    </row>
    <row r="2814" spans="4:5" x14ac:dyDescent="0.3">
      <c r="D2814" s="4" t="s">
        <v>8357</v>
      </c>
      <c r="E2814" t="s">
        <v>8358</v>
      </c>
    </row>
    <row r="2815" spans="4:5" x14ac:dyDescent="0.3">
      <c r="D2815" s="4" t="s">
        <v>8357</v>
      </c>
      <c r="E2815" t="s">
        <v>8358</v>
      </c>
    </row>
    <row r="2816" spans="4:5" x14ac:dyDescent="0.3">
      <c r="D2816" s="4" t="s">
        <v>8357</v>
      </c>
      <c r="E2816" t="s">
        <v>8358</v>
      </c>
    </row>
    <row r="2817" spans="4:5" x14ac:dyDescent="0.3">
      <c r="D2817" s="4" t="s">
        <v>8357</v>
      </c>
      <c r="E2817" t="s">
        <v>8358</v>
      </c>
    </row>
    <row r="2818" spans="4:5" x14ac:dyDescent="0.3">
      <c r="D2818" s="4" t="s">
        <v>8357</v>
      </c>
      <c r="E2818" t="s">
        <v>8358</v>
      </c>
    </row>
    <row r="2819" spans="4:5" x14ac:dyDescent="0.3">
      <c r="D2819" s="4" t="s">
        <v>8357</v>
      </c>
      <c r="E2819" t="s">
        <v>8358</v>
      </c>
    </row>
    <row r="2820" spans="4:5" x14ac:dyDescent="0.3">
      <c r="D2820" s="4" t="s">
        <v>8357</v>
      </c>
      <c r="E2820" t="s">
        <v>8358</v>
      </c>
    </row>
    <row r="2821" spans="4:5" x14ac:dyDescent="0.3">
      <c r="D2821" s="4" t="s">
        <v>8357</v>
      </c>
      <c r="E2821" t="s">
        <v>8358</v>
      </c>
    </row>
    <row r="2822" spans="4:5" x14ac:dyDescent="0.3">
      <c r="D2822" s="4" t="s">
        <v>8357</v>
      </c>
      <c r="E2822" t="s">
        <v>8358</v>
      </c>
    </row>
    <row r="2823" spans="4:5" x14ac:dyDescent="0.3">
      <c r="D2823" s="4" t="s">
        <v>8357</v>
      </c>
      <c r="E2823" t="s">
        <v>8358</v>
      </c>
    </row>
    <row r="2824" spans="4:5" x14ac:dyDescent="0.3">
      <c r="D2824" s="4" t="s">
        <v>8357</v>
      </c>
      <c r="E2824" t="s">
        <v>8358</v>
      </c>
    </row>
    <row r="2825" spans="4:5" x14ac:dyDescent="0.3">
      <c r="D2825" s="4" t="s">
        <v>8357</v>
      </c>
      <c r="E2825" t="s">
        <v>8358</v>
      </c>
    </row>
    <row r="2826" spans="4:5" x14ac:dyDescent="0.3">
      <c r="D2826" s="4" t="s">
        <v>8357</v>
      </c>
      <c r="E2826" t="s">
        <v>8358</v>
      </c>
    </row>
    <row r="2827" spans="4:5" x14ac:dyDescent="0.3">
      <c r="D2827" s="4" t="s">
        <v>8357</v>
      </c>
      <c r="E2827" t="s">
        <v>8358</v>
      </c>
    </row>
    <row r="2828" spans="4:5" x14ac:dyDescent="0.3">
      <c r="D2828" s="4" t="s">
        <v>8357</v>
      </c>
      <c r="E2828" t="s">
        <v>8358</v>
      </c>
    </row>
    <row r="2829" spans="4:5" x14ac:dyDescent="0.3">
      <c r="D2829" s="4" t="s">
        <v>8357</v>
      </c>
      <c r="E2829" t="s">
        <v>8358</v>
      </c>
    </row>
    <row r="2830" spans="4:5" x14ac:dyDescent="0.3">
      <c r="D2830" s="4" t="s">
        <v>8357</v>
      </c>
      <c r="E2830" t="s">
        <v>8358</v>
      </c>
    </row>
    <row r="2831" spans="4:5" x14ac:dyDescent="0.3">
      <c r="D2831" s="4" t="s">
        <v>8357</v>
      </c>
      <c r="E2831" t="s">
        <v>8358</v>
      </c>
    </row>
    <row r="2832" spans="4:5" x14ac:dyDescent="0.3">
      <c r="D2832" s="4" t="s">
        <v>8357</v>
      </c>
      <c r="E2832" t="s">
        <v>8358</v>
      </c>
    </row>
    <row r="2833" spans="4:5" x14ac:dyDescent="0.3">
      <c r="D2833" s="4" t="s">
        <v>8357</v>
      </c>
      <c r="E2833" t="s">
        <v>8358</v>
      </c>
    </row>
    <row r="2834" spans="4:5" x14ac:dyDescent="0.3">
      <c r="D2834" s="4" t="s">
        <v>8357</v>
      </c>
      <c r="E2834" t="s">
        <v>8358</v>
      </c>
    </row>
    <row r="2835" spans="4:5" x14ac:dyDescent="0.3">
      <c r="D2835" s="4" t="s">
        <v>8357</v>
      </c>
      <c r="E2835" t="s">
        <v>8358</v>
      </c>
    </row>
    <row r="2836" spans="4:5" x14ac:dyDescent="0.3">
      <c r="D2836" s="4" t="s">
        <v>8357</v>
      </c>
      <c r="E2836" t="s">
        <v>8358</v>
      </c>
    </row>
    <row r="2837" spans="4:5" x14ac:dyDescent="0.3">
      <c r="D2837" s="4" t="s">
        <v>8357</v>
      </c>
      <c r="E2837" t="s">
        <v>8358</v>
      </c>
    </row>
    <row r="2838" spans="4:5" x14ac:dyDescent="0.3">
      <c r="D2838" s="4" t="s">
        <v>8357</v>
      </c>
      <c r="E2838" t="s">
        <v>8358</v>
      </c>
    </row>
    <row r="2839" spans="4:5" x14ac:dyDescent="0.3">
      <c r="D2839" s="4" t="s">
        <v>8357</v>
      </c>
      <c r="E2839" t="s">
        <v>8358</v>
      </c>
    </row>
    <row r="2840" spans="4:5" x14ac:dyDescent="0.3">
      <c r="D2840" s="4" t="s">
        <v>8357</v>
      </c>
      <c r="E2840" t="s">
        <v>8358</v>
      </c>
    </row>
    <row r="2841" spans="4:5" x14ac:dyDescent="0.3">
      <c r="D2841" s="4" t="s">
        <v>8357</v>
      </c>
      <c r="E2841" t="s">
        <v>8358</v>
      </c>
    </row>
    <row r="2842" spans="4:5" x14ac:dyDescent="0.3">
      <c r="D2842" s="4" t="s">
        <v>8357</v>
      </c>
      <c r="E2842" t="s">
        <v>8358</v>
      </c>
    </row>
    <row r="2843" spans="4:5" x14ac:dyDescent="0.3">
      <c r="D2843" s="4" t="s">
        <v>8357</v>
      </c>
      <c r="E2843" t="s">
        <v>8358</v>
      </c>
    </row>
    <row r="2844" spans="4:5" x14ac:dyDescent="0.3">
      <c r="D2844" s="4" t="s">
        <v>8357</v>
      </c>
      <c r="E2844" t="s">
        <v>8358</v>
      </c>
    </row>
    <row r="2845" spans="4:5" x14ac:dyDescent="0.3">
      <c r="D2845" s="4" t="s">
        <v>8357</v>
      </c>
      <c r="E2845" t="s">
        <v>8358</v>
      </c>
    </row>
    <row r="2846" spans="4:5" x14ac:dyDescent="0.3">
      <c r="D2846" s="4" t="s">
        <v>8357</v>
      </c>
      <c r="E2846" t="s">
        <v>8358</v>
      </c>
    </row>
    <row r="2847" spans="4:5" x14ac:dyDescent="0.3">
      <c r="D2847" s="4" t="s">
        <v>8357</v>
      </c>
      <c r="E2847" t="s">
        <v>8358</v>
      </c>
    </row>
    <row r="2848" spans="4:5" x14ac:dyDescent="0.3">
      <c r="D2848" s="4" t="s">
        <v>8357</v>
      </c>
      <c r="E2848" t="s">
        <v>8358</v>
      </c>
    </row>
    <row r="2849" spans="4:5" x14ac:dyDescent="0.3">
      <c r="D2849" s="4" t="s">
        <v>8357</v>
      </c>
      <c r="E2849" t="s">
        <v>8358</v>
      </c>
    </row>
    <row r="2850" spans="4:5" x14ac:dyDescent="0.3">
      <c r="D2850" s="4" t="s">
        <v>8357</v>
      </c>
      <c r="E2850" t="s">
        <v>8358</v>
      </c>
    </row>
    <row r="2851" spans="4:5" x14ac:dyDescent="0.3">
      <c r="D2851" s="4" t="s">
        <v>8357</v>
      </c>
      <c r="E2851" t="s">
        <v>8358</v>
      </c>
    </row>
    <row r="2852" spans="4:5" x14ac:dyDescent="0.3">
      <c r="D2852" s="4" t="s">
        <v>8357</v>
      </c>
      <c r="E2852" t="s">
        <v>8358</v>
      </c>
    </row>
    <row r="2853" spans="4:5" x14ac:dyDescent="0.3">
      <c r="D2853" s="4" t="s">
        <v>8357</v>
      </c>
      <c r="E2853" t="s">
        <v>8358</v>
      </c>
    </row>
    <row r="2854" spans="4:5" x14ac:dyDescent="0.3">
      <c r="D2854" s="4" t="s">
        <v>8357</v>
      </c>
      <c r="E2854" t="s">
        <v>8358</v>
      </c>
    </row>
    <row r="2855" spans="4:5" x14ac:dyDescent="0.3">
      <c r="D2855" s="4" t="s">
        <v>8357</v>
      </c>
      <c r="E2855" t="s">
        <v>8358</v>
      </c>
    </row>
    <row r="2856" spans="4:5" x14ac:dyDescent="0.3">
      <c r="D2856" s="4" t="s">
        <v>8357</v>
      </c>
      <c r="E2856" t="s">
        <v>8358</v>
      </c>
    </row>
    <row r="2857" spans="4:5" x14ac:dyDescent="0.3">
      <c r="D2857" s="4" t="s">
        <v>8357</v>
      </c>
      <c r="E2857" t="s">
        <v>8358</v>
      </c>
    </row>
    <row r="2858" spans="4:5" x14ac:dyDescent="0.3">
      <c r="D2858" s="4" t="s">
        <v>8357</v>
      </c>
      <c r="E2858" t="s">
        <v>8358</v>
      </c>
    </row>
    <row r="2859" spans="4:5" x14ac:dyDescent="0.3">
      <c r="D2859" s="4" t="s">
        <v>8357</v>
      </c>
      <c r="E2859" t="s">
        <v>8358</v>
      </c>
    </row>
    <row r="2860" spans="4:5" x14ac:dyDescent="0.3">
      <c r="D2860" s="4" t="s">
        <v>8357</v>
      </c>
      <c r="E2860" t="s">
        <v>8358</v>
      </c>
    </row>
    <row r="2861" spans="4:5" x14ac:dyDescent="0.3">
      <c r="D2861" s="4" t="s">
        <v>8357</v>
      </c>
      <c r="E2861" t="s">
        <v>8358</v>
      </c>
    </row>
    <row r="2862" spans="4:5" x14ac:dyDescent="0.3">
      <c r="D2862" s="4" t="s">
        <v>8357</v>
      </c>
      <c r="E2862" t="s">
        <v>8358</v>
      </c>
    </row>
    <row r="2863" spans="4:5" x14ac:dyDescent="0.3">
      <c r="D2863" s="4" t="s">
        <v>8357</v>
      </c>
      <c r="E2863" t="s">
        <v>8358</v>
      </c>
    </row>
    <row r="2864" spans="4:5" x14ac:dyDescent="0.3">
      <c r="D2864" s="4" t="s">
        <v>8357</v>
      </c>
      <c r="E2864" t="s">
        <v>8358</v>
      </c>
    </row>
    <row r="2865" spans="4:5" x14ac:dyDescent="0.3">
      <c r="D2865" s="4" t="s">
        <v>8357</v>
      </c>
      <c r="E2865" t="s">
        <v>8358</v>
      </c>
    </row>
    <row r="2866" spans="4:5" x14ac:dyDescent="0.3">
      <c r="D2866" s="4" t="s">
        <v>8357</v>
      </c>
      <c r="E2866" t="s">
        <v>8358</v>
      </c>
    </row>
    <row r="2867" spans="4:5" x14ac:dyDescent="0.3">
      <c r="D2867" s="4" t="s">
        <v>8357</v>
      </c>
      <c r="E2867" t="s">
        <v>8358</v>
      </c>
    </row>
    <row r="2868" spans="4:5" x14ac:dyDescent="0.3">
      <c r="D2868" s="4" t="s">
        <v>8357</v>
      </c>
      <c r="E2868" t="s">
        <v>8358</v>
      </c>
    </row>
    <row r="2869" spans="4:5" x14ac:dyDescent="0.3">
      <c r="D2869" s="4" t="s">
        <v>8357</v>
      </c>
      <c r="E2869" t="s">
        <v>8358</v>
      </c>
    </row>
    <row r="2870" spans="4:5" x14ac:dyDescent="0.3">
      <c r="D2870" s="4" t="s">
        <v>8357</v>
      </c>
      <c r="E2870" t="s">
        <v>8358</v>
      </c>
    </row>
    <row r="2871" spans="4:5" x14ac:dyDescent="0.3">
      <c r="D2871" s="4" t="s">
        <v>8357</v>
      </c>
      <c r="E2871" t="s">
        <v>8358</v>
      </c>
    </row>
    <row r="2872" spans="4:5" x14ac:dyDescent="0.3">
      <c r="D2872" s="4" t="s">
        <v>8357</v>
      </c>
      <c r="E2872" t="s">
        <v>8358</v>
      </c>
    </row>
    <row r="2873" spans="4:5" x14ac:dyDescent="0.3">
      <c r="D2873" s="4" t="s">
        <v>8357</v>
      </c>
      <c r="E2873" t="s">
        <v>8358</v>
      </c>
    </row>
    <row r="2874" spans="4:5" x14ac:dyDescent="0.3">
      <c r="D2874" s="4" t="s">
        <v>8357</v>
      </c>
      <c r="E2874" t="s">
        <v>8358</v>
      </c>
    </row>
    <row r="2875" spans="4:5" x14ac:dyDescent="0.3">
      <c r="D2875" s="4" t="s">
        <v>8357</v>
      </c>
      <c r="E2875" t="s">
        <v>8358</v>
      </c>
    </row>
    <row r="2876" spans="4:5" x14ac:dyDescent="0.3">
      <c r="D2876" s="4" t="s">
        <v>8357</v>
      </c>
      <c r="E2876" t="s">
        <v>8358</v>
      </c>
    </row>
    <row r="2877" spans="4:5" x14ac:dyDescent="0.3">
      <c r="D2877" s="4" t="s">
        <v>8357</v>
      </c>
      <c r="E2877" t="s">
        <v>8358</v>
      </c>
    </row>
    <row r="2878" spans="4:5" x14ac:dyDescent="0.3">
      <c r="D2878" s="4" t="s">
        <v>8357</v>
      </c>
      <c r="E2878" t="s">
        <v>8358</v>
      </c>
    </row>
    <row r="2879" spans="4:5" x14ac:dyDescent="0.3">
      <c r="D2879" s="4" t="s">
        <v>8357</v>
      </c>
      <c r="E2879" t="s">
        <v>8358</v>
      </c>
    </row>
    <row r="2880" spans="4:5" x14ac:dyDescent="0.3">
      <c r="D2880" s="4" t="s">
        <v>8357</v>
      </c>
      <c r="E2880" t="s">
        <v>8358</v>
      </c>
    </row>
    <row r="2881" spans="4:5" x14ac:dyDescent="0.3">
      <c r="D2881" s="4" t="s">
        <v>8357</v>
      </c>
      <c r="E2881" t="s">
        <v>8358</v>
      </c>
    </row>
    <row r="2882" spans="4:5" x14ac:dyDescent="0.3">
      <c r="D2882" s="4" t="s">
        <v>8357</v>
      </c>
      <c r="E2882" t="s">
        <v>8358</v>
      </c>
    </row>
    <row r="2883" spans="4:5" x14ac:dyDescent="0.3">
      <c r="D2883" s="4" t="s">
        <v>8357</v>
      </c>
      <c r="E2883" t="s">
        <v>8358</v>
      </c>
    </row>
    <row r="2884" spans="4:5" x14ac:dyDescent="0.3">
      <c r="D2884" s="4" t="s">
        <v>8357</v>
      </c>
      <c r="E2884" t="s">
        <v>8358</v>
      </c>
    </row>
    <row r="2885" spans="4:5" x14ac:dyDescent="0.3">
      <c r="D2885" s="4" t="s">
        <v>8357</v>
      </c>
      <c r="E2885" t="s">
        <v>8358</v>
      </c>
    </row>
    <row r="2886" spans="4:5" x14ac:dyDescent="0.3">
      <c r="D2886" s="4" t="s">
        <v>8357</v>
      </c>
      <c r="E2886" t="s">
        <v>8358</v>
      </c>
    </row>
    <row r="2887" spans="4:5" x14ac:dyDescent="0.3">
      <c r="D2887" s="4" t="s">
        <v>8357</v>
      </c>
      <c r="E2887" t="s">
        <v>8358</v>
      </c>
    </row>
    <row r="2888" spans="4:5" x14ac:dyDescent="0.3">
      <c r="D2888" s="4" t="s">
        <v>8357</v>
      </c>
      <c r="E2888" t="s">
        <v>8358</v>
      </c>
    </row>
    <row r="2889" spans="4:5" x14ac:dyDescent="0.3">
      <c r="D2889" s="4" t="s">
        <v>8357</v>
      </c>
      <c r="E2889" t="s">
        <v>8358</v>
      </c>
    </row>
    <row r="2890" spans="4:5" x14ac:dyDescent="0.3">
      <c r="D2890" s="4" t="s">
        <v>8357</v>
      </c>
      <c r="E2890" t="s">
        <v>8358</v>
      </c>
    </row>
    <row r="2891" spans="4:5" x14ac:dyDescent="0.3">
      <c r="D2891" s="4" t="s">
        <v>8357</v>
      </c>
      <c r="E2891" t="s">
        <v>8358</v>
      </c>
    </row>
    <row r="2892" spans="4:5" x14ac:dyDescent="0.3">
      <c r="D2892" s="4" t="s">
        <v>8357</v>
      </c>
      <c r="E2892" t="s">
        <v>8358</v>
      </c>
    </row>
    <row r="2893" spans="4:5" x14ac:dyDescent="0.3">
      <c r="D2893" s="4" t="s">
        <v>8357</v>
      </c>
      <c r="E2893" t="s">
        <v>8358</v>
      </c>
    </row>
    <row r="2894" spans="4:5" x14ac:dyDescent="0.3">
      <c r="D2894" s="4" t="s">
        <v>8357</v>
      </c>
      <c r="E2894" t="s">
        <v>8358</v>
      </c>
    </row>
    <row r="2895" spans="4:5" x14ac:dyDescent="0.3">
      <c r="D2895" s="4" t="s">
        <v>8357</v>
      </c>
      <c r="E2895" t="s">
        <v>8358</v>
      </c>
    </row>
    <row r="2896" spans="4:5" x14ac:dyDescent="0.3">
      <c r="D2896" s="4" t="s">
        <v>8357</v>
      </c>
      <c r="E2896" t="s">
        <v>8358</v>
      </c>
    </row>
    <row r="2897" spans="4:5" x14ac:dyDescent="0.3">
      <c r="D2897" s="4" t="s">
        <v>8357</v>
      </c>
      <c r="E2897" t="s">
        <v>8358</v>
      </c>
    </row>
    <row r="2898" spans="4:5" x14ac:dyDescent="0.3">
      <c r="D2898" s="4" t="s">
        <v>8357</v>
      </c>
      <c r="E2898" t="s">
        <v>8358</v>
      </c>
    </row>
    <row r="2899" spans="4:5" x14ac:dyDescent="0.3">
      <c r="D2899" s="4" t="s">
        <v>8357</v>
      </c>
      <c r="E2899" t="s">
        <v>8358</v>
      </c>
    </row>
    <row r="2900" spans="4:5" x14ac:dyDescent="0.3">
      <c r="D2900" s="4" t="s">
        <v>8357</v>
      </c>
      <c r="E2900" t="s">
        <v>8358</v>
      </c>
    </row>
    <row r="2901" spans="4:5" x14ac:dyDescent="0.3">
      <c r="D2901" s="4" t="s">
        <v>8357</v>
      </c>
      <c r="E2901" t="s">
        <v>8358</v>
      </c>
    </row>
    <row r="2902" spans="4:5" x14ac:dyDescent="0.3">
      <c r="D2902" s="4" t="s">
        <v>8357</v>
      </c>
      <c r="E2902" t="s">
        <v>8358</v>
      </c>
    </row>
    <row r="2903" spans="4:5" x14ac:dyDescent="0.3">
      <c r="D2903" s="4" t="s">
        <v>8357</v>
      </c>
      <c r="E2903" t="s">
        <v>8358</v>
      </c>
    </row>
    <row r="2904" spans="4:5" x14ac:dyDescent="0.3">
      <c r="D2904" s="4" t="s">
        <v>8357</v>
      </c>
      <c r="E2904" t="s">
        <v>8358</v>
      </c>
    </row>
    <row r="2905" spans="4:5" x14ac:dyDescent="0.3">
      <c r="D2905" s="4" t="s">
        <v>8357</v>
      </c>
      <c r="E2905" t="s">
        <v>8358</v>
      </c>
    </row>
    <row r="2906" spans="4:5" x14ac:dyDescent="0.3">
      <c r="D2906" s="4" t="s">
        <v>8357</v>
      </c>
      <c r="E2906" t="s">
        <v>8358</v>
      </c>
    </row>
    <row r="2907" spans="4:5" x14ac:dyDescent="0.3">
      <c r="D2907" s="4" t="s">
        <v>8357</v>
      </c>
      <c r="E2907" t="s">
        <v>8358</v>
      </c>
    </row>
    <row r="2908" spans="4:5" x14ac:dyDescent="0.3">
      <c r="D2908" s="4" t="s">
        <v>8357</v>
      </c>
      <c r="E2908" t="s">
        <v>8358</v>
      </c>
    </row>
    <row r="2909" spans="4:5" x14ac:dyDescent="0.3">
      <c r="D2909" s="4" t="s">
        <v>8357</v>
      </c>
      <c r="E2909" t="s">
        <v>8358</v>
      </c>
    </row>
    <row r="2910" spans="4:5" x14ac:dyDescent="0.3">
      <c r="D2910" s="4" t="s">
        <v>8357</v>
      </c>
      <c r="E2910" t="s">
        <v>8358</v>
      </c>
    </row>
    <row r="2911" spans="4:5" x14ac:dyDescent="0.3">
      <c r="D2911" s="4" t="s">
        <v>8357</v>
      </c>
      <c r="E2911" t="s">
        <v>8358</v>
      </c>
    </row>
    <row r="2912" spans="4:5" x14ac:dyDescent="0.3">
      <c r="D2912" s="4" t="s">
        <v>8357</v>
      </c>
      <c r="E2912" t="s">
        <v>8358</v>
      </c>
    </row>
    <row r="2913" spans="4:5" x14ac:dyDescent="0.3">
      <c r="D2913" s="4" t="s">
        <v>8357</v>
      </c>
      <c r="E2913" t="s">
        <v>8358</v>
      </c>
    </row>
    <row r="2914" spans="4:5" x14ac:dyDescent="0.3">
      <c r="D2914" s="4" t="s">
        <v>8357</v>
      </c>
      <c r="E2914" t="s">
        <v>8358</v>
      </c>
    </row>
    <row r="2915" spans="4:5" x14ac:dyDescent="0.3">
      <c r="D2915" s="4" t="s">
        <v>8357</v>
      </c>
      <c r="E2915" t="s">
        <v>8358</v>
      </c>
    </row>
    <row r="2916" spans="4:5" x14ac:dyDescent="0.3">
      <c r="D2916" s="4" t="s">
        <v>8357</v>
      </c>
      <c r="E2916" t="s">
        <v>8358</v>
      </c>
    </row>
    <row r="2917" spans="4:5" x14ac:dyDescent="0.3">
      <c r="D2917" s="4" t="s">
        <v>8357</v>
      </c>
      <c r="E2917" t="s">
        <v>8358</v>
      </c>
    </row>
    <row r="2918" spans="4:5" x14ac:dyDescent="0.3">
      <c r="D2918" s="4" t="s">
        <v>8357</v>
      </c>
      <c r="E2918" t="s">
        <v>8358</v>
      </c>
    </row>
    <row r="2919" spans="4:5" x14ac:dyDescent="0.3">
      <c r="D2919" s="4" t="s">
        <v>8357</v>
      </c>
      <c r="E2919" t="s">
        <v>8358</v>
      </c>
    </row>
    <row r="2920" spans="4:5" x14ac:dyDescent="0.3">
      <c r="D2920" s="4" t="s">
        <v>8357</v>
      </c>
      <c r="E2920" t="s">
        <v>8358</v>
      </c>
    </row>
    <row r="2921" spans="4:5" x14ac:dyDescent="0.3">
      <c r="D2921" s="4" t="s">
        <v>8357</v>
      </c>
      <c r="E2921" t="s">
        <v>8358</v>
      </c>
    </row>
    <row r="2922" spans="4:5" x14ac:dyDescent="0.3">
      <c r="D2922" s="4" t="s">
        <v>8357</v>
      </c>
      <c r="E2922" t="s">
        <v>8358</v>
      </c>
    </row>
    <row r="2923" spans="4:5" x14ac:dyDescent="0.3">
      <c r="D2923" s="4" t="s">
        <v>8357</v>
      </c>
      <c r="E2923" t="s">
        <v>8399</v>
      </c>
    </row>
    <row r="2924" spans="4:5" x14ac:dyDescent="0.3">
      <c r="D2924" s="4" t="s">
        <v>8357</v>
      </c>
      <c r="E2924" t="s">
        <v>8399</v>
      </c>
    </row>
    <row r="2925" spans="4:5" x14ac:dyDescent="0.3">
      <c r="D2925" s="4" t="s">
        <v>8357</v>
      </c>
      <c r="E2925" t="s">
        <v>8399</v>
      </c>
    </row>
    <row r="2926" spans="4:5" x14ac:dyDescent="0.3">
      <c r="D2926" s="4" t="s">
        <v>8357</v>
      </c>
      <c r="E2926" t="s">
        <v>8399</v>
      </c>
    </row>
    <row r="2927" spans="4:5" x14ac:dyDescent="0.3">
      <c r="D2927" s="4" t="s">
        <v>8357</v>
      </c>
      <c r="E2927" t="s">
        <v>8399</v>
      </c>
    </row>
    <row r="2928" spans="4:5" x14ac:dyDescent="0.3">
      <c r="D2928" s="4" t="s">
        <v>8357</v>
      </c>
      <c r="E2928" t="s">
        <v>8399</v>
      </c>
    </row>
    <row r="2929" spans="4:5" x14ac:dyDescent="0.3">
      <c r="D2929" s="4" t="s">
        <v>8357</v>
      </c>
      <c r="E2929" t="s">
        <v>8399</v>
      </c>
    </row>
    <row r="2930" spans="4:5" x14ac:dyDescent="0.3">
      <c r="D2930" s="4" t="s">
        <v>8357</v>
      </c>
      <c r="E2930" t="s">
        <v>8399</v>
      </c>
    </row>
    <row r="2931" spans="4:5" x14ac:dyDescent="0.3">
      <c r="D2931" s="4" t="s">
        <v>8357</v>
      </c>
      <c r="E2931" t="s">
        <v>8399</v>
      </c>
    </row>
    <row r="2932" spans="4:5" x14ac:dyDescent="0.3">
      <c r="D2932" s="4" t="s">
        <v>8357</v>
      </c>
      <c r="E2932" t="s">
        <v>8399</v>
      </c>
    </row>
    <row r="2933" spans="4:5" x14ac:dyDescent="0.3">
      <c r="D2933" s="4" t="s">
        <v>8357</v>
      </c>
      <c r="E2933" t="s">
        <v>8399</v>
      </c>
    </row>
    <row r="2934" spans="4:5" x14ac:dyDescent="0.3">
      <c r="D2934" s="4" t="s">
        <v>8357</v>
      </c>
      <c r="E2934" t="s">
        <v>8399</v>
      </c>
    </row>
    <row r="2935" spans="4:5" x14ac:dyDescent="0.3">
      <c r="D2935" s="4" t="s">
        <v>8357</v>
      </c>
      <c r="E2935" t="s">
        <v>8399</v>
      </c>
    </row>
    <row r="2936" spans="4:5" x14ac:dyDescent="0.3">
      <c r="D2936" s="4" t="s">
        <v>8357</v>
      </c>
      <c r="E2936" t="s">
        <v>8399</v>
      </c>
    </row>
    <row r="2937" spans="4:5" x14ac:dyDescent="0.3">
      <c r="D2937" s="4" t="s">
        <v>8357</v>
      </c>
      <c r="E2937" t="s">
        <v>8399</v>
      </c>
    </row>
    <row r="2938" spans="4:5" x14ac:dyDescent="0.3">
      <c r="D2938" s="4" t="s">
        <v>8357</v>
      </c>
      <c r="E2938" t="s">
        <v>8399</v>
      </c>
    </row>
    <row r="2939" spans="4:5" x14ac:dyDescent="0.3">
      <c r="D2939" s="4" t="s">
        <v>8357</v>
      </c>
      <c r="E2939" t="s">
        <v>8399</v>
      </c>
    </row>
    <row r="2940" spans="4:5" x14ac:dyDescent="0.3">
      <c r="D2940" s="4" t="s">
        <v>8357</v>
      </c>
      <c r="E2940" t="s">
        <v>8399</v>
      </c>
    </row>
    <row r="2941" spans="4:5" x14ac:dyDescent="0.3">
      <c r="D2941" s="4" t="s">
        <v>8357</v>
      </c>
      <c r="E2941" t="s">
        <v>8399</v>
      </c>
    </row>
    <row r="2942" spans="4:5" x14ac:dyDescent="0.3">
      <c r="D2942" s="4" t="s">
        <v>8357</v>
      </c>
      <c r="E2942" t="s">
        <v>8399</v>
      </c>
    </row>
    <row r="2943" spans="4:5" x14ac:dyDescent="0.3">
      <c r="D2943" s="4" t="s">
        <v>8357</v>
      </c>
      <c r="E2943" t="s">
        <v>8397</v>
      </c>
    </row>
    <row r="2944" spans="4:5" x14ac:dyDescent="0.3">
      <c r="D2944" s="4" t="s">
        <v>8357</v>
      </c>
      <c r="E2944" t="s">
        <v>8397</v>
      </c>
    </row>
    <row r="2945" spans="4:5" x14ac:dyDescent="0.3">
      <c r="D2945" s="4" t="s">
        <v>8357</v>
      </c>
      <c r="E2945" t="s">
        <v>8397</v>
      </c>
    </row>
    <row r="2946" spans="4:5" x14ac:dyDescent="0.3">
      <c r="D2946" s="4" t="s">
        <v>8357</v>
      </c>
      <c r="E2946" t="s">
        <v>8397</v>
      </c>
    </row>
    <row r="2947" spans="4:5" x14ac:dyDescent="0.3">
      <c r="D2947" s="4" t="s">
        <v>8357</v>
      </c>
      <c r="E2947" t="s">
        <v>8397</v>
      </c>
    </row>
    <row r="2948" spans="4:5" x14ac:dyDescent="0.3">
      <c r="D2948" s="4" t="s">
        <v>8357</v>
      </c>
      <c r="E2948" t="s">
        <v>8397</v>
      </c>
    </row>
    <row r="2949" spans="4:5" x14ac:dyDescent="0.3">
      <c r="D2949" s="4" t="s">
        <v>8357</v>
      </c>
      <c r="E2949" t="s">
        <v>8397</v>
      </c>
    </row>
    <row r="2950" spans="4:5" x14ac:dyDescent="0.3">
      <c r="D2950" s="4" t="s">
        <v>8357</v>
      </c>
      <c r="E2950" t="s">
        <v>8397</v>
      </c>
    </row>
    <row r="2951" spans="4:5" x14ac:dyDescent="0.3">
      <c r="D2951" s="4" t="s">
        <v>8357</v>
      </c>
      <c r="E2951" t="s">
        <v>8397</v>
      </c>
    </row>
    <row r="2952" spans="4:5" x14ac:dyDescent="0.3">
      <c r="D2952" s="4" t="s">
        <v>8357</v>
      </c>
      <c r="E2952" t="s">
        <v>8397</v>
      </c>
    </row>
    <row r="2953" spans="4:5" x14ac:dyDescent="0.3">
      <c r="D2953" s="4" t="s">
        <v>8357</v>
      </c>
      <c r="E2953" t="s">
        <v>8397</v>
      </c>
    </row>
    <row r="2954" spans="4:5" x14ac:dyDescent="0.3">
      <c r="D2954" s="4" t="s">
        <v>8357</v>
      </c>
      <c r="E2954" t="s">
        <v>8397</v>
      </c>
    </row>
    <row r="2955" spans="4:5" x14ac:dyDescent="0.3">
      <c r="D2955" s="4" t="s">
        <v>8357</v>
      </c>
      <c r="E2955" t="s">
        <v>8397</v>
      </c>
    </row>
    <row r="2956" spans="4:5" x14ac:dyDescent="0.3">
      <c r="D2956" s="4" t="s">
        <v>8357</v>
      </c>
      <c r="E2956" t="s">
        <v>8397</v>
      </c>
    </row>
    <row r="2957" spans="4:5" x14ac:dyDescent="0.3">
      <c r="D2957" s="4" t="s">
        <v>8357</v>
      </c>
      <c r="E2957" t="s">
        <v>8397</v>
      </c>
    </row>
    <row r="2958" spans="4:5" x14ac:dyDescent="0.3">
      <c r="D2958" s="4" t="s">
        <v>8357</v>
      </c>
      <c r="E2958" t="s">
        <v>8397</v>
      </c>
    </row>
    <row r="2959" spans="4:5" x14ac:dyDescent="0.3">
      <c r="D2959" s="4" t="s">
        <v>8357</v>
      </c>
      <c r="E2959" t="s">
        <v>8397</v>
      </c>
    </row>
    <row r="2960" spans="4:5" x14ac:dyDescent="0.3">
      <c r="D2960" s="4" t="s">
        <v>8357</v>
      </c>
      <c r="E2960" t="s">
        <v>8397</v>
      </c>
    </row>
    <row r="2961" spans="4:5" x14ac:dyDescent="0.3">
      <c r="D2961" s="4" t="s">
        <v>8357</v>
      </c>
      <c r="E2961" t="s">
        <v>8397</v>
      </c>
    </row>
    <row r="2962" spans="4:5" x14ac:dyDescent="0.3">
      <c r="D2962" s="4" t="s">
        <v>8357</v>
      </c>
      <c r="E2962" t="s">
        <v>8397</v>
      </c>
    </row>
    <row r="2963" spans="4:5" x14ac:dyDescent="0.3">
      <c r="D2963" s="4" t="s">
        <v>8357</v>
      </c>
      <c r="E2963" t="s">
        <v>8358</v>
      </c>
    </row>
    <row r="2964" spans="4:5" x14ac:dyDescent="0.3">
      <c r="D2964" s="4" t="s">
        <v>8357</v>
      </c>
      <c r="E2964" t="s">
        <v>8358</v>
      </c>
    </row>
    <row r="2965" spans="4:5" x14ac:dyDescent="0.3">
      <c r="D2965" s="4" t="s">
        <v>8357</v>
      </c>
      <c r="E2965" t="s">
        <v>8358</v>
      </c>
    </row>
    <row r="2966" spans="4:5" x14ac:dyDescent="0.3">
      <c r="D2966" s="4" t="s">
        <v>8357</v>
      </c>
      <c r="E2966" t="s">
        <v>8358</v>
      </c>
    </row>
    <row r="2967" spans="4:5" x14ac:dyDescent="0.3">
      <c r="D2967" s="4" t="s">
        <v>8357</v>
      </c>
      <c r="E2967" t="s">
        <v>8358</v>
      </c>
    </row>
    <row r="2968" spans="4:5" x14ac:dyDescent="0.3">
      <c r="D2968" s="4" t="s">
        <v>8357</v>
      </c>
      <c r="E2968" t="s">
        <v>8358</v>
      </c>
    </row>
    <row r="2969" spans="4:5" x14ac:dyDescent="0.3">
      <c r="D2969" s="4" t="s">
        <v>8357</v>
      </c>
      <c r="E2969" t="s">
        <v>8358</v>
      </c>
    </row>
    <row r="2970" spans="4:5" x14ac:dyDescent="0.3">
      <c r="D2970" s="4" t="s">
        <v>8357</v>
      </c>
      <c r="E2970" t="s">
        <v>8358</v>
      </c>
    </row>
    <row r="2971" spans="4:5" x14ac:dyDescent="0.3">
      <c r="D2971" s="4" t="s">
        <v>8357</v>
      </c>
      <c r="E2971" t="s">
        <v>8358</v>
      </c>
    </row>
    <row r="2972" spans="4:5" x14ac:dyDescent="0.3">
      <c r="D2972" s="4" t="s">
        <v>8357</v>
      </c>
      <c r="E2972" t="s">
        <v>8358</v>
      </c>
    </row>
    <row r="2973" spans="4:5" x14ac:dyDescent="0.3">
      <c r="D2973" s="4" t="s">
        <v>8357</v>
      </c>
      <c r="E2973" t="s">
        <v>8358</v>
      </c>
    </row>
    <row r="2974" spans="4:5" x14ac:dyDescent="0.3">
      <c r="D2974" s="4" t="s">
        <v>8357</v>
      </c>
      <c r="E2974" t="s">
        <v>8358</v>
      </c>
    </row>
    <row r="2975" spans="4:5" x14ac:dyDescent="0.3">
      <c r="D2975" s="4" t="s">
        <v>8357</v>
      </c>
      <c r="E2975" t="s">
        <v>8358</v>
      </c>
    </row>
    <row r="2976" spans="4:5" x14ac:dyDescent="0.3">
      <c r="D2976" s="4" t="s">
        <v>8357</v>
      </c>
      <c r="E2976" t="s">
        <v>8358</v>
      </c>
    </row>
    <row r="2977" spans="4:5" x14ac:dyDescent="0.3">
      <c r="D2977" s="4" t="s">
        <v>8357</v>
      </c>
      <c r="E2977" t="s">
        <v>8358</v>
      </c>
    </row>
    <row r="2978" spans="4:5" x14ac:dyDescent="0.3">
      <c r="D2978" s="4" t="s">
        <v>8357</v>
      </c>
      <c r="E2978" t="s">
        <v>8358</v>
      </c>
    </row>
    <row r="2979" spans="4:5" x14ac:dyDescent="0.3">
      <c r="D2979" s="4" t="s">
        <v>8357</v>
      </c>
      <c r="E2979" t="s">
        <v>8358</v>
      </c>
    </row>
    <row r="2980" spans="4:5" x14ac:dyDescent="0.3">
      <c r="D2980" s="4" t="s">
        <v>8357</v>
      </c>
      <c r="E2980" t="s">
        <v>8358</v>
      </c>
    </row>
    <row r="2981" spans="4:5" x14ac:dyDescent="0.3">
      <c r="D2981" s="4" t="s">
        <v>8357</v>
      </c>
      <c r="E2981" t="s">
        <v>8358</v>
      </c>
    </row>
    <row r="2982" spans="4:5" x14ac:dyDescent="0.3">
      <c r="D2982" s="4" t="s">
        <v>8357</v>
      </c>
      <c r="E2982" t="s">
        <v>8358</v>
      </c>
    </row>
    <row r="2983" spans="4:5" x14ac:dyDescent="0.3">
      <c r="D2983" s="4" t="s">
        <v>8357</v>
      </c>
      <c r="E2983" t="s">
        <v>8397</v>
      </c>
    </row>
    <row r="2984" spans="4:5" x14ac:dyDescent="0.3">
      <c r="D2984" s="4" t="s">
        <v>8357</v>
      </c>
      <c r="E2984" t="s">
        <v>8397</v>
      </c>
    </row>
    <row r="2985" spans="4:5" x14ac:dyDescent="0.3">
      <c r="D2985" s="4" t="s">
        <v>8357</v>
      </c>
      <c r="E2985" t="s">
        <v>8397</v>
      </c>
    </row>
    <row r="2986" spans="4:5" x14ac:dyDescent="0.3">
      <c r="D2986" s="4" t="s">
        <v>8357</v>
      </c>
      <c r="E2986" t="s">
        <v>8397</v>
      </c>
    </row>
    <row r="2987" spans="4:5" x14ac:dyDescent="0.3">
      <c r="D2987" s="4" t="s">
        <v>8357</v>
      </c>
      <c r="E2987" t="s">
        <v>8397</v>
      </c>
    </row>
    <row r="2988" spans="4:5" x14ac:dyDescent="0.3">
      <c r="D2988" s="4" t="s">
        <v>8357</v>
      </c>
      <c r="E2988" t="s">
        <v>8397</v>
      </c>
    </row>
    <row r="2989" spans="4:5" x14ac:dyDescent="0.3">
      <c r="D2989" s="4" t="s">
        <v>8357</v>
      </c>
      <c r="E2989" t="s">
        <v>8397</v>
      </c>
    </row>
    <row r="2990" spans="4:5" x14ac:dyDescent="0.3">
      <c r="D2990" s="4" t="s">
        <v>8357</v>
      </c>
      <c r="E2990" t="s">
        <v>8397</v>
      </c>
    </row>
    <row r="2991" spans="4:5" x14ac:dyDescent="0.3">
      <c r="D2991" s="4" t="s">
        <v>8357</v>
      </c>
      <c r="E2991" t="s">
        <v>8397</v>
      </c>
    </row>
    <row r="2992" spans="4:5" x14ac:dyDescent="0.3">
      <c r="D2992" s="4" t="s">
        <v>8357</v>
      </c>
      <c r="E2992" t="s">
        <v>8397</v>
      </c>
    </row>
    <row r="2993" spans="4:5" x14ac:dyDescent="0.3">
      <c r="D2993" s="4" t="s">
        <v>8357</v>
      </c>
      <c r="E2993" t="s">
        <v>8397</v>
      </c>
    </row>
    <row r="2994" spans="4:5" x14ac:dyDescent="0.3">
      <c r="D2994" s="4" t="s">
        <v>8357</v>
      </c>
      <c r="E2994" t="s">
        <v>8397</v>
      </c>
    </row>
    <row r="2995" spans="4:5" x14ac:dyDescent="0.3">
      <c r="D2995" s="4" t="s">
        <v>8357</v>
      </c>
      <c r="E2995" t="s">
        <v>8397</v>
      </c>
    </row>
    <row r="2996" spans="4:5" x14ac:dyDescent="0.3">
      <c r="D2996" s="4" t="s">
        <v>8357</v>
      </c>
      <c r="E2996" t="s">
        <v>8397</v>
      </c>
    </row>
    <row r="2997" spans="4:5" x14ac:dyDescent="0.3">
      <c r="D2997" s="4" t="s">
        <v>8357</v>
      </c>
      <c r="E2997" t="s">
        <v>8397</v>
      </c>
    </row>
    <row r="2998" spans="4:5" x14ac:dyDescent="0.3">
      <c r="D2998" s="4" t="s">
        <v>8357</v>
      </c>
      <c r="E2998" t="s">
        <v>8397</v>
      </c>
    </row>
    <row r="2999" spans="4:5" x14ac:dyDescent="0.3">
      <c r="D2999" s="4" t="s">
        <v>8357</v>
      </c>
      <c r="E2999" t="s">
        <v>8397</v>
      </c>
    </row>
    <row r="3000" spans="4:5" x14ac:dyDescent="0.3">
      <c r="D3000" s="4" t="s">
        <v>8357</v>
      </c>
      <c r="E3000" t="s">
        <v>8397</v>
      </c>
    </row>
    <row r="3001" spans="4:5" x14ac:dyDescent="0.3">
      <c r="D3001" s="4" t="s">
        <v>8357</v>
      </c>
      <c r="E3001" t="s">
        <v>8397</v>
      </c>
    </row>
    <row r="3002" spans="4:5" x14ac:dyDescent="0.3">
      <c r="D3002" s="4" t="s">
        <v>8357</v>
      </c>
      <c r="E3002" t="s">
        <v>8397</v>
      </c>
    </row>
    <row r="3003" spans="4:5" x14ac:dyDescent="0.3">
      <c r="D3003" s="4" t="s">
        <v>8357</v>
      </c>
      <c r="E3003" t="s">
        <v>8397</v>
      </c>
    </row>
    <row r="3004" spans="4:5" x14ac:dyDescent="0.3">
      <c r="D3004" s="4" t="s">
        <v>8357</v>
      </c>
      <c r="E3004" t="s">
        <v>8397</v>
      </c>
    </row>
    <row r="3005" spans="4:5" x14ac:dyDescent="0.3">
      <c r="D3005" s="4" t="s">
        <v>8357</v>
      </c>
      <c r="E3005" t="s">
        <v>8397</v>
      </c>
    </row>
    <row r="3006" spans="4:5" x14ac:dyDescent="0.3">
      <c r="D3006" s="4" t="s">
        <v>8357</v>
      </c>
      <c r="E3006" t="s">
        <v>8397</v>
      </c>
    </row>
    <row r="3007" spans="4:5" x14ac:dyDescent="0.3">
      <c r="D3007" s="4" t="s">
        <v>8357</v>
      </c>
      <c r="E3007" t="s">
        <v>8397</v>
      </c>
    </row>
    <row r="3008" spans="4:5" x14ac:dyDescent="0.3">
      <c r="D3008" s="4" t="s">
        <v>8357</v>
      </c>
      <c r="E3008" t="s">
        <v>8397</v>
      </c>
    </row>
    <row r="3009" spans="4:5" x14ac:dyDescent="0.3">
      <c r="D3009" s="4" t="s">
        <v>8357</v>
      </c>
      <c r="E3009" t="s">
        <v>8397</v>
      </c>
    </row>
    <row r="3010" spans="4:5" x14ac:dyDescent="0.3">
      <c r="D3010" s="4" t="s">
        <v>8357</v>
      </c>
      <c r="E3010" t="s">
        <v>8397</v>
      </c>
    </row>
    <row r="3011" spans="4:5" x14ac:dyDescent="0.3">
      <c r="D3011" s="4" t="s">
        <v>8357</v>
      </c>
      <c r="E3011" t="s">
        <v>8397</v>
      </c>
    </row>
    <row r="3012" spans="4:5" x14ac:dyDescent="0.3">
      <c r="D3012" s="4" t="s">
        <v>8357</v>
      </c>
      <c r="E3012" t="s">
        <v>8397</v>
      </c>
    </row>
    <row r="3013" spans="4:5" x14ac:dyDescent="0.3">
      <c r="D3013" s="4" t="s">
        <v>8357</v>
      </c>
      <c r="E3013" t="s">
        <v>8397</v>
      </c>
    </row>
    <row r="3014" spans="4:5" x14ac:dyDescent="0.3">
      <c r="D3014" s="4" t="s">
        <v>8357</v>
      </c>
      <c r="E3014" t="s">
        <v>8397</v>
      </c>
    </row>
    <row r="3015" spans="4:5" x14ac:dyDescent="0.3">
      <c r="D3015" s="4" t="s">
        <v>8357</v>
      </c>
      <c r="E3015" t="s">
        <v>8397</v>
      </c>
    </row>
    <row r="3016" spans="4:5" x14ac:dyDescent="0.3">
      <c r="D3016" s="4" t="s">
        <v>8357</v>
      </c>
      <c r="E3016" t="s">
        <v>8397</v>
      </c>
    </row>
    <row r="3017" spans="4:5" x14ac:dyDescent="0.3">
      <c r="D3017" s="4" t="s">
        <v>8357</v>
      </c>
      <c r="E3017" t="s">
        <v>8397</v>
      </c>
    </row>
    <row r="3018" spans="4:5" x14ac:dyDescent="0.3">
      <c r="D3018" s="4" t="s">
        <v>8357</v>
      </c>
      <c r="E3018" t="s">
        <v>8397</v>
      </c>
    </row>
    <row r="3019" spans="4:5" x14ac:dyDescent="0.3">
      <c r="D3019" s="4" t="s">
        <v>8357</v>
      </c>
      <c r="E3019" t="s">
        <v>8397</v>
      </c>
    </row>
    <row r="3020" spans="4:5" x14ac:dyDescent="0.3">
      <c r="D3020" s="4" t="s">
        <v>8357</v>
      </c>
      <c r="E3020" t="s">
        <v>8397</v>
      </c>
    </row>
    <row r="3021" spans="4:5" x14ac:dyDescent="0.3">
      <c r="D3021" s="4" t="s">
        <v>8357</v>
      </c>
      <c r="E3021" t="s">
        <v>8397</v>
      </c>
    </row>
    <row r="3022" spans="4:5" x14ac:dyDescent="0.3">
      <c r="D3022" s="4" t="s">
        <v>8357</v>
      </c>
      <c r="E3022" t="s">
        <v>8397</v>
      </c>
    </row>
    <row r="3023" spans="4:5" x14ac:dyDescent="0.3">
      <c r="D3023" s="4" t="s">
        <v>8357</v>
      </c>
      <c r="E3023" t="s">
        <v>8397</v>
      </c>
    </row>
    <row r="3024" spans="4:5" x14ac:dyDescent="0.3">
      <c r="D3024" s="4" t="s">
        <v>8357</v>
      </c>
      <c r="E3024" t="s">
        <v>8397</v>
      </c>
    </row>
    <row r="3025" spans="4:5" x14ac:dyDescent="0.3">
      <c r="D3025" s="4" t="s">
        <v>8357</v>
      </c>
      <c r="E3025" t="s">
        <v>8397</v>
      </c>
    </row>
    <row r="3026" spans="4:5" x14ac:dyDescent="0.3">
      <c r="D3026" s="4" t="s">
        <v>8357</v>
      </c>
      <c r="E3026" t="s">
        <v>8397</v>
      </c>
    </row>
    <row r="3027" spans="4:5" x14ac:dyDescent="0.3">
      <c r="D3027" s="4" t="s">
        <v>8357</v>
      </c>
      <c r="E3027" t="s">
        <v>8397</v>
      </c>
    </row>
    <row r="3028" spans="4:5" x14ac:dyDescent="0.3">
      <c r="D3028" s="4" t="s">
        <v>8357</v>
      </c>
      <c r="E3028" t="s">
        <v>8397</v>
      </c>
    </row>
    <row r="3029" spans="4:5" x14ac:dyDescent="0.3">
      <c r="D3029" s="4" t="s">
        <v>8357</v>
      </c>
      <c r="E3029" t="s">
        <v>8397</v>
      </c>
    </row>
    <row r="3030" spans="4:5" x14ac:dyDescent="0.3">
      <c r="D3030" s="4" t="s">
        <v>8357</v>
      </c>
      <c r="E3030" t="s">
        <v>8397</v>
      </c>
    </row>
    <row r="3031" spans="4:5" x14ac:dyDescent="0.3">
      <c r="D3031" s="4" t="s">
        <v>8357</v>
      </c>
      <c r="E3031" t="s">
        <v>8397</v>
      </c>
    </row>
    <row r="3032" spans="4:5" x14ac:dyDescent="0.3">
      <c r="D3032" s="4" t="s">
        <v>8357</v>
      </c>
      <c r="E3032" t="s">
        <v>8397</v>
      </c>
    </row>
    <row r="3033" spans="4:5" x14ac:dyDescent="0.3">
      <c r="D3033" s="4" t="s">
        <v>8357</v>
      </c>
      <c r="E3033" t="s">
        <v>8397</v>
      </c>
    </row>
    <row r="3034" spans="4:5" x14ac:dyDescent="0.3">
      <c r="D3034" s="4" t="s">
        <v>8357</v>
      </c>
      <c r="E3034" t="s">
        <v>8397</v>
      </c>
    </row>
    <row r="3035" spans="4:5" x14ac:dyDescent="0.3">
      <c r="D3035" s="4" t="s">
        <v>8357</v>
      </c>
      <c r="E3035" t="s">
        <v>8397</v>
      </c>
    </row>
    <row r="3036" spans="4:5" x14ac:dyDescent="0.3">
      <c r="D3036" s="4" t="s">
        <v>8357</v>
      </c>
      <c r="E3036" t="s">
        <v>8397</v>
      </c>
    </row>
    <row r="3037" spans="4:5" x14ac:dyDescent="0.3">
      <c r="D3037" s="4" t="s">
        <v>8357</v>
      </c>
      <c r="E3037" t="s">
        <v>8397</v>
      </c>
    </row>
    <row r="3038" spans="4:5" x14ac:dyDescent="0.3">
      <c r="D3038" s="4" t="s">
        <v>8357</v>
      </c>
      <c r="E3038" t="s">
        <v>8397</v>
      </c>
    </row>
    <row r="3039" spans="4:5" x14ac:dyDescent="0.3">
      <c r="D3039" s="4" t="s">
        <v>8357</v>
      </c>
      <c r="E3039" t="s">
        <v>8397</v>
      </c>
    </row>
    <row r="3040" spans="4:5" x14ac:dyDescent="0.3">
      <c r="D3040" s="4" t="s">
        <v>8357</v>
      </c>
      <c r="E3040" t="s">
        <v>8397</v>
      </c>
    </row>
    <row r="3041" spans="4:5" x14ac:dyDescent="0.3">
      <c r="D3041" s="4" t="s">
        <v>8357</v>
      </c>
      <c r="E3041" t="s">
        <v>8397</v>
      </c>
    </row>
    <row r="3042" spans="4:5" x14ac:dyDescent="0.3">
      <c r="D3042" s="4" t="s">
        <v>8357</v>
      </c>
      <c r="E3042" t="s">
        <v>8397</v>
      </c>
    </row>
    <row r="3043" spans="4:5" x14ac:dyDescent="0.3">
      <c r="D3043" s="4" t="s">
        <v>8357</v>
      </c>
      <c r="E3043" t="s">
        <v>8397</v>
      </c>
    </row>
    <row r="3044" spans="4:5" x14ac:dyDescent="0.3">
      <c r="D3044" s="4" t="s">
        <v>8357</v>
      </c>
      <c r="E3044" t="s">
        <v>8397</v>
      </c>
    </row>
    <row r="3045" spans="4:5" x14ac:dyDescent="0.3">
      <c r="D3045" s="4" t="s">
        <v>8357</v>
      </c>
      <c r="E3045" t="s">
        <v>8397</v>
      </c>
    </row>
    <row r="3046" spans="4:5" x14ac:dyDescent="0.3">
      <c r="D3046" s="4" t="s">
        <v>8357</v>
      </c>
      <c r="E3046" t="s">
        <v>8397</v>
      </c>
    </row>
    <row r="3047" spans="4:5" x14ac:dyDescent="0.3">
      <c r="D3047" s="4" t="s">
        <v>8357</v>
      </c>
      <c r="E3047" t="s">
        <v>8397</v>
      </c>
    </row>
    <row r="3048" spans="4:5" x14ac:dyDescent="0.3">
      <c r="D3048" s="4" t="s">
        <v>8357</v>
      </c>
      <c r="E3048" t="s">
        <v>8397</v>
      </c>
    </row>
    <row r="3049" spans="4:5" x14ac:dyDescent="0.3">
      <c r="D3049" s="4" t="s">
        <v>8357</v>
      </c>
      <c r="E3049" t="s">
        <v>8397</v>
      </c>
    </row>
    <row r="3050" spans="4:5" x14ac:dyDescent="0.3">
      <c r="D3050" s="4" t="s">
        <v>8357</v>
      </c>
      <c r="E3050" t="s">
        <v>8397</v>
      </c>
    </row>
    <row r="3051" spans="4:5" x14ac:dyDescent="0.3">
      <c r="D3051" s="4" t="s">
        <v>8357</v>
      </c>
      <c r="E3051" t="s">
        <v>8397</v>
      </c>
    </row>
    <row r="3052" spans="4:5" x14ac:dyDescent="0.3">
      <c r="D3052" s="4" t="s">
        <v>8357</v>
      </c>
      <c r="E3052" t="s">
        <v>8397</v>
      </c>
    </row>
    <row r="3053" spans="4:5" x14ac:dyDescent="0.3">
      <c r="D3053" s="4" t="s">
        <v>8357</v>
      </c>
      <c r="E3053" t="s">
        <v>8397</v>
      </c>
    </row>
    <row r="3054" spans="4:5" x14ac:dyDescent="0.3">
      <c r="D3054" s="4" t="s">
        <v>8357</v>
      </c>
      <c r="E3054" t="s">
        <v>8397</v>
      </c>
    </row>
    <row r="3055" spans="4:5" x14ac:dyDescent="0.3">
      <c r="D3055" s="4" t="s">
        <v>8357</v>
      </c>
      <c r="E3055" t="s">
        <v>8397</v>
      </c>
    </row>
    <row r="3056" spans="4:5" x14ac:dyDescent="0.3">
      <c r="D3056" s="4" t="s">
        <v>8357</v>
      </c>
      <c r="E3056" t="s">
        <v>8397</v>
      </c>
    </row>
    <row r="3057" spans="4:5" x14ac:dyDescent="0.3">
      <c r="D3057" s="4" t="s">
        <v>8357</v>
      </c>
      <c r="E3057" t="s">
        <v>8397</v>
      </c>
    </row>
    <row r="3058" spans="4:5" x14ac:dyDescent="0.3">
      <c r="D3058" s="4" t="s">
        <v>8357</v>
      </c>
      <c r="E3058" t="s">
        <v>8397</v>
      </c>
    </row>
    <row r="3059" spans="4:5" x14ac:dyDescent="0.3">
      <c r="D3059" s="4" t="s">
        <v>8357</v>
      </c>
      <c r="E3059" t="s">
        <v>8397</v>
      </c>
    </row>
    <row r="3060" spans="4:5" x14ac:dyDescent="0.3">
      <c r="D3060" s="4" t="s">
        <v>8357</v>
      </c>
      <c r="E3060" t="s">
        <v>8397</v>
      </c>
    </row>
    <row r="3061" spans="4:5" x14ac:dyDescent="0.3">
      <c r="D3061" s="4" t="s">
        <v>8357</v>
      </c>
      <c r="E3061" t="s">
        <v>8397</v>
      </c>
    </row>
    <row r="3062" spans="4:5" x14ac:dyDescent="0.3">
      <c r="D3062" s="4" t="s">
        <v>8357</v>
      </c>
      <c r="E3062" t="s">
        <v>8397</v>
      </c>
    </row>
    <row r="3063" spans="4:5" x14ac:dyDescent="0.3">
      <c r="D3063" s="4" t="s">
        <v>8357</v>
      </c>
      <c r="E3063" t="s">
        <v>8397</v>
      </c>
    </row>
    <row r="3064" spans="4:5" x14ac:dyDescent="0.3">
      <c r="D3064" s="4" t="s">
        <v>8357</v>
      </c>
      <c r="E3064" t="s">
        <v>8397</v>
      </c>
    </row>
    <row r="3065" spans="4:5" x14ac:dyDescent="0.3">
      <c r="D3065" s="4" t="s">
        <v>8357</v>
      </c>
      <c r="E3065" t="s">
        <v>8397</v>
      </c>
    </row>
    <row r="3066" spans="4:5" x14ac:dyDescent="0.3">
      <c r="D3066" s="4" t="s">
        <v>8357</v>
      </c>
      <c r="E3066" t="s">
        <v>8397</v>
      </c>
    </row>
    <row r="3067" spans="4:5" x14ac:dyDescent="0.3">
      <c r="D3067" s="4" t="s">
        <v>8357</v>
      </c>
      <c r="E3067" t="s">
        <v>8397</v>
      </c>
    </row>
    <row r="3068" spans="4:5" x14ac:dyDescent="0.3">
      <c r="D3068" s="4" t="s">
        <v>8357</v>
      </c>
      <c r="E3068" t="s">
        <v>8397</v>
      </c>
    </row>
    <row r="3069" spans="4:5" x14ac:dyDescent="0.3">
      <c r="D3069" s="4" t="s">
        <v>8357</v>
      </c>
      <c r="E3069" t="s">
        <v>8397</v>
      </c>
    </row>
    <row r="3070" spans="4:5" x14ac:dyDescent="0.3">
      <c r="D3070" s="4" t="s">
        <v>8357</v>
      </c>
      <c r="E3070" t="s">
        <v>8397</v>
      </c>
    </row>
    <row r="3071" spans="4:5" x14ac:dyDescent="0.3">
      <c r="D3071" s="4" t="s">
        <v>8357</v>
      </c>
      <c r="E3071" t="s">
        <v>8397</v>
      </c>
    </row>
    <row r="3072" spans="4:5" x14ac:dyDescent="0.3">
      <c r="D3072" s="4" t="s">
        <v>8357</v>
      </c>
      <c r="E3072" t="s">
        <v>8397</v>
      </c>
    </row>
    <row r="3073" spans="4:5" x14ac:dyDescent="0.3">
      <c r="D3073" s="4" t="s">
        <v>8357</v>
      </c>
      <c r="E3073" t="s">
        <v>8397</v>
      </c>
    </row>
    <row r="3074" spans="4:5" x14ac:dyDescent="0.3">
      <c r="D3074" s="4" t="s">
        <v>8357</v>
      </c>
      <c r="E3074" t="s">
        <v>8397</v>
      </c>
    </row>
    <row r="3075" spans="4:5" x14ac:dyDescent="0.3">
      <c r="D3075" s="4" t="s">
        <v>8357</v>
      </c>
      <c r="E3075" t="s">
        <v>8397</v>
      </c>
    </row>
    <row r="3076" spans="4:5" x14ac:dyDescent="0.3">
      <c r="D3076" s="4" t="s">
        <v>8357</v>
      </c>
      <c r="E3076" t="s">
        <v>8397</v>
      </c>
    </row>
    <row r="3077" spans="4:5" x14ac:dyDescent="0.3">
      <c r="D3077" s="4" t="s">
        <v>8357</v>
      </c>
      <c r="E3077" t="s">
        <v>8397</v>
      </c>
    </row>
    <row r="3078" spans="4:5" x14ac:dyDescent="0.3">
      <c r="D3078" s="4" t="s">
        <v>8357</v>
      </c>
      <c r="E3078" t="s">
        <v>8397</v>
      </c>
    </row>
    <row r="3079" spans="4:5" x14ac:dyDescent="0.3">
      <c r="D3079" s="4" t="s">
        <v>8357</v>
      </c>
      <c r="E3079" t="s">
        <v>8397</v>
      </c>
    </row>
    <row r="3080" spans="4:5" x14ac:dyDescent="0.3">
      <c r="D3080" s="4" t="s">
        <v>8357</v>
      </c>
      <c r="E3080" t="s">
        <v>8397</v>
      </c>
    </row>
    <row r="3081" spans="4:5" x14ac:dyDescent="0.3">
      <c r="D3081" s="4" t="s">
        <v>8357</v>
      </c>
      <c r="E3081" t="s">
        <v>8397</v>
      </c>
    </row>
    <row r="3082" spans="4:5" x14ac:dyDescent="0.3">
      <c r="D3082" s="4" t="s">
        <v>8357</v>
      </c>
      <c r="E3082" t="s">
        <v>8397</v>
      </c>
    </row>
    <row r="3083" spans="4:5" x14ac:dyDescent="0.3">
      <c r="D3083" s="4" t="s">
        <v>8357</v>
      </c>
      <c r="E3083" t="s">
        <v>8397</v>
      </c>
    </row>
    <row r="3084" spans="4:5" x14ac:dyDescent="0.3">
      <c r="D3084" s="4" t="s">
        <v>8357</v>
      </c>
      <c r="E3084" t="s">
        <v>8397</v>
      </c>
    </row>
    <row r="3085" spans="4:5" x14ac:dyDescent="0.3">
      <c r="D3085" s="4" t="s">
        <v>8357</v>
      </c>
      <c r="E3085" t="s">
        <v>8397</v>
      </c>
    </row>
    <row r="3086" spans="4:5" x14ac:dyDescent="0.3">
      <c r="D3086" s="4" t="s">
        <v>8357</v>
      </c>
      <c r="E3086" t="s">
        <v>8397</v>
      </c>
    </row>
    <row r="3087" spans="4:5" x14ac:dyDescent="0.3">
      <c r="D3087" s="4" t="s">
        <v>8357</v>
      </c>
      <c r="E3087" t="s">
        <v>8397</v>
      </c>
    </row>
    <row r="3088" spans="4:5" x14ac:dyDescent="0.3">
      <c r="D3088" s="4" t="s">
        <v>8357</v>
      </c>
      <c r="E3088" t="s">
        <v>8397</v>
      </c>
    </row>
    <row r="3089" spans="4:5" x14ac:dyDescent="0.3">
      <c r="D3089" s="4" t="s">
        <v>8357</v>
      </c>
      <c r="E3089" t="s">
        <v>8397</v>
      </c>
    </row>
    <row r="3090" spans="4:5" x14ac:dyDescent="0.3">
      <c r="D3090" s="4" t="s">
        <v>8357</v>
      </c>
      <c r="E3090" t="s">
        <v>8397</v>
      </c>
    </row>
    <row r="3091" spans="4:5" x14ac:dyDescent="0.3">
      <c r="D3091" s="4" t="s">
        <v>8357</v>
      </c>
      <c r="E3091" t="s">
        <v>8397</v>
      </c>
    </row>
    <row r="3092" spans="4:5" x14ac:dyDescent="0.3">
      <c r="D3092" s="4" t="s">
        <v>8357</v>
      </c>
      <c r="E3092" t="s">
        <v>8397</v>
      </c>
    </row>
    <row r="3093" spans="4:5" x14ac:dyDescent="0.3">
      <c r="D3093" s="4" t="s">
        <v>8357</v>
      </c>
      <c r="E3093" t="s">
        <v>8397</v>
      </c>
    </row>
    <row r="3094" spans="4:5" x14ac:dyDescent="0.3">
      <c r="D3094" s="4" t="s">
        <v>8357</v>
      </c>
      <c r="E3094" t="s">
        <v>8397</v>
      </c>
    </row>
    <row r="3095" spans="4:5" x14ac:dyDescent="0.3">
      <c r="D3095" s="4" t="s">
        <v>8357</v>
      </c>
      <c r="E3095" t="s">
        <v>8397</v>
      </c>
    </row>
    <row r="3096" spans="4:5" x14ac:dyDescent="0.3">
      <c r="D3096" s="4" t="s">
        <v>8357</v>
      </c>
      <c r="E3096" t="s">
        <v>8397</v>
      </c>
    </row>
    <row r="3097" spans="4:5" x14ac:dyDescent="0.3">
      <c r="D3097" s="4" t="s">
        <v>8357</v>
      </c>
      <c r="E3097" t="s">
        <v>8397</v>
      </c>
    </row>
    <row r="3098" spans="4:5" x14ac:dyDescent="0.3">
      <c r="D3098" s="4" t="s">
        <v>8357</v>
      </c>
      <c r="E3098" t="s">
        <v>8397</v>
      </c>
    </row>
    <row r="3099" spans="4:5" x14ac:dyDescent="0.3">
      <c r="D3099" s="4" t="s">
        <v>8357</v>
      </c>
      <c r="E3099" t="s">
        <v>8397</v>
      </c>
    </row>
    <row r="3100" spans="4:5" x14ac:dyDescent="0.3">
      <c r="D3100" s="4" t="s">
        <v>8357</v>
      </c>
      <c r="E3100" t="s">
        <v>8397</v>
      </c>
    </row>
    <row r="3101" spans="4:5" x14ac:dyDescent="0.3">
      <c r="D3101" s="4" t="s">
        <v>8357</v>
      </c>
      <c r="E3101" t="s">
        <v>8397</v>
      </c>
    </row>
    <row r="3102" spans="4:5" x14ac:dyDescent="0.3">
      <c r="D3102" s="4" t="s">
        <v>8357</v>
      </c>
      <c r="E3102" t="s">
        <v>8397</v>
      </c>
    </row>
    <row r="3103" spans="4:5" x14ac:dyDescent="0.3">
      <c r="D3103" s="4" t="s">
        <v>8357</v>
      </c>
      <c r="E3103" t="s">
        <v>8397</v>
      </c>
    </row>
    <row r="3104" spans="4:5" x14ac:dyDescent="0.3">
      <c r="D3104" s="4" t="s">
        <v>8357</v>
      </c>
      <c r="E3104" t="s">
        <v>8397</v>
      </c>
    </row>
    <row r="3105" spans="4:5" x14ac:dyDescent="0.3">
      <c r="D3105" s="4" t="s">
        <v>8357</v>
      </c>
      <c r="E3105" t="s">
        <v>8397</v>
      </c>
    </row>
    <row r="3106" spans="4:5" x14ac:dyDescent="0.3">
      <c r="D3106" s="4" t="s">
        <v>8357</v>
      </c>
      <c r="E3106" t="s">
        <v>8397</v>
      </c>
    </row>
    <row r="3107" spans="4:5" x14ac:dyDescent="0.3">
      <c r="D3107" s="4" t="s">
        <v>8357</v>
      </c>
      <c r="E3107" t="s">
        <v>8397</v>
      </c>
    </row>
    <row r="3108" spans="4:5" x14ac:dyDescent="0.3">
      <c r="D3108" s="4" t="s">
        <v>8357</v>
      </c>
      <c r="E3108" t="s">
        <v>8397</v>
      </c>
    </row>
    <row r="3109" spans="4:5" x14ac:dyDescent="0.3">
      <c r="D3109" s="4" t="s">
        <v>8357</v>
      </c>
      <c r="E3109" t="s">
        <v>8397</v>
      </c>
    </row>
    <row r="3110" spans="4:5" x14ac:dyDescent="0.3">
      <c r="D3110" s="4" t="s">
        <v>8357</v>
      </c>
      <c r="E3110" t="s">
        <v>8397</v>
      </c>
    </row>
    <row r="3111" spans="4:5" x14ac:dyDescent="0.3">
      <c r="D3111" s="4" t="s">
        <v>8357</v>
      </c>
      <c r="E3111" t="s">
        <v>8397</v>
      </c>
    </row>
    <row r="3112" spans="4:5" x14ac:dyDescent="0.3">
      <c r="D3112" s="4" t="s">
        <v>8357</v>
      </c>
      <c r="E3112" t="s">
        <v>8397</v>
      </c>
    </row>
    <row r="3113" spans="4:5" x14ac:dyDescent="0.3">
      <c r="D3113" s="4" t="s">
        <v>8357</v>
      </c>
      <c r="E3113" t="s">
        <v>8397</v>
      </c>
    </row>
    <row r="3114" spans="4:5" x14ac:dyDescent="0.3">
      <c r="D3114" s="4" t="s">
        <v>8357</v>
      </c>
      <c r="E3114" t="s">
        <v>8397</v>
      </c>
    </row>
    <row r="3115" spans="4:5" x14ac:dyDescent="0.3">
      <c r="D3115" s="4" t="s">
        <v>8357</v>
      </c>
      <c r="E3115" t="s">
        <v>8397</v>
      </c>
    </row>
    <row r="3116" spans="4:5" x14ac:dyDescent="0.3">
      <c r="D3116" s="4" t="s">
        <v>8357</v>
      </c>
      <c r="E3116" t="s">
        <v>8397</v>
      </c>
    </row>
    <row r="3117" spans="4:5" x14ac:dyDescent="0.3">
      <c r="D3117" s="4" t="s">
        <v>8357</v>
      </c>
      <c r="E3117" t="s">
        <v>8397</v>
      </c>
    </row>
    <row r="3118" spans="4:5" x14ac:dyDescent="0.3">
      <c r="D3118" s="4" t="s">
        <v>8357</v>
      </c>
      <c r="E3118" t="s">
        <v>8397</v>
      </c>
    </row>
    <row r="3119" spans="4:5" x14ac:dyDescent="0.3">
      <c r="D3119" s="4" t="s">
        <v>8357</v>
      </c>
      <c r="E3119" t="s">
        <v>8397</v>
      </c>
    </row>
    <row r="3120" spans="4:5" x14ac:dyDescent="0.3">
      <c r="D3120" s="4" t="s">
        <v>8357</v>
      </c>
      <c r="E3120" t="s">
        <v>8397</v>
      </c>
    </row>
    <row r="3121" spans="4:5" x14ac:dyDescent="0.3">
      <c r="D3121" s="4" t="s">
        <v>8357</v>
      </c>
      <c r="E3121" t="s">
        <v>8397</v>
      </c>
    </row>
    <row r="3122" spans="4:5" x14ac:dyDescent="0.3">
      <c r="D3122" s="4" t="s">
        <v>8357</v>
      </c>
      <c r="E3122" t="s">
        <v>8397</v>
      </c>
    </row>
    <row r="3123" spans="4:5" x14ac:dyDescent="0.3">
      <c r="D3123" s="4" t="s">
        <v>8357</v>
      </c>
      <c r="E3123" t="s">
        <v>8397</v>
      </c>
    </row>
    <row r="3124" spans="4:5" x14ac:dyDescent="0.3">
      <c r="D3124" s="4" t="s">
        <v>8357</v>
      </c>
      <c r="E3124" t="s">
        <v>8397</v>
      </c>
    </row>
    <row r="3125" spans="4:5" x14ac:dyDescent="0.3">
      <c r="D3125" s="4" t="s">
        <v>8357</v>
      </c>
      <c r="E3125" t="s">
        <v>8397</v>
      </c>
    </row>
    <row r="3126" spans="4:5" x14ac:dyDescent="0.3">
      <c r="D3126" s="4" t="s">
        <v>8357</v>
      </c>
      <c r="E3126" t="s">
        <v>8397</v>
      </c>
    </row>
    <row r="3127" spans="4:5" x14ac:dyDescent="0.3">
      <c r="D3127" s="4" t="s">
        <v>8357</v>
      </c>
      <c r="E3127" t="s">
        <v>8397</v>
      </c>
    </row>
    <row r="3128" spans="4:5" x14ac:dyDescent="0.3">
      <c r="D3128" s="4" t="s">
        <v>8357</v>
      </c>
      <c r="E3128" t="s">
        <v>8397</v>
      </c>
    </row>
    <row r="3129" spans="4:5" x14ac:dyDescent="0.3">
      <c r="D3129" s="4" t="s">
        <v>8357</v>
      </c>
      <c r="E3129" t="s">
        <v>8397</v>
      </c>
    </row>
    <row r="3130" spans="4:5" x14ac:dyDescent="0.3">
      <c r="D3130" s="4" t="s">
        <v>8357</v>
      </c>
      <c r="E3130" t="s">
        <v>8358</v>
      </c>
    </row>
    <row r="3131" spans="4:5" x14ac:dyDescent="0.3">
      <c r="D3131" s="4" t="s">
        <v>8357</v>
      </c>
      <c r="E3131" t="s">
        <v>8358</v>
      </c>
    </row>
    <row r="3132" spans="4:5" x14ac:dyDescent="0.3">
      <c r="D3132" s="4" t="s">
        <v>8357</v>
      </c>
      <c r="E3132" t="s">
        <v>8358</v>
      </c>
    </row>
    <row r="3133" spans="4:5" x14ac:dyDescent="0.3">
      <c r="D3133" s="4" t="s">
        <v>8357</v>
      </c>
      <c r="E3133" t="s">
        <v>8358</v>
      </c>
    </row>
    <row r="3134" spans="4:5" x14ac:dyDescent="0.3">
      <c r="D3134" s="4" t="s">
        <v>8357</v>
      </c>
      <c r="E3134" t="s">
        <v>8358</v>
      </c>
    </row>
    <row r="3135" spans="4:5" x14ac:dyDescent="0.3">
      <c r="D3135" s="4" t="s">
        <v>8357</v>
      </c>
      <c r="E3135" t="s">
        <v>8358</v>
      </c>
    </row>
    <row r="3136" spans="4:5" x14ac:dyDescent="0.3">
      <c r="D3136" s="4" t="s">
        <v>8357</v>
      </c>
      <c r="E3136" t="s">
        <v>8358</v>
      </c>
    </row>
    <row r="3137" spans="4:5" x14ac:dyDescent="0.3">
      <c r="D3137" s="4" t="s">
        <v>8357</v>
      </c>
      <c r="E3137" t="s">
        <v>8358</v>
      </c>
    </row>
    <row r="3138" spans="4:5" x14ac:dyDescent="0.3">
      <c r="D3138" s="4" t="s">
        <v>8357</v>
      </c>
      <c r="E3138" t="s">
        <v>8358</v>
      </c>
    </row>
    <row r="3139" spans="4:5" x14ac:dyDescent="0.3">
      <c r="D3139" s="4" t="s">
        <v>8357</v>
      </c>
      <c r="E3139" t="s">
        <v>8358</v>
      </c>
    </row>
    <row r="3140" spans="4:5" x14ac:dyDescent="0.3">
      <c r="D3140" s="4" t="s">
        <v>8357</v>
      </c>
      <c r="E3140" t="s">
        <v>8358</v>
      </c>
    </row>
    <row r="3141" spans="4:5" x14ac:dyDescent="0.3">
      <c r="D3141" s="4" t="s">
        <v>8357</v>
      </c>
      <c r="E3141" t="s">
        <v>8358</v>
      </c>
    </row>
    <row r="3142" spans="4:5" x14ac:dyDescent="0.3">
      <c r="D3142" s="4" t="s">
        <v>8357</v>
      </c>
      <c r="E3142" t="s">
        <v>8358</v>
      </c>
    </row>
    <row r="3143" spans="4:5" x14ac:dyDescent="0.3">
      <c r="D3143" s="4" t="s">
        <v>8357</v>
      </c>
      <c r="E3143" t="s">
        <v>8358</v>
      </c>
    </row>
    <row r="3144" spans="4:5" x14ac:dyDescent="0.3">
      <c r="D3144" s="4" t="s">
        <v>8357</v>
      </c>
      <c r="E3144" t="s">
        <v>8358</v>
      </c>
    </row>
    <row r="3145" spans="4:5" x14ac:dyDescent="0.3">
      <c r="D3145" s="4" t="s">
        <v>8357</v>
      </c>
      <c r="E3145" t="s">
        <v>8358</v>
      </c>
    </row>
    <row r="3146" spans="4:5" x14ac:dyDescent="0.3">
      <c r="D3146" s="4" t="s">
        <v>8357</v>
      </c>
      <c r="E3146" t="s">
        <v>8358</v>
      </c>
    </row>
    <row r="3147" spans="4:5" x14ac:dyDescent="0.3">
      <c r="D3147" s="4" t="s">
        <v>8357</v>
      </c>
      <c r="E3147" t="s">
        <v>8358</v>
      </c>
    </row>
    <row r="3148" spans="4:5" x14ac:dyDescent="0.3">
      <c r="D3148" s="4" t="s">
        <v>8357</v>
      </c>
      <c r="E3148" t="s">
        <v>8358</v>
      </c>
    </row>
    <row r="3149" spans="4:5" x14ac:dyDescent="0.3">
      <c r="D3149" s="4" t="s">
        <v>8357</v>
      </c>
      <c r="E3149" t="s">
        <v>8358</v>
      </c>
    </row>
    <row r="3150" spans="4:5" x14ac:dyDescent="0.3">
      <c r="D3150" s="4" t="s">
        <v>8357</v>
      </c>
      <c r="E3150" t="s">
        <v>8358</v>
      </c>
    </row>
    <row r="3151" spans="4:5" x14ac:dyDescent="0.3">
      <c r="D3151" s="4" t="s">
        <v>8357</v>
      </c>
      <c r="E3151" t="s">
        <v>8358</v>
      </c>
    </row>
    <row r="3152" spans="4:5" x14ac:dyDescent="0.3">
      <c r="D3152" s="4" t="s">
        <v>8357</v>
      </c>
      <c r="E3152" t="s">
        <v>8358</v>
      </c>
    </row>
    <row r="3153" spans="4:5" x14ac:dyDescent="0.3">
      <c r="D3153" s="4" t="s">
        <v>8357</v>
      </c>
      <c r="E3153" t="s">
        <v>8358</v>
      </c>
    </row>
    <row r="3154" spans="4:5" x14ac:dyDescent="0.3">
      <c r="D3154" s="4" t="s">
        <v>8357</v>
      </c>
      <c r="E3154" t="s">
        <v>8358</v>
      </c>
    </row>
    <row r="3155" spans="4:5" x14ac:dyDescent="0.3">
      <c r="D3155" s="4" t="s">
        <v>8357</v>
      </c>
      <c r="E3155" t="s">
        <v>8358</v>
      </c>
    </row>
    <row r="3156" spans="4:5" x14ac:dyDescent="0.3">
      <c r="D3156" s="4" t="s">
        <v>8357</v>
      </c>
      <c r="E3156" t="s">
        <v>8358</v>
      </c>
    </row>
    <row r="3157" spans="4:5" x14ac:dyDescent="0.3">
      <c r="D3157" s="4" t="s">
        <v>8357</v>
      </c>
      <c r="E3157" t="s">
        <v>8358</v>
      </c>
    </row>
    <row r="3158" spans="4:5" x14ac:dyDescent="0.3">
      <c r="D3158" s="4" t="s">
        <v>8357</v>
      </c>
      <c r="E3158" t="s">
        <v>8358</v>
      </c>
    </row>
    <row r="3159" spans="4:5" x14ac:dyDescent="0.3">
      <c r="D3159" s="4" t="s">
        <v>8357</v>
      </c>
      <c r="E3159" t="s">
        <v>8358</v>
      </c>
    </row>
    <row r="3160" spans="4:5" x14ac:dyDescent="0.3">
      <c r="D3160" s="4" t="s">
        <v>8357</v>
      </c>
      <c r="E3160" t="s">
        <v>8358</v>
      </c>
    </row>
    <row r="3161" spans="4:5" x14ac:dyDescent="0.3">
      <c r="D3161" s="4" t="s">
        <v>8357</v>
      </c>
      <c r="E3161" t="s">
        <v>8358</v>
      </c>
    </row>
    <row r="3162" spans="4:5" x14ac:dyDescent="0.3">
      <c r="D3162" s="4" t="s">
        <v>8357</v>
      </c>
      <c r="E3162" t="s">
        <v>8358</v>
      </c>
    </row>
    <row r="3163" spans="4:5" x14ac:dyDescent="0.3">
      <c r="D3163" s="4" t="s">
        <v>8357</v>
      </c>
      <c r="E3163" t="s">
        <v>8358</v>
      </c>
    </row>
    <row r="3164" spans="4:5" x14ac:dyDescent="0.3">
      <c r="D3164" s="4" t="s">
        <v>8357</v>
      </c>
      <c r="E3164" t="s">
        <v>8358</v>
      </c>
    </row>
    <row r="3165" spans="4:5" x14ac:dyDescent="0.3">
      <c r="D3165" s="4" t="s">
        <v>8357</v>
      </c>
      <c r="E3165" t="s">
        <v>8358</v>
      </c>
    </row>
    <row r="3166" spans="4:5" x14ac:dyDescent="0.3">
      <c r="D3166" s="4" t="s">
        <v>8357</v>
      </c>
      <c r="E3166" t="s">
        <v>8358</v>
      </c>
    </row>
    <row r="3167" spans="4:5" x14ac:dyDescent="0.3">
      <c r="D3167" s="4" t="s">
        <v>8357</v>
      </c>
      <c r="E3167" t="s">
        <v>8358</v>
      </c>
    </row>
    <row r="3168" spans="4:5" x14ac:dyDescent="0.3">
      <c r="D3168" s="4" t="s">
        <v>8357</v>
      </c>
      <c r="E3168" t="s">
        <v>8358</v>
      </c>
    </row>
    <row r="3169" spans="4:5" x14ac:dyDescent="0.3">
      <c r="D3169" s="4" t="s">
        <v>8357</v>
      </c>
      <c r="E3169" t="s">
        <v>8358</v>
      </c>
    </row>
    <row r="3170" spans="4:5" x14ac:dyDescent="0.3">
      <c r="D3170" s="4" t="s">
        <v>8357</v>
      </c>
      <c r="E3170" t="s">
        <v>8358</v>
      </c>
    </row>
    <row r="3171" spans="4:5" x14ac:dyDescent="0.3">
      <c r="D3171" s="4" t="s">
        <v>8357</v>
      </c>
      <c r="E3171" t="s">
        <v>8358</v>
      </c>
    </row>
    <row r="3172" spans="4:5" x14ac:dyDescent="0.3">
      <c r="D3172" s="4" t="s">
        <v>8357</v>
      </c>
      <c r="E3172" t="s">
        <v>8358</v>
      </c>
    </row>
    <row r="3173" spans="4:5" x14ac:dyDescent="0.3">
      <c r="D3173" s="4" t="s">
        <v>8357</v>
      </c>
      <c r="E3173" t="s">
        <v>8358</v>
      </c>
    </row>
    <row r="3174" spans="4:5" x14ac:dyDescent="0.3">
      <c r="D3174" s="4" t="s">
        <v>8357</v>
      </c>
      <c r="E3174" t="s">
        <v>8358</v>
      </c>
    </row>
    <row r="3175" spans="4:5" x14ac:dyDescent="0.3">
      <c r="D3175" s="4" t="s">
        <v>8357</v>
      </c>
      <c r="E3175" t="s">
        <v>8358</v>
      </c>
    </row>
    <row r="3176" spans="4:5" x14ac:dyDescent="0.3">
      <c r="D3176" s="4" t="s">
        <v>8357</v>
      </c>
      <c r="E3176" t="s">
        <v>8358</v>
      </c>
    </row>
    <row r="3177" spans="4:5" x14ac:dyDescent="0.3">
      <c r="D3177" s="4" t="s">
        <v>8357</v>
      </c>
      <c r="E3177" t="s">
        <v>8358</v>
      </c>
    </row>
    <row r="3178" spans="4:5" x14ac:dyDescent="0.3">
      <c r="D3178" s="4" t="s">
        <v>8357</v>
      </c>
      <c r="E3178" t="s">
        <v>8358</v>
      </c>
    </row>
    <row r="3179" spans="4:5" x14ac:dyDescent="0.3">
      <c r="D3179" s="4" t="s">
        <v>8357</v>
      </c>
      <c r="E3179" t="s">
        <v>8358</v>
      </c>
    </row>
    <row r="3180" spans="4:5" x14ac:dyDescent="0.3">
      <c r="D3180" s="4" t="s">
        <v>8357</v>
      </c>
      <c r="E3180" t="s">
        <v>8358</v>
      </c>
    </row>
    <row r="3181" spans="4:5" x14ac:dyDescent="0.3">
      <c r="D3181" s="4" t="s">
        <v>8357</v>
      </c>
      <c r="E3181" t="s">
        <v>8358</v>
      </c>
    </row>
    <row r="3182" spans="4:5" x14ac:dyDescent="0.3">
      <c r="D3182" s="4" t="s">
        <v>8357</v>
      </c>
      <c r="E3182" t="s">
        <v>8358</v>
      </c>
    </row>
    <row r="3183" spans="4:5" x14ac:dyDescent="0.3">
      <c r="D3183" s="4" t="s">
        <v>8357</v>
      </c>
      <c r="E3183" t="s">
        <v>8358</v>
      </c>
    </row>
    <row r="3184" spans="4:5" x14ac:dyDescent="0.3">
      <c r="D3184" s="4" t="s">
        <v>8357</v>
      </c>
      <c r="E3184" t="s">
        <v>8358</v>
      </c>
    </row>
    <row r="3185" spans="4:5" x14ac:dyDescent="0.3">
      <c r="D3185" s="4" t="s">
        <v>8357</v>
      </c>
      <c r="E3185" t="s">
        <v>8358</v>
      </c>
    </row>
    <row r="3186" spans="4:5" x14ac:dyDescent="0.3">
      <c r="D3186" s="4" t="s">
        <v>8357</v>
      </c>
      <c r="E3186" t="s">
        <v>8358</v>
      </c>
    </row>
    <row r="3187" spans="4:5" x14ac:dyDescent="0.3">
      <c r="D3187" s="4" t="s">
        <v>8357</v>
      </c>
      <c r="E3187" t="s">
        <v>8358</v>
      </c>
    </row>
    <row r="3188" spans="4:5" x14ac:dyDescent="0.3">
      <c r="D3188" s="4" t="s">
        <v>8357</v>
      </c>
      <c r="E3188" t="s">
        <v>8358</v>
      </c>
    </row>
    <row r="3189" spans="4:5" x14ac:dyDescent="0.3">
      <c r="D3189" s="4" t="s">
        <v>8357</v>
      </c>
      <c r="E3189" t="s">
        <v>8358</v>
      </c>
    </row>
    <row r="3190" spans="4:5" x14ac:dyDescent="0.3">
      <c r="D3190" s="4" t="s">
        <v>8357</v>
      </c>
      <c r="E3190" t="s">
        <v>8399</v>
      </c>
    </row>
    <row r="3191" spans="4:5" x14ac:dyDescent="0.3">
      <c r="D3191" s="4" t="s">
        <v>8357</v>
      </c>
      <c r="E3191" t="s">
        <v>8399</v>
      </c>
    </row>
    <row r="3192" spans="4:5" x14ac:dyDescent="0.3">
      <c r="D3192" s="4" t="s">
        <v>8357</v>
      </c>
      <c r="E3192" t="s">
        <v>8399</v>
      </c>
    </row>
    <row r="3193" spans="4:5" x14ac:dyDescent="0.3">
      <c r="D3193" s="4" t="s">
        <v>8357</v>
      </c>
      <c r="E3193" t="s">
        <v>8399</v>
      </c>
    </row>
    <row r="3194" spans="4:5" x14ac:dyDescent="0.3">
      <c r="D3194" s="4" t="s">
        <v>8357</v>
      </c>
      <c r="E3194" t="s">
        <v>8399</v>
      </c>
    </row>
    <row r="3195" spans="4:5" x14ac:dyDescent="0.3">
      <c r="D3195" s="4" t="s">
        <v>8357</v>
      </c>
      <c r="E3195" t="s">
        <v>8399</v>
      </c>
    </row>
    <row r="3196" spans="4:5" x14ac:dyDescent="0.3">
      <c r="D3196" s="4" t="s">
        <v>8357</v>
      </c>
      <c r="E3196" t="s">
        <v>8399</v>
      </c>
    </row>
    <row r="3197" spans="4:5" x14ac:dyDescent="0.3">
      <c r="D3197" s="4" t="s">
        <v>8357</v>
      </c>
      <c r="E3197" t="s">
        <v>8399</v>
      </c>
    </row>
    <row r="3198" spans="4:5" x14ac:dyDescent="0.3">
      <c r="D3198" s="4" t="s">
        <v>8357</v>
      </c>
      <c r="E3198" t="s">
        <v>8399</v>
      </c>
    </row>
    <row r="3199" spans="4:5" x14ac:dyDescent="0.3">
      <c r="D3199" s="4" t="s">
        <v>8357</v>
      </c>
      <c r="E3199" t="s">
        <v>8399</v>
      </c>
    </row>
    <row r="3200" spans="4:5" x14ac:dyDescent="0.3">
      <c r="D3200" s="4" t="s">
        <v>8357</v>
      </c>
      <c r="E3200" t="s">
        <v>8399</v>
      </c>
    </row>
    <row r="3201" spans="4:5" x14ac:dyDescent="0.3">
      <c r="D3201" s="4" t="s">
        <v>8357</v>
      </c>
      <c r="E3201" t="s">
        <v>8399</v>
      </c>
    </row>
    <row r="3202" spans="4:5" x14ac:dyDescent="0.3">
      <c r="D3202" s="4" t="s">
        <v>8357</v>
      </c>
      <c r="E3202" t="s">
        <v>8399</v>
      </c>
    </row>
    <row r="3203" spans="4:5" x14ac:dyDescent="0.3">
      <c r="D3203" s="4" t="s">
        <v>8357</v>
      </c>
      <c r="E3203" t="s">
        <v>8399</v>
      </c>
    </row>
    <row r="3204" spans="4:5" x14ac:dyDescent="0.3">
      <c r="D3204" s="4" t="s">
        <v>8357</v>
      </c>
      <c r="E3204" t="s">
        <v>8399</v>
      </c>
    </row>
    <row r="3205" spans="4:5" x14ac:dyDescent="0.3">
      <c r="D3205" s="4" t="s">
        <v>8357</v>
      </c>
      <c r="E3205" t="s">
        <v>8399</v>
      </c>
    </row>
    <row r="3206" spans="4:5" x14ac:dyDescent="0.3">
      <c r="D3206" s="4" t="s">
        <v>8357</v>
      </c>
      <c r="E3206" t="s">
        <v>8399</v>
      </c>
    </row>
    <row r="3207" spans="4:5" x14ac:dyDescent="0.3">
      <c r="D3207" s="4" t="s">
        <v>8357</v>
      </c>
      <c r="E3207" t="s">
        <v>8399</v>
      </c>
    </row>
    <row r="3208" spans="4:5" x14ac:dyDescent="0.3">
      <c r="D3208" s="4" t="s">
        <v>8357</v>
      </c>
      <c r="E3208" t="s">
        <v>8399</v>
      </c>
    </row>
    <row r="3209" spans="4:5" x14ac:dyDescent="0.3">
      <c r="D3209" s="4" t="s">
        <v>8357</v>
      </c>
      <c r="E3209" t="s">
        <v>8399</v>
      </c>
    </row>
    <row r="3210" spans="4:5" x14ac:dyDescent="0.3">
      <c r="D3210" s="4" t="s">
        <v>8357</v>
      </c>
      <c r="E3210" t="s">
        <v>8358</v>
      </c>
    </row>
    <row r="3211" spans="4:5" x14ac:dyDescent="0.3">
      <c r="D3211" s="4" t="s">
        <v>8357</v>
      </c>
      <c r="E3211" t="s">
        <v>8358</v>
      </c>
    </row>
    <row r="3212" spans="4:5" x14ac:dyDescent="0.3">
      <c r="D3212" s="4" t="s">
        <v>8357</v>
      </c>
      <c r="E3212" t="s">
        <v>8358</v>
      </c>
    </row>
    <row r="3213" spans="4:5" x14ac:dyDescent="0.3">
      <c r="D3213" s="4" t="s">
        <v>8357</v>
      </c>
      <c r="E3213" t="s">
        <v>8358</v>
      </c>
    </row>
    <row r="3214" spans="4:5" x14ac:dyDescent="0.3">
      <c r="D3214" s="4" t="s">
        <v>8357</v>
      </c>
      <c r="E3214" t="s">
        <v>8358</v>
      </c>
    </row>
    <row r="3215" spans="4:5" x14ac:dyDescent="0.3">
      <c r="D3215" s="4" t="s">
        <v>8357</v>
      </c>
      <c r="E3215" t="s">
        <v>8358</v>
      </c>
    </row>
    <row r="3216" spans="4:5" x14ac:dyDescent="0.3">
      <c r="D3216" s="4" t="s">
        <v>8357</v>
      </c>
      <c r="E3216" t="s">
        <v>8358</v>
      </c>
    </row>
    <row r="3217" spans="4:5" x14ac:dyDescent="0.3">
      <c r="D3217" s="4" t="s">
        <v>8357</v>
      </c>
      <c r="E3217" t="s">
        <v>8358</v>
      </c>
    </row>
    <row r="3218" spans="4:5" x14ac:dyDescent="0.3">
      <c r="D3218" s="4" t="s">
        <v>8357</v>
      </c>
      <c r="E3218" t="s">
        <v>8358</v>
      </c>
    </row>
    <row r="3219" spans="4:5" x14ac:dyDescent="0.3">
      <c r="D3219" s="4" t="s">
        <v>8357</v>
      </c>
      <c r="E3219" t="s">
        <v>8358</v>
      </c>
    </row>
    <row r="3220" spans="4:5" x14ac:dyDescent="0.3">
      <c r="D3220" s="4" t="s">
        <v>8357</v>
      </c>
      <c r="E3220" t="s">
        <v>8358</v>
      </c>
    </row>
    <row r="3221" spans="4:5" x14ac:dyDescent="0.3">
      <c r="D3221" s="4" t="s">
        <v>8357</v>
      </c>
      <c r="E3221" t="s">
        <v>8358</v>
      </c>
    </row>
    <row r="3222" spans="4:5" x14ac:dyDescent="0.3">
      <c r="D3222" s="4" t="s">
        <v>8357</v>
      </c>
      <c r="E3222" t="s">
        <v>8358</v>
      </c>
    </row>
    <row r="3223" spans="4:5" x14ac:dyDescent="0.3">
      <c r="D3223" s="4" t="s">
        <v>8357</v>
      </c>
      <c r="E3223" t="s">
        <v>8358</v>
      </c>
    </row>
    <row r="3224" spans="4:5" x14ac:dyDescent="0.3">
      <c r="D3224" s="4" t="s">
        <v>8357</v>
      </c>
      <c r="E3224" t="s">
        <v>8358</v>
      </c>
    </row>
    <row r="3225" spans="4:5" x14ac:dyDescent="0.3">
      <c r="D3225" s="4" t="s">
        <v>8357</v>
      </c>
      <c r="E3225" t="s">
        <v>8358</v>
      </c>
    </row>
    <row r="3226" spans="4:5" x14ac:dyDescent="0.3">
      <c r="D3226" s="4" t="s">
        <v>8357</v>
      </c>
      <c r="E3226" t="s">
        <v>8358</v>
      </c>
    </row>
    <row r="3227" spans="4:5" x14ac:dyDescent="0.3">
      <c r="D3227" s="4" t="s">
        <v>8357</v>
      </c>
      <c r="E3227" t="s">
        <v>8358</v>
      </c>
    </row>
    <row r="3228" spans="4:5" x14ac:dyDescent="0.3">
      <c r="D3228" s="4" t="s">
        <v>8357</v>
      </c>
      <c r="E3228" t="s">
        <v>8358</v>
      </c>
    </row>
    <row r="3229" spans="4:5" x14ac:dyDescent="0.3">
      <c r="D3229" s="4" t="s">
        <v>8357</v>
      </c>
      <c r="E3229" t="s">
        <v>8358</v>
      </c>
    </row>
    <row r="3230" spans="4:5" x14ac:dyDescent="0.3">
      <c r="D3230" s="4" t="s">
        <v>8357</v>
      </c>
      <c r="E3230" t="s">
        <v>8358</v>
      </c>
    </row>
    <row r="3231" spans="4:5" x14ac:dyDescent="0.3">
      <c r="D3231" s="4" t="s">
        <v>8357</v>
      </c>
      <c r="E3231" t="s">
        <v>8358</v>
      </c>
    </row>
    <row r="3232" spans="4:5" x14ac:dyDescent="0.3">
      <c r="D3232" s="4" t="s">
        <v>8357</v>
      </c>
      <c r="E3232" t="s">
        <v>8358</v>
      </c>
    </row>
    <row r="3233" spans="4:5" x14ac:dyDescent="0.3">
      <c r="D3233" s="4" t="s">
        <v>8357</v>
      </c>
      <c r="E3233" t="s">
        <v>8358</v>
      </c>
    </row>
    <row r="3234" spans="4:5" x14ac:dyDescent="0.3">
      <c r="D3234" s="4" t="s">
        <v>8357</v>
      </c>
      <c r="E3234" t="s">
        <v>8358</v>
      </c>
    </row>
    <row r="3235" spans="4:5" x14ac:dyDescent="0.3">
      <c r="D3235" s="4" t="s">
        <v>8357</v>
      </c>
      <c r="E3235" t="s">
        <v>8358</v>
      </c>
    </row>
    <row r="3236" spans="4:5" x14ac:dyDescent="0.3">
      <c r="D3236" s="4" t="s">
        <v>8357</v>
      </c>
      <c r="E3236" t="s">
        <v>8358</v>
      </c>
    </row>
    <row r="3237" spans="4:5" x14ac:dyDescent="0.3">
      <c r="D3237" s="4" t="s">
        <v>8357</v>
      </c>
      <c r="E3237" t="s">
        <v>8358</v>
      </c>
    </row>
    <row r="3238" spans="4:5" x14ac:dyDescent="0.3">
      <c r="D3238" s="4" t="s">
        <v>8357</v>
      </c>
      <c r="E3238" t="s">
        <v>8358</v>
      </c>
    </row>
    <row r="3239" spans="4:5" x14ac:dyDescent="0.3">
      <c r="D3239" s="4" t="s">
        <v>8357</v>
      </c>
      <c r="E3239" t="s">
        <v>8358</v>
      </c>
    </row>
    <row r="3240" spans="4:5" x14ac:dyDescent="0.3">
      <c r="D3240" s="4" t="s">
        <v>8357</v>
      </c>
      <c r="E3240" t="s">
        <v>8358</v>
      </c>
    </row>
    <row r="3241" spans="4:5" x14ac:dyDescent="0.3">
      <c r="D3241" s="4" t="s">
        <v>8357</v>
      </c>
      <c r="E3241" t="s">
        <v>8358</v>
      </c>
    </row>
    <row r="3242" spans="4:5" x14ac:dyDescent="0.3">
      <c r="D3242" s="4" t="s">
        <v>8357</v>
      </c>
      <c r="E3242" t="s">
        <v>8358</v>
      </c>
    </row>
    <row r="3243" spans="4:5" x14ac:dyDescent="0.3">
      <c r="D3243" s="4" t="s">
        <v>8357</v>
      </c>
      <c r="E3243" t="s">
        <v>8358</v>
      </c>
    </row>
    <row r="3244" spans="4:5" x14ac:dyDescent="0.3">
      <c r="D3244" s="4" t="s">
        <v>8357</v>
      </c>
      <c r="E3244" t="s">
        <v>8358</v>
      </c>
    </row>
    <row r="3245" spans="4:5" x14ac:dyDescent="0.3">
      <c r="D3245" s="4" t="s">
        <v>8357</v>
      </c>
      <c r="E3245" t="s">
        <v>8358</v>
      </c>
    </row>
    <row r="3246" spans="4:5" x14ac:dyDescent="0.3">
      <c r="D3246" s="4" t="s">
        <v>8357</v>
      </c>
      <c r="E3246" t="s">
        <v>8358</v>
      </c>
    </row>
    <row r="3247" spans="4:5" x14ac:dyDescent="0.3">
      <c r="D3247" s="4" t="s">
        <v>8357</v>
      </c>
      <c r="E3247" t="s">
        <v>8358</v>
      </c>
    </row>
    <row r="3248" spans="4:5" x14ac:dyDescent="0.3">
      <c r="D3248" s="4" t="s">
        <v>8357</v>
      </c>
      <c r="E3248" t="s">
        <v>8358</v>
      </c>
    </row>
    <row r="3249" spans="4:5" x14ac:dyDescent="0.3">
      <c r="D3249" s="4" t="s">
        <v>8357</v>
      </c>
      <c r="E3249" t="s">
        <v>8358</v>
      </c>
    </row>
    <row r="3250" spans="4:5" x14ac:dyDescent="0.3">
      <c r="D3250" s="4" t="s">
        <v>8357</v>
      </c>
      <c r="E3250" t="s">
        <v>8358</v>
      </c>
    </row>
    <row r="3251" spans="4:5" x14ac:dyDescent="0.3">
      <c r="D3251" s="4" t="s">
        <v>8357</v>
      </c>
      <c r="E3251" t="s">
        <v>8358</v>
      </c>
    </row>
    <row r="3252" spans="4:5" x14ac:dyDescent="0.3">
      <c r="D3252" s="4" t="s">
        <v>8357</v>
      </c>
      <c r="E3252" t="s">
        <v>8358</v>
      </c>
    </row>
    <row r="3253" spans="4:5" x14ac:dyDescent="0.3">
      <c r="D3253" s="4" t="s">
        <v>8357</v>
      </c>
      <c r="E3253" t="s">
        <v>8358</v>
      </c>
    </row>
    <row r="3254" spans="4:5" x14ac:dyDescent="0.3">
      <c r="D3254" s="4" t="s">
        <v>8357</v>
      </c>
      <c r="E3254" t="s">
        <v>8358</v>
      </c>
    </row>
    <row r="3255" spans="4:5" x14ac:dyDescent="0.3">
      <c r="D3255" s="4" t="s">
        <v>8357</v>
      </c>
      <c r="E3255" t="s">
        <v>8358</v>
      </c>
    </row>
    <row r="3256" spans="4:5" x14ac:dyDescent="0.3">
      <c r="D3256" s="4" t="s">
        <v>8357</v>
      </c>
      <c r="E3256" t="s">
        <v>8358</v>
      </c>
    </row>
    <row r="3257" spans="4:5" x14ac:dyDescent="0.3">
      <c r="D3257" s="4" t="s">
        <v>8357</v>
      </c>
      <c r="E3257" t="s">
        <v>8358</v>
      </c>
    </row>
    <row r="3258" spans="4:5" x14ac:dyDescent="0.3">
      <c r="D3258" s="4" t="s">
        <v>8357</v>
      </c>
      <c r="E3258" t="s">
        <v>8358</v>
      </c>
    </row>
    <row r="3259" spans="4:5" x14ac:dyDescent="0.3">
      <c r="D3259" s="4" t="s">
        <v>8357</v>
      </c>
      <c r="E3259" t="s">
        <v>8358</v>
      </c>
    </row>
    <row r="3260" spans="4:5" x14ac:dyDescent="0.3">
      <c r="D3260" s="4" t="s">
        <v>8357</v>
      </c>
      <c r="E3260" t="s">
        <v>8358</v>
      </c>
    </row>
    <row r="3261" spans="4:5" x14ac:dyDescent="0.3">
      <c r="D3261" s="4" t="s">
        <v>8357</v>
      </c>
      <c r="E3261" t="s">
        <v>8358</v>
      </c>
    </row>
    <row r="3262" spans="4:5" x14ac:dyDescent="0.3">
      <c r="D3262" s="4" t="s">
        <v>8357</v>
      </c>
      <c r="E3262" t="s">
        <v>8358</v>
      </c>
    </row>
    <row r="3263" spans="4:5" x14ac:dyDescent="0.3">
      <c r="D3263" s="4" t="s">
        <v>8357</v>
      </c>
      <c r="E3263" t="s">
        <v>8358</v>
      </c>
    </row>
    <row r="3264" spans="4:5" x14ac:dyDescent="0.3">
      <c r="D3264" s="4" t="s">
        <v>8357</v>
      </c>
      <c r="E3264" t="s">
        <v>8358</v>
      </c>
    </row>
    <row r="3265" spans="4:5" x14ac:dyDescent="0.3">
      <c r="D3265" s="4" t="s">
        <v>8357</v>
      </c>
      <c r="E3265" t="s">
        <v>8358</v>
      </c>
    </row>
    <row r="3266" spans="4:5" x14ac:dyDescent="0.3">
      <c r="D3266" s="4" t="s">
        <v>8357</v>
      </c>
      <c r="E3266" t="s">
        <v>8358</v>
      </c>
    </row>
    <row r="3267" spans="4:5" x14ac:dyDescent="0.3">
      <c r="D3267" s="4" t="s">
        <v>8357</v>
      </c>
      <c r="E3267" t="s">
        <v>8358</v>
      </c>
    </row>
    <row r="3268" spans="4:5" x14ac:dyDescent="0.3">
      <c r="D3268" s="4" t="s">
        <v>8357</v>
      </c>
      <c r="E3268" t="s">
        <v>8358</v>
      </c>
    </row>
    <row r="3269" spans="4:5" x14ac:dyDescent="0.3">
      <c r="D3269" s="4" t="s">
        <v>8357</v>
      </c>
      <c r="E3269" t="s">
        <v>8358</v>
      </c>
    </row>
    <row r="3270" spans="4:5" x14ac:dyDescent="0.3">
      <c r="D3270" s="4" t="s">
        <v>8357</v>
      </c>
      <c r="E3270" t="s">
        <v>8358</v>
      </c>
    </row>
    <row r="3271" spans="4:5" x14ac:dyDescent="0.3">
      <c r="D3271" s="4" t="s">
        <v>8357</v>
      </c>
      <c r="E3271" t="s">
        <v>8358</v>
      </c>
    </row>
    <row r="3272" spans="4:5" x14ac:dyDescent="0.3">
      <c r="D3272" s="4" t="s">
        <v>8357</v>
      </c>
      <c r="E3272" t="s">
        <v>8358</v>
      </c>
    </row>
    <row r="3273" spans="4:5" x14ac:dyDescent="0.3">
      <c r="D3273" s="4" t="s">
        <v>8357</v>
      </c>
      <c r="E3273" t="s">
        <v>8358</v>
      </c>
    </row>
    <row r="3274" spans="4:5" x14ac:dyDescent="0.3">
      <c r="D3274" s="4" t="s">
        <v>8357</v>
      </c>
      <c r="E3274" t="s">
        <v>8358</v>
      </c>
    </row>
    <row r="3275" spans="4:5" x14ac:dyDescent="0.3">
      <c r="D3275" s="4" t="s">
        <v>8357</v>
      </c>
      <c r="E3275" t="s">
        <v>8358</v>
      </c>
    </row>
    <row r="3276" spans="4:5" x14ac:dyDescent="0.3">
      <c r="D3276" s="4" t="s">
        <v>8357</v>
      </c>
      <c r="E3276" t="s">
        <v>8358</v>
      </c>
    </row>
    <row r="3277" spans="4:5" x14ac:dyDescent="0.3">
      <c r="D3277" s="4" t="s">
        <v>8357</v>
      </c>
      <c r="E3277" t="s">
        <v>8358</v>
      </c>
    </row>
    <row r="3278" spans="4:5" x14ac:dyDescent="0.3">
      <c r="D3278" s="4" t="s">
        <v>8357</v>
      </c>
      <c r="E3278" t="s">
        <v>8358</v>
      </c>
    </row>
    <row r="3279" spans="4:5" x14ac:dyDescent="0.3">
      <c r="D3279" s="4" t="s">
        <v>8357</v>
      </c>
      <c r="E3279" t="s">
        <v>8358</v>
      </c>
    </row>
    <row r="3280" spans="4:5" x14ac:dyDescent="0.3">
      <c r="D3280" s="4" t="s">
        <v>8357</v>
      </c>
      <c r="E3280" t="s">
        <v>8358</v>
      </c>
    </row>
    <row r="3281" spans="4:5" x14ac:dyDescent="0.3">
      <c r="D3281" s="4" t="s">
        <v>8357</v>
      </c>
      <c r="E3281" t="s">
        <v>8358</v>
      </c>
    </row>
    <row r="3282" spans="4:5" x14ac:dyDescent="0.3">
      <c r="D3282" s="4" t="s">
        <v>8357</v>
      </c>
      <c r="E3282" t="s">
        <v>8358</v>
      </c>
    </row>
    <row r="3283" spans="4:5" x14ac:dyDescent="0.3">
      <c r="D3283" s="4" t="s">
        <v>8357</v>
      </c>
      <c r="E3283" t="s">
        <v>8358</v>
      </c>
    </row>
    <row r="3284" spans="4:5" x14ac:dyDescent="0.3">
      <c r="D3284" s="4" t="s">
        <v>8357</v>
      </c>
      <c r="E3284" t="s">
        <v>8358</v>
      </c>
    </row>
    <row r="3285" spans="4:5" x14ac:dyDescent="0.3">
      <c r="D3285" s="4" t="s">
        <v>8357</v>
      </c>
      <c r="E3285" t="s">
        <v>8358</v>
      </c>
    </row>
    <row r="3286" spans="4:5" x14ac:dyDescent="0.3">
      <c r="D3286" s="4" t="s">
        <v>8357</v>
      </c>
      <c r="E3286" t="s">
        <v>8358</v>
      </c>
    </row>
    <row r="3287" spans="4:5" x14ac:dyDescent="0.3">
      <c r="D3287" s="4" t="s">
        <v>8357</v>
      </c>
      <c r="E3287" t="s">
        <v>8358</v>
      </c>
    </row>
    <row r="3288" spans="4:5" x14ac:dyDescent="0.3">
      <c r="D3288" s="4" t="s">
        <v>8357</v>
      </c>
      <c r="E3288" t="s">
        <v>8358</v>
      </c>
    </row>
    <row r="3289" spans="4:5" x14ac:dyDescent="0.3">
      <c r="D3289" s="4" t="s">
        <v>8357</v>
      </c>
      <c r="E3289" t="s">
        <v>8358</v>
      </c>
    </row>
    <row r="3290" spans="4:5" x14ac:dyDescent="0.3">
      <c r="D3290" s="4" t="s">
        <v>8357</v>
      </c>
      <c r="E3290" t="s">
        <v>8358</v>
      </c>
    </row>
    <row r="3291" spans="4:5" x14ac:dyDescent="0.3">
      <c r="D3291" s="4" t="s">
        <v>8357</v>
      </c>
      <c r="E3291" t="s">
        <v>8358</v>
      </c>
    </row>
    <row r="3292" spans="4:5" x14ac:dyDescent="0.3">
      <c r="D3292" s="4" t="s">
        <v>8357</v>
      </c>
      <c r="E3292" t="s">
        <v>8358</v>
      </c>
    </row>
    <row r="3293" spans="4:5" x14ac:dyDescent="0.3">
      <c r="D3293" s="4" t="s">
        <v>8357</v>
      </c>
      <c r="E3293" t="s">
        <v>8358</v>
      </c>
    </row>
    <row r="3294" spans="4:5" x14ac:dyDescent="0.3">
      <c r="D3294" s="4" t="s">
        <v>8357</v>
      </c>
      <c r="E3294" t="s">
        <v>8358</v>
      </c>
    </row>
    <row r="3295" spans="4:5" x14ac:dyDescent="0.3">
      <c r="D3295" s="4" t="s">
        <v>8357</v>
      </c>
      <c r="E3295" t="s">
        <v>8358</v>
      </c>
    </row>
    <row r="3296" spans="4:5" x14ac:dyDescent="0.3">
      <c r="D3296" s="4" t="s">
        <v>8357</v>
      </c>
      <c r="E3296" t="s">
        <v>8358</v>
      </c>
    </row>
    <row r="3297" spans="4:5" x14ac:dyDescent="0.3">
      <c r="D3297" s="4" t="s">
        <v>8357</v>
      </c>
      <c r="E3297" t="s">
        <v>8358</v>
      </c>
    </row>
    <row r="3298" spans="4:5" x14ac:dyDescent="0.3">
      <c r="D3298" s="4" t="s">
        <v>8357</v>
      </c>
      <c r="E3298" t="s">
        <v>8358</v>
      </c>
    </row>
    <row r="3299" spans="4:5" x14ac:dyDescent="0.3">
      <c r="D3299" s="4" t="s">
        <v>8357</v>
      </c>
      <c r="E3299" t="s">
        <v>8358</v>
      </c>
    </row>
    <row r="3300" spans="4:5" x14ac:dyDescent="0.3">
      <c r="D3300" s="4" t="s">
        <v>8357</v>
      </c>
      <c r="E3300" t="s">
        <v>8358</v>
      </c>
    </row>
    <row r="3301" spans="4:5" x14ac:dyDescent="0.3">
      <c r="D3301" s="4" t="s">
        <v>8357</v>
      </c>
      <c r="E3301" t="s">
        <v>8358</v>
      </c>
    </row>
    <row r="3302" spans="4:5" x14ac:dyDescent="0.3">
      <c r="D3302" s="4" t="s">
        <v>8357</v>
      </c>
      <c r="E3302" t="s">
        <v>8358</v>
      </c>
    </row>
    <row r="3303" spans="4:5" x14ac:dyDescent="0.3">
      <c r="D3303" s="4" t="s">
        <v>8357</v>
      </c>
      <c r="E3303" t="s">
        <v>8358</v>
      </c>
    </row>
    <row r="3304" spans="4:5" x14ac:dyDescent="0.3">
      <c r="D3304" s="4" t="s">
        <v>8357</v>
      </c>
      <c r="E3304" t="s">
        <v>8358</v>
      </c>
    </row>
    <row r="3305" spans="4:5" x14ac:dyDescent="0.3">
      <c r="D3305" s="4" t="s">
        <v>8357</v>
      </c>
      <c r="E3305" t="s">
        <v>8358</v>
      </c>
    </row>
    <row r="3306" spans="4:5" x14ac:dyDescent="0.3">
      <c r="D3306" s="4" t="s">
        <v>8357</v>
      </c>
      <c r="E3306" t="s">
        <v>8358</v>
      </c>
    </row>
    <row r="3307" spans="4:5" x14ac:dyDescent="0.3">
      <c r="D3307" s="4" t="s">
        <v>8357</v>
      </c>
      <c r="E3307" t="s">
        <v>8358</v>
      </c>
    </row>
    <row r="3308" spans="4:5" x14ac:dyDescent="0.3">
      <c r="D3308" s="4" t="s">
        <v>8357</v>
      </c>
      <c r="E3308" t="s">
        <v>8358</v>
      </c>
    </row>
    <row r="3309" spans="4:5" x14ac:dyDescent="0.3">
      <c r="D3309" s="4" t="s">
        <v>8357</v>
      </c>
      <c r="E3309" t="s">
        <v>8358</v>
      </c>
    </row>
    <row r="3310" spans="4:5" x14ac:dyDescent="0.3">
      <c r="D3310" s="4" t="s">
        <v>8357</v>
      </c>
      <c r="E3310" t="s">
        <v>8358</v>
      </c>
    </row>
    <row r="3311" spans="4:5" x14ac:dyDescent="0.3">
      <c r="D3311" s="4" t="s">
        <v>8357</v>
      </c>
      <c r="E3311" t="s">
        <v>8358</v>
      </c>
    </row>
    <row r="3312" spans="4:5" x14ac:dyDescent="0.3">
      <c r="D3312" s="4" t="s">
        <v>8357</v>
      </c>
      <c r="E3312" t="s">
        <v>8358</v>
      </c>
    </row>
    <row r="3313" spans="4:5" x14ac:dyDescent="0.3">
      <c r="D3313" s="4" t="s">
        <v>8357</v>
      </c>
      <c r="E3313" t="s">
        <v>8358</v>
      </c>
    </row>
    <row r="3314" spans="4:5" x14ac:dyDescent="0.3">
      <c r="D3314" s="4" t="s">
        <v>8357</v>
      </c>
      <c r="E3314" t="s">
        <v>8358</v>
      </c>
    </row>
    <row r="3315" spans="4:5" x14ac:dyDescent="0.3">
      <c r="D3315" s="4" t="s">
        <v>8357</v>
      </c>
      <c r="E3315" t="s">
        <v>8358</v>
      </c>
    </row>
    <row r="3316" spans="4:5" x14ac:dyDescent="0.3">
      <c r="D3316" s="4" t="s">
        <v>8357</v>
      </c>
      <c r="E3316" t="s">
        <v>8358</v>
      </c>
    </row>
    <row r="3317" spans="4:5" x14ac:dyDescent="0.3">
      <c r="D3317" s="4" t="s">
        <v>8357</v>
      </c>
      <c r="E3317" t="s">
        <v>8358</v>
      </c>
    </row>
    <row r="3318" spans="4:5" x14ac:dyDescent="0.3">
      <c r="D3318" s="4" t="s">
        <v>8357</v>
      </c>
      <c r="E3318" t="s">
        <v>8358</v>
      </c>
    </row>
    <row r="3319" spans="4:5" x14ac:dyDescent="0.3">
      <c r="D3319" s="4" t="s">
        <v>8357</v>
      </c>
      <c r="E3319" t="s">
        <v>8358</v>
      </c>
    </row>
    <row r="3320" spans="4:5" x14ac:dyDescent="0.3">
      <c r="D3320" s="4" t="s">
        <v>8357</v>
      </c>
      <c r="E3320" t="s">
        <v>8358</v>
      </c>
    </row>
    <row r="3321" spans="4:5" x14ac:dyDescent="0.3">
      <c r="D3321" s="4" t="s">
        <v>8357</v>
      </c>
      <c r="E3321" t="s">
        <v>8358</v>
      </c>
    </row>
    <row r="3322" spans="4:5" x14ac:dyDescent="0.3">
      <c r="D3322" s="4" t="s">
        <v>8357</v>
      </c>
      <c r="E3322" t="s">
        <v>8358</v>
      </c>
    </row>
    <row r="3323" spans="4:5" x14ac:dyDescent="0.3">
      <c r="D3323" s="4" t="s">
        <v>8357</v>
      </c>
      <c r="E3323" t="s">
        <v>8358</v>
      </c>
    </row>
    <row r="3324" spans="4:5" x14ac:dyDescent="0.3">
      <c r="D3324" s="4" t="s">
        <v>8357</v>
      </c>
      <c r="E3324" t="s">
        <v>8358</v>
      </c>
    </row>
    <row r="3325" spans="4:5" x14ac:dyDescent="0.3">
      <c r="D3325" s="4" t="s">
        <v>8357</v>
      </c>
      <c r="E3325" t="s">
        <v>8358</v>
      </c>
    </row>
    <row r="3326" spans="4:5" x14ac:dyDescent="0.3">
      <c r="D3326" s="4" t="s">
        <v>8357</v>
      </c>
      <c r="E3326" t="s">
        <v>8358</v>
      </c>
    </row>
    <row r="3327" spans="4:5" x14ac:dyDescent="0.3">
      <c r="D3327" s="4" t="s">
        <v>8357</v>
      </c>
      <c r="E3327" t="s">
        <v>8358</v>
      </c>
    </row>
    <row r="3328" spans="4:5" x14ac:dyDescent="0.3">
      <c r="D3328" s="4" t="s">
        <v>8357</v>
      </c>
      <c r="E3328" t="s">
        <v>8358</v>
      </c>
    </row>
    <row r="3329" spans="4:5" x14ac:dyDescent="0.3">
      <c r="D3329" s="4" t="s">
        <v>8357</v>
      </c>
      <c r="E3329" t="s">
        <v>8358</v>
      </c>
    </row>
    <row r="3330" spans="4:5" x14ac:dyDescent="0.3">
      <c r="D3330" s="4" t="s">
        <v>8357</v>
      </c>
      <c r="E3330" t="s">
        <v>8358</v>
      </c>
    </row>
    <row r="3331" spans="4:5" x14ac:dyDescent="0.3">
      <c r="D3331" s="4" t="s">
        <v>8357</v>
      </c>
      <c r="E3331" t="s">
        <v>8358</v>
      </c>
    </row>
    <row r="3332" spans="4:5" x14ac:dyDescent="0.3">
      <c r="D3332" s="4" t="s">
        <v>8357</v>
      </c>
      <c r="E3332" t="s">
        <v>8358</v>
      </c>
    </row>
    <row r="3333" spans="4:5" x14ac:dyDescent="0.3">
      <c r="D3333" s="4" t="s">
        <v>8357</v>
      </c>
      <c r="E3333" t="s">
        <v>8358</v>
      </c>
    </row>
    <row r="3334" spans="4:5" x14ac:dyDescent="0.3">
      <c r="D3334" s="4" t="s">
        <v>8357</v>
      </c>
      <c r="E3334" t="s">
        <v>8358</v>
      </c>
    </row>
    <row r="3335" spans="4:5" x14ac:dyDescent="0.3">
      <c r="D3335" s="4" t="s">
        <v>8357</v>
      </c>
      <c r="E3335" t="s">
        <v>8358</v>
      </c>
    </row>
    <row r="3336" spans="4:5" x14ac:dyDescent="0.3">
      <c r="D3336" s="4" t="s">
        <v>8357</v>
      </c>
      <c r="E3336" t="s">
        <v>8358</v>
      </c>
    </row>
    <row r="3337" spans="4:5" x14ac:dyDescent="0.3">
      <c r="D3337" s="4" t="s">
        <v>8357</v>
      </c>
      <c r="E3337" t="s">
        <v>8358</v>
      </c>
    </row>
    <row r="3338" spans="4:5" x14ac:dyDescent="0.3">
      <c r="D3338" s="4" t="s">
        <v>8357</v>
      </c>
      <c r="E3338" t="s">
        <v>8358</v>
      </c>
    </row>
    <row r="3339" spans="4:5" x14ac:dyDescent="0.3">
      <c r="D3339" s="4" t="s">
        <v>8357</v>
      </c>
      <c r="E3339" t="s">
        <v>8358</v>
      </c>
    </row>
    <row r="3340" spans="4:5" x14ac:dyDescent="0.3">
      <c r="D3340" s="4" t="s">
        <v>8357</v>
      </c>
      <c r="E3340" t="s">
        <v>8358</v>
      </c>
    </row>
    <row r="3341" spans="4:5" x14ac:dyDescent="0.3">
      <c r="D3341" s="4" t="s">
        <v>8357</v>
      </c>
      <c r="E3341" t="s">
        <v>8358</v>
      </c>
    </row>
    <row r="3342" spans="4:5" x14ac:dyDescent="0.3">
      <c r="D3342" s="4" t="s">
        <v>8357</v>
      </c>
      <c r="E3342" t="s">
        <v>8358</v>
      </c>
    </row>
    <row r="3343" spans="4:5" x14ac:dyDescent="0.3">
      <c r="D3343" s="4" t="s">
        <v>8357</v>
      </c>
      <c r="E3343" t="s">
        <v>8358</v>
      </c>
    </row>
    <row r="3344" spans="4:5" x14ac:dyDescent="0.3">
      <c r="D3344" s="4" t="s">
        <v>8357</v>
      </c>
      <c r="E3344" t="s">
        <v>8358</v>
      </c>
    </row>
    <row r="3345" spans="4:5" x14ac:dyDescent="0.3">
      <c r="D3345" s="4" t="s">
        <v>8357</v>
      </c>
      <c r="E3345" t="s">
        <v>8358</v>
      </c>
    </row>
    <row r="3346" spans="4:5" x14ac:dyDescent="0.3">
      <c r="D3346" s="4" t="s">
        <v>8357</v>
      </c>
      <c r="E3346" t="s">
        <v>8358</v>
      </c>
    </row>
    <row r="3347" spans="4:5" x14ac:dyDescent="0.3">
      <c r="D3347" s="4" t="s">
        <v>8357</v>
      </c>
      <c r="E3347" t="s">
        <v>8358</v>
      </c>
    </row>
    <row r="3348" spans="4:5" x14ac:dyDescent="0.3">
      <c r="D3348" s="4" t="s">
        <v>8357</v>
      </c>
      <c r="E3348" t="s">
        <v>8358</v>
      </c>
    </row>
    <row r="3349" spans="4:5" x14ac:dyDescent="0.3">
      <c r="D3349" s="4" t="s">
        <v>8357</v>
      </c>
      <c r="E3349" t="s">
        <v>8358</v>
      </c>
    </row>
    <row r="3350" spans="4:5" x14ac:dyDescent="0.3">
      <c r="D3350" s="4" t="s">
        <v>8357</v>
      </c>
      <c r="E3350" t="s">
        <v>8358</v>
      </c>
    </row>
    <row r="3351" spans="4:5" x14ac:dyDescent="0.3">
      <c r="D3351" s="4" t="s">
        <v>8357</v>
      </c>
      <c r="E3351" t="s">
        <v>8358</v>
      </c>
    </row>
    <row r="3352" spans="4:5" x14ac:dyDescent="0.3">
      <c r="D3352" s="4" t="s">
        <v>8357</v>
      </c>
      <c r="E3352" t="s">
        <v>8358</v>
      </c>
    </row>
    <row r="3353" spans="4:5" x14ac:dyDescent="0.3">
      <c r="D3353" s="4" t="s">
        <v>8357</v>
      </c>
      <c r="E3353" t="s">
        <v>8358</v>
      </c>
    </row>
    <row r="3354" spans="4:5" x14ac:dyDescent="0.3">
      <c r="D3354" s="4" t="s">
        <v>8357</v>
      </c>
      <c r="E3354" t="s">
        <v>8358</v>
      </c>
    </row>
    <row r="3355" spans="4:5" x14ac:dyDescent="0.3">
      <c r="D3355" s="4" t="s">
        <v>8357</v>
      </c>
      <c r="E3355" t="s">
        <v>8358</v>
      </c>
    </row>
    <row r="3356" spans="4:5" x14ac:dyDescent="0.3">
      <c r="D3356" s="4" t="s">
        <v>8357</v>
      </c>
      <c r="E3356" t="s">
        <v>8358</v>
      </c>
    </row>
    <row r="3357" spans="4:5" x14ac:dyDescent="0.3">
      <c r="D3357" s="4" t="s">
        <v>8357</v>
      </c>
      <c r="E3357" t="s">
        <v>8358</v>
      </c>
    </row>
    <row r="3358" spans="4:5" x14ac:dyDescent="0.3">
      <c r="D3358" s="4" t="s">
        <v>8357</v>
      </c>
      <c r="E3358" t="s">
        <v>8358</v>
      </c>
    </row>
    <row r="3359" spans="4:5" x14ac:dyDescent="0.3">
      <c r="D3359" s="4" t="s">
        <v>8357</v>
      </c>
      <c r="E3359" t="s">
        <v>8358</v>
      </c>
    </row>
    <row r="3360" spans="4:5" x14ac:dyDescent="0.3">
      <c r="D3360" s="4" t="s">
        <v>8357</v>
      </c>
      <c r="E3360" t="s">
        <v>8358</v>
      </c>
    </row>
    <row r="3361" spans="4:5" x14ac:dyDescent="0.3">
      <c r="D3361" s="4" t="s">
        <v>8357</v>
      </c>
      <c r="E3361" t="s">
        <v>8358</v>
      </c>
    </row>
    <row r="3362" spans="4:5" x14ac:dyDescent="0.3">
      <c r="D3362" s="4" t="s">
        <v>8357</v>
      </c>
      <c r="E3362" t="s">
        <v>8358</v>
      </c>
    </row>
    <row r="3363" spans="4:5" x14ac:dyDescent="0.3">
      <c r="D3363" s="4" t="s">
        <v>8357</v>
      </c>
      <c r="E3363" t="s">
        <v>8358</v>
      </c>
    </row>
    <row r="3364" spans="4:5" x14ac:dyDescent="0.3">
      <c r="D3364" s="4" t="s">
        <v>8357</v>
      </c>
      <c r="E3364" t="s">
        <v>8358</v>
      </c>
    </row>
    <row r="3365" spans="4:5" x14ac:dyDescent="0.3">
      <c r="D3365" s="4" t="s">
        <v>8357</v>
      </c>
      <c r="E3365" t="s">
        <v>8358</v>
      </c>
    </row>
    <row r="3366" spans="4:5" x14ac:dyDescent="0.3">
      <c r="D3366" s="4" t="s">
        <v>8357</v>
      </c>
      <c r="E3366" t="s">
        <v>8358</v>
      </c>
    </row>
    <row r="3367" spans="4:5" x14ac:dyDescent="0.3">
      <c r="D3367" s="4" t="s">
        <v>8357</v>
      </c>
      <c r="E3367" t="s">
        <v>8358</v>
      </c>
    </row>
    <row r="3368" spans="4:5" x14ac:dyDescent="0.3">
      <c r="D3368" s="4" t="s">
        <v>8357</v>
      </c>
      <c r="E3368" t="s">
        <v>8358</v>
      </c>
    </row>
    <row r="3369" spans="4:5" x14ac:dyDescent="0.3">
      <c r="D3369" s="4" t="s">
        <v>8357</v>
      </c>
      <c r="E3369" t="s">
        <v>8358</v>
      </c>
    </row>
    <row r="3370" spans="4:5" x14ac:dyDescent="0.3">
      <c r="D3370" s="4" t="s">
        <v>8357</v>
      </c>
      <c r="E3370" t="s">
        <v>8358</v>
      </c>
    </row>
    <row r="3371" spans="4:5" x14ac:dyDescent="0.3">
      <c r="D3371" s="4" t="s">
        <v>8357</v>
      </c>
      <c r="E3371" t="s">
        <v>8358</v>
      </c>
    </row>
    <row r="3372" spans="4:5" x14ac:dyDescent="0.3">
      <c r="D3372" s="4" t="s">
        <v>8357</v>
      </c>
      <c r="E3372" t="s">
        <v>8358</v>
      </c>
    </row>
    <row r="3373" spans="4:5" x14ac:dyDescent="0.3">
      <c r="D3373" s="4" t="s">
        <v>8357</v>
      </c>
      <c r="E3373" t="s">
        <v>8358</v>
      </c>
    </row>
    <row r="3374" spans="4:5" x14ac:dyDescent="0.3">
      <c r="D3374" s="4" t="s">
        <v>8357</v>
      </c>
      <c r="E3374" t="s">
        <v>8358</v>
      </c>
    </row>
    <row r="3375" spans="4:5" x14ac:dyDescent="0.3">
      <c r="D3375" s="4" t="s">
        <v>8357</v>
      </c>
      <c r="E3375" t="s">
        <v>8358</v>
      </c>
    </row>
    <row r="3376" spans="4:5" x14ac:dyDescent="0.3">
      <c r="D3376" s="4" t="s">
        <v>8357</v>
      </c>
      <c r="E3376" t="s">
        <v>8358</v>
      </c>
    </row>
    <row r="3377" spans="4:5" x14ac:dyDescent="0.3">
      <c r="D3377" s="4" t="s">
        <v>8357</v>
      </c>
      <c r="E3377" t="s">
        <v>8358</v>
      </c>
    </row>
    <row r="3378" spans="4:5" x14ac:dyDescent="0.3">
      <c r="D3378" s="4" t="s">
        <v>8357</v>
      </c>
      <c r="E3378" t="s">
        <v>8358</v>
      </c>
    </row>
    <row r="3379" spans="4:5" x14ac:dyDescent="0.3">
      <c r="D3379" s="4" t="s">
        <v>8357</v>
      </c>
      <c r="E3379" t="s">
        <v>8358</v>
      </c>
    </row>
    <row r="3380" spans="4:5" x14ac:dyDescent="0.3">
      <c r="D3380" s="4" t="s">
        <v>8357</v>
      </c>
      <c r="E3380" t="s">
        <v>8358</v>
      </c>
    </row>
    <row r="3381" spans="4:5" x14ac:dyDescent="0.3">
      <c r="D3381" s="4" t="s">
        <v>8357</v>
      </c>
      <c r="E3381" t="s">
        <v>8358</v>
      </c>
    </row>
    <row r="3382" spans="4:5" x14ac:dyDescent="0.3">
      <c r="D3382" s="4" t="s">
        <v>8357</v>
      </c>
      <c r="E3382" t="s">
        <v>8358</v>
      </c>
    </row>
    <row r="3383" spans="4:5" x14ac:dyDescent="0.3">
      <c r="D3383" s="4" t="s">
        <v>8357</v>
      </c>
      <c r="E3383" t="s">
        <v>8358</v>
      </c>
    </row>
    <row r="3384" spans="4:5" x14ac:dyDescent="0.3">
      <c r="D3384" s="4" t="s">
        <v>8357</v>
      </c>
      <c r="E3384" t="s">
        <v>8358</v>
      </c>
    </row>
    <row r="3385" spans="4:5" x14ac:dyDescent="0.3">
      <c r="D3385" s="4" t="s">
        <v>8357</v>
      </c>
      <c r="E3385" t="s">
        <v>8358</v>
      </c>
    </row>
    <row r="3386" spans="4:5" x14ac:dyDescent="0.3">
      <c r="D3386" s="4" t="s">
        <v>8357</v>
      </c>
      <c r="E3386" t="s">
        <v>8358</v>
      </c>
    </row>
    <row r="3387" spans="4:5" x14ac:dyDescent="0.3">
      <c r="D3387" s="4" t="s">
        <v>8357</v>
      </c>
      <c r="E3387" t="s">
        <v>8358</v>
      </c>
    </row>
    <row r="3388" spans="4:5" x14ac:dyDescent="0.3">
      <c r="D3388" s="4" t="s">
        <v>8357</v>
      </c>
      <c r="E3388" t="s">
        <v>8358</v>
      </c>
    </row>
    <row r="3389" spans="4:5" x14ac:dyDescent="0.3">
      <c r="D3389" s="4" t="s">
        <v>8357</v>
      </c>
      <c r="E3389" t="s">
        <v>8358</v>
      </c>
    </row>
    <row r="3390" spans="4:5" x14ac:dyDescent="0.3">
      <c r="D3390" s="4" t="s">
        <v>8357</v>
      </c>
      <c r="E3390" t="s">
        <v>8358</v>
      </c>
    </row>
    <row r="3391" spans="4:5" x14ac:dyDescent="0.3">
      <c r="D3391" s="4" t="s">
        <v>8357</v>
      </c>
      <c r="E3391" t="s">
        <v>8358</v>
      </c>
    </row>
    <row r="3392" spans="4:5" x14ac:dyDescent="0.3">
      <c r="D3392" s="4" t="s">
        <v>8357</v>
      </c>
      <c r="E3392" t="s">
        <v>8358</v>
      </c>
    </row>
    <row r="3393" spans="4:5" x14ac:dyDescent="0.3">
      <c r="D3393" s="4" t="s">
        <v>8357</v>
      </c>
      <c r="E3393" t="s">
        <v>8358</v>
      </c>
    </row>
    <row r="3394" spans="4:5" x14ac:dyDescent="0.3">
      <c r="D3394" s="4" t="s">
        <v>8357</v>
      </c>
      <c r="E3394" t="s">
        <v>8358</v>
      </c>
    </row>
    <row r="3395" spans="4:5" x14ac:dyDescent="0.3">
      <c r="D3395" s="4" t="s">
        <v>8357</v>
      </c>
      <c r="E3395" t="s">
        <v>8358</v>
      </c>
    </row>
    <row r="3396" spans="4:5" x14ac:dyDescent="0.3">
      <c r="D3396" s="4" t="s">
        <v>8357</v>
      </c>
      <c r="E3396" t="s">
        <v>8358</v>
      </c>
    </row>
    <row r="3397" spans="4:5" x14ac:dyDescent="0.3">
      <c r="D3397" s="4" t="s">
        <v>8357</v>
      </c>
      <c r="E3397" t="s">
        <v>8358</v>
      </c>
    </row>
    <row r="3398" spans="4:5" x14ac:dyDescent="0.3">
      <c r="D3398" s="4" t="s">
        <v>8357</v>
      </c>
      <c r="E3398" t="s">
        <v>8358</v>
      </c>
    </row>
    <row r="3399" spans="4:5" x14ac:dyDescent="0.3">
      <c r="D3399" s="4" t="s">
        <v>8357</v>
      </c>
      <c r="E3399" t="s">
        <v>8358</v>
      </c>
    </row>
    <row r="3400" spans="4:5" x14ac:dyDescent="0.3">
      <c r="D3400" s="4" t="s">
        <v>8357</v>
      </c>
      <c r="E3400" t="s">
        <v>8358</v>
      </c>
    </row>
    <row r="3401" spans="4:5" x14ac:dyDescent="0.3">
      <c r="D3401" s="4" t="s">
        <v>8357</v>
      </c>
      <c r="E3401" t="s">
        <v>8358</v>
      </c>
    </row>
    <row r="3402" spans="4:5" x14ac:dyDescent="0.3">
      <c r="D3402" s="4" t="s">
        <v>8357</v>
      </c>
      <c r="E3402" t="s">
        <v>8358</v>
      </c>
    </row>
    <row r="3403" spans="4:5" x14ac:dyDescent="0.3">
      <c r="D3403" s="4" t="s">
        <v>8357</v>
      </c>
      <c r="E3403" t="s">
        <v>8358</v>
      </c>
    </row>
    <row r="3404" spans="4:5" x14ac:dyDescent="0.3">
      <c r="D3404" s="4" t="s">
        <v>8357</v>
      </c>
      <c r="E3404" t="s">
        <v>8358</v>
      </c>
    </row>
    <row r="3405" spans="4:5" x14ac:dyDescent="0.3">
      <c r="D3405" s="4" t="s">
        <v>8357</v>
      </c>
      <c r="E3405" t="s">
        <v>8358</v>
      </c>
    </row>
    <row r="3406" spans="4:5" x14ac:dyDescent="0.3">
      <c r="D3406" s="4" t="s">
        <v>8357</v>
      </c>
      <c r="E3406" t="s">
        <v>8358</v>
      </c>
    </row>
    <row r="3407" spans="4:5" x14ac:dyDescent="0.3">
      <c r="D3407" s="4" t="s">
        <v>8357</v>
      </c>
      <c r="E3407" t="s">
        <v>8358</v>
      </c>
    </row>
    <row r="3408" spans="4:5" x14ac:dyDescent="0.3">
      <c r="D3408" s="4" t="s">
        <v>8357</v>
      </c>
      <c r="E3408" t="s">
        <v>8358</v>
      </c>
    </row>
    <row r="3409" spans="4:5" x14ac:dyDescent="0.3">
      <c r="D3409" s="4" t="s">
        <v>8357</v>
      </c>
      <c r="E3409" t="s">
        <v>8358</v>
      </c>
    </row>
    <row r="3410" spans="4:5" x14ac:dyDescent="0.3">
      <c r="D3410" s="4" t="s">
        <v>8357</v>
      </c>
      <c r="E3410" t="s">
        <v>8358</v>
      </c>
    </row>
    <row r="3411" spans="4:5" x14ac:dyDescent="0.3">
      <c r="D3411" s="4" t="s">
        <v>8357</v>
      </c>
      <c r="E3411" t="s">
        <v>8358</v>
      </c>
    </row>
    <row r="3412" spans="4:5" x14ac:dyDescent="0.3">
      <c r="D3412" s="4" t="s">
        <v>8357</v>
      </c>
      <c r="E3412" t="s">
        <v>8358</v>
      </c>
    </row>
    <row r="3413" spans="4:5" x14ac:dyDescent="0.3">
      <c r="D3413" s="4" t="s">
        <v>8357</v>
      </c>
      <c r="E3413" t="s">
        <v>8358</v>
      </c>
    </row>
    <row r="3414" spans="4:5" x14ac:dyDescent="0.3">
      <c r="D3414" s="4" t="s">
        <v>8357</v>
      </c>
      <c r="E3414" t="s">
        <v>8358</v>
      </c>
    </row>
    <row r="3415" spans="4:5" x14ac:dyDescent="0.3">
      <c r="D3415" s="4" t="s">
        <v>8357</v>
      </c>
      <c r="E3415" t="s">
        <v>8358</v>
      </c>
    </row>
    <row r="3416" spans="4:5" x14ac:dyDescent="0.3">
      <c r="D3416" s="4" t="s">
        <v>8357</v>
      </c>
      <c r="E3416" t="s">
        <v>8358</v>
      </c>
    </row>
    <row r="3417" spans="4:5" x14ac:dyDescent="0.3">
      <c r="D3417" s="4" t="s">
        <v>8357</v>
      </c>
      <c r="E3417" t="s">
        <v>8358</v>
      </c>
    </row>
    <row r="3418" spans="4:5" x14ac:dyDescent="0.3">
      <c r="D3418" s="4" t="s">
        <v>8357</v>
      </c>
      <c r="E3418" t="s">
        <v>8358</v>
      </c>
    </row>
    <row r="3419" spans="4:5" x14ac:dyDescent="0.3">
      <c r="D3419" s="4" t="s">
        <v>8357</v>
      </c>
      <c r="E3419" t="s">
        <v>8358</v>
      </c>
    </row>
    <row r="3420" spans="4:5" x14ac:dyDescent="0.3">
      <c r="D3420" s="4" t="s">
        <v>8357</v>
      </c>
      <c r="E3420" t="s">
        <v>8358</v>
      </c>
    </row>
    <row r="3421" spans="4:5" x14ac:dyDescent="0.3">
      <c r="D3421" s="4" t="s">
        <v>8357</v>
      </c>
      <c r="E3421" t="s">
        <v>8358</v>
      </c>
    </row>
    <row r="3422" spans="4:5" x14ac:dyDescent="0.3">
      <c r="D3422" s="4" t="s">
        <v>8357</v>
      </c>
      <c r="E3422" t="s">
        <v>8358</v>
      </c>
    </row>
    <row r="3423" spans="4:5" x14ac:dyDescent="0.3">
      <c r="D3423" s="4" t="s">
        <v>8357</v>
      </c>
      <c r="E3423" t="s">
        <v>8358</v>
      </c>
    </row>
    <row r="3424" spans="4:5" x14ac:dyDescent="0.3">
      <c r="D3424" s="4" t="s">
        <v>8357</v>
      </c>
      <c r="E3424" t="s">
        <v>8358</v>
      </c>
    </row>
    <row r="3425" spans="4:5" x14ac:dyDescent="0.3">
      <c r="D3425" s="4" t="s">
        <v>8357</v>
      </c>
      <c r="E3425" t="s">
        <v>8358</v>
      </c>
    </row>
    <row r="3426" spans="4:5" x14ac:dyDescent="0.3">
      <c r="D3426" s="4" t="s">
        <v>8357</v>
      </c>
      <c r="E3426" t="s">
        <v>8358</v>
      </c>
    </row>
    <row r="3427" spans="4:5" x14ac:dyDescent="0.3">
      <c r="D3427" s="4" t="s">
        <v>8357</v>
      </c>
      <c r="E3427" t="s">
        <v>8358</v>
      </c>
    </row>
    <row r="3428" spans="4:5" x14ac:dyDescent="0.3">
      <c r="D3428" s="4" t="s">
        <v>8357</v>
      </c>
      <c r="E3428" t="s">
        <v>8358</v>
      </c>
    </row>
    <row r="3429" spans="4:5" x14ac:dyDescent="0.3">
      <c r="D3429" s="4" t="s">
        <v>8357</v>
      </c>
      <c r="E3429" t="s">
        <v>8358</v>
      </c>
    </row>
    <row r="3430" spans="4:5" x14ac:dyDescent="0.3">
      <c r="D3430" s="4" t="s">
        <v>8357</v>
      </c>
      <c r="E3430" t="s">
        <v>8358</v>
      </c>
    </row>
    <row r="3431" spans="4:5" x14ac:dyDescent="0.3">
      <c r="D3431" s="4" t="s">
        <v>8357</v>
      </c>
      <c r="E3431" t="s">
        <v>8358</v>
      </c>
    </row>
    <row r="3432" spans="4:5" x14ac:dyDescent="0.3">
      <c r="D3432" s="4" t="s">
        <v>8357</v>
      </c>
      <c r="E3432" t="s">
        <v>8358</v>
      </c>
    </row>
    <row r="3433" spans="4:5" x14ac:dyDescent="0.3">
      <c r="D3433" s="4" t="s">
        <v>8357</v>
      </c>
      <c r="E3433" t="s">
        <v>8358</v>
      </c>
    </row>
    <row r="3434" spans="4:5" x14ac:dyDescent="0.3">
      <c r="D3434" s="4" t="s">
        <v>8357</v>
      </c>
      <c r="E3434" t="s">
        <v>8358</v>
      </c>
    </row>
    <row r="3435" spans="4:5" x14ac:dyDescent="0.3">
      <c r="D3435" s="4" t="s">
        <v>8357</v>
      </c>
      <c r="E3435" t="s">
        <v>8358</v>
      </c>
    </row>
    <row r="3436" spans="4:5" x14ac:dyDescent="0.3">
      <c r="D3436" s="4" t="s">
        <v>8357</v>
      </c>
      <c r="E3436" t="s">
        <v>8358</v>
      </c>
    </row>
    <row r="3437" spans="4:5" x14ac:dyDescent="0.3">
      <c r="D3437" s="4" t="s">
        <v>8357</v>
      </c>
      <c r="E3437" t="s">
        <v>8358</v>
      </c>
    </row>
    <row r="3438" spans="4:5" x14ac:dyDescent="0.3">
      <c r="D3438" s="4" t="s">
        <v>8357</v>
      </c>
      <c r="E3438" t="s">
        <v>8358</v>
      </c>
    </row>
    <row r="3439" spans="4:5" x14ac:dyDescent="0.3">
      <c r="D3439" s="4" t="s">
        <v>8357</v>
      </c>
      <c r="E3439" t="s">
        <v>8358</v>
      </c>
    </row>
    <row r="3440" spans="4:5" x14ac:dyDescent="0.3">
      <c r="D3440" s="4" t="s">
        <v>8357</v>
      </c>
      <c r="E3440" t="s">
        <v>8358</v>
      </c>
    </row>
    <row r="3441" spans="4:5" x14ac:dyDescent="0.3">
      <c r="D3441" s="4" t="s">
        <v>8357</v>
      </c>
      <c r="E3441" t="s">
        <v>8358</v>
      </c>
    </row>
    <row r="3442" spans="4:5" x14ac:dyDescent="0.3">
      <c r="D3442" s="4" t="s">
        <v>8357</v>
      </c>
      <c r="E3442" t="s">
        <v>8358</v>
      </c>
    </row>
    <row r="3443" spans="4:5" x14ac:dyDescent="0.3">
      <c r="D3443" s="4" t="s">
        <v>8357</v>
      </c>
      <c r="E3443" t="s">
        <v>8358</v>
      </c>
    </row>
    <row r="3444" spans="4:5" x14ac:dyDescent="0.3">
      <c r="D3444" s="4" t="s">
        <v>8357</v>
      </c>
      <c r="E3444" t="s">
        <v>8358</v>
      </c>
    </row>
    <row r="3445" spans="4:5" x14ac:dyDescent="0.3">
      <c r="D3445" s="4" t="s">
        <v>8357</v>
      </c>
      <c r="E3445" t="s">
        <v>8358</v>
      </c>
    </row>
    <row r="3446" spans="4:5" x14ac:dyDescent="0.3">
      <c r="D3446" s="4" t="s">
        <v>8357</v>
      </c>
      <c r="E3446" t="s">
        <v>8358</v>
      </c>
    </row>
    <row r="3447" spans="4:5" x14ac:dyDescent="0.3">
      <c r="D3447" s="4" t="s">
        <v>8357</v>
      </c>
      <c r="E3447" t="s">
        <v>8358</v>
      </c>
    </row>
    <row r="3448" spans="4:5" x14ac:dyDescent="0.3">
      <c r="D3448" s="4" t="s">
        <v>8357</v>
      </c>
      <c r="E3448" t="s">
        <v>8358</v>
      </c>
    </row>
    <row r="3449" spans="4:5" x14ac:dyDescent="0.3">
      <c r="D3449" s="4" t="s">
        <v>8357</v>
      </c>
      <c r="E3449" t="s">
        <v>8358</v>
      </c>
    </row>
    <row r="3450" spans="4:5" x14ac:dyDescent="0.3">
      <c r="D3450" s="4" t="s">
        <v>8357</v>
      </c>
      <c r="E3450" t="s">
        <v>8358</v>
      </c>
    </row>
    <row r="3451" spans="4:5" x14ac:dyDescent="0.3">
      <c r="D3451" s="4" t="s">
        <v>8357</v>
      </c>
      <c r="E3451" t="s">
        <v>8358</v>
      </c>
    </row>
    <row r="3452" spans="4:5" x14ac:dyDescent="0.3">
      <c r="D3452" s="4" t="s">
        <v>8357</v>
      </c>
      <c r="E3452" t="s">
        <v>8358</v>
      </c>
    </row>
    <row r="3453" spans="4:5" x14ac:dyDescent="0.3">
      <c r="D3453" s="4" t="s">
        <v>8357</v>
      </c>
      <c r="E3453" t="s">
        <v>8358</v>
      </c>
    </row>
    <row r="3454" spans="4:5" x14ac:dyDescent="0.3">
      <c r="D3454" s="4" t="s">
        <v>8357</v>
      </c>
      <c r="E3454" t="s">
        <v>8358</v>
      </c>
    </row>
    <row r="3455" spans="4:5" x14ac:dyDescent="0.3">
      <c r="D3455" s="4" t="s">
        <v>8357</v>
      </c>
      <c r="E3455" t="s">
        <v>8358</v>
      </c>
    </row>
    <row r="3456" spans="4:5" x14ac:dyDescent="0.3">
      <c r="D3456" s="4" t="s">
        <v>8357</v>
      </c>
      <c r="E3456" t="s">
        <v>8358</v>
      </c>
    </row>
    <row r="3457" spans="4:5" x14ac:dyDescent="0.3">
      <c r="D3457" s="4" t="s">
        <v>8357</v>
      </c>
      <c r="E3457" t="s">
        <v>8358</v>
      </c>
    </row>
    <row r="3458" spans="4:5" x14ac:dyDescent="0.3">
      <c r="D3458" s="4" t="s">
        <v>8357</v>
      </c>
      <c r="E3458" t="s">
        <v>8358</v>
      </c>
    </row>
    <row r="3459" spans="4:5" x14ac:dyDescent="0.3">
      <c r="D3459" s="4" t="s">
        <v>8357</v>
      </c>
      <c r="E3459" t="s">
        <v>8358</v>
      </c>
    </row>
    <row r="3460" spans="4:5" x14ac:dyDescent="0.3">
      <c r="D3460" s="4" t="s">
        <v>8357</v>
      </c>
      <c r="E3460" t="s">
        <v>8358</v>
      </c>
    </row>
    <row r="3461" spans="4:5" x14ac:dyDescent="0.3">
      <c r="D3461" s="4" t="s">
        <v>8357</v>
      </c>
      <c r="E3461" t="s">
        <v>8358</v>
      </c>
    </row>
    <row r="3462" spans="4:5" x14ac:dyDescent="0.3">
      <c r="D3462" s="4" t="s">
        <v>8357</v>
      </c>
      <c r="E3462" t="s">
        <v>8358</v>
      </c>
    </row>
    <row r="3463" spans="4:5" x14ac:dyDescent="0.3">
      <c r="D3463" s="4" t="s">
        <v>8357</v>
      </c>
      <c r="E3463" t="s">
        <v>8358</v>
      </c>
    </row>
    <row r="3464" spans="4:5" x14ac:dyDescent="0.3">
      <c r="D3464" s="4" t="s">
        <v>8357</v>
      </c>
      <c r="E3464" t="s">
        <v>8358</v>
      </c>
    </row>
    <row r="3465" spans="4:5" x14ac:dyDescent="0.3">
      <c r="D3465" s="4" t="s">
        <v>8357</v>
      </c>
      <c r="E3465" t="s">
        <v>8358</v>
      </c>
    </row>
    <row r="3466" spans="4:5" x14ac:dyDescent="0.3">
      <c r="D3466" s="4" t="s">
        <v>8357</v>
      </c>
      <c r="E3466" t="s">
        <v>8358</v>
      </c>
    </row>
    <row r="3467" spans="4:5" x14ac:dyDescent="0.3">
      <c r="D3467" s="4" t="s">
        <v>8357</v>
      </c>
      <c r="E3467" t="s">
        <v>8358</v>
      </c>
    </row>
    <row r="3468" spans="4:5" x14ac:dyDescent="0.3">
      <c r="D3468" s="4" t="s">
        <v>8357</v>
      </c>
      <c r="E3468" t="s">
        <v>8358</v>
      </c>
    </row>
    <row r="3469" spans="4:5" x14ac:dyDescent="0.3">
      <c r="D3469" s="4" t="s">
        <v>8357</v>
      </c>
      <c r="E3469" t="s">
        <v>8358</v>
      </c>
    </row>
    <row r="3470" spans="4:5" x14ac:dyDescent="0.3">
      <c r="D3470" s="4" t="s">
        <v>8357</v>
      </c>
      <c r="E3470" t="s">
        <v>8358</v>
      </c>
    </row>
    <row r="3471" spans="4:5" x14ac:dyDescent="0.3">
      <c r="D3471" s="4" t="s">
        <v>8357</v>
      </c>
      <c r="E3471" t="s">
        <v>8358</v>
      </c>
    </row>
    <row r="3472" spans="4:5" x14ac:dyDescent="0.3">
      <c r="D3472" s="4" t="s">
        <v>8357</v>
      </c>
      <c r="E3472" t="s">
        <v>8358</v>
      </c>
    </row>
    <row r="3473" spans="4:5" x14ac:dyDescent="0.3">
      <c r="D3473" s="4" t="s">
        <v>8357</v>
      </c>
      <c r="E3473" t="s">
        <v>8358</v>
      </c>
    </row>
    <row r="3474" spans="4:5" x14ac:dyDescent="0.3">
      <c r="D3474" s="4" t="s">
        <v>8357</v>
      </c>
      <c r="E3474" t="s">
        <v>8358</v>
      </c>
    </row>
    <row r="3475" spans="4:5" x14ac:dyDescent="0.3">
      <c r="D3475" s="4" t="s">
        <v>8357</v>
      </c>
      <c r="E3475" t="s">
        <v>8358</v>
      </c>
    </row>
    <row r="3476" spans="4:5" x14ac:dyDescent="0.3">
      <c r="D3476" s="4" t="s">
        <v>8357</v>
      </c>
      <c r="E3476" t="s">
        <v>8358</v>
      </c>
    </row>
    <row r="3477" spans="4:5" x14ac:dyDescent="0.3">
      <c r="D3477" s="4" t="s">
        <v>8357</v>
      </c>
      <c r="E3477" t="s">
        <v>8358</v>
      </c>
    </row>
    <row r="3478" spans="4:5" x14ac:dyDescent="0.3">
      <c r="D3478" s="4" t="s">
        <v>8357</v>
      </c>
      <c r="E3478" t="s">
        <v>8358</v>
      </c>
    </row>
    <row r="3479" spans="4:5" x14ac:dyDescent="0.3">
      <c r="D3479" s="4" t="s">
        <v>8357</v>
      </c>
      <c r="E3479" t="s">
        <v>8358</v>
      </c>
    </row>
    <row r="3480" spans="4:5" x14ac:dyDescent="0.3">
      <c r="D3480" s="4" t="s">
        <v>8357</v>
      </c>
      <c r="E3480" t="s">
        <v>8358</v>
      </c>
    </row>
    <row r="3481" spans="4:5" x14ac:dyDescent="0.3">
      <c r="D3481" s="4" t="s">
        <v>8357</v>
      </c>
      <c r="E3481" t="s">
        <v>8358</v>
      </c>
    </row>
    <row r="3482" spans="4:5" x14ac:dyDescent="0.3">
      <c r="D3482" s="4" t="s">
        <v>8357</v>
      </c>
      <c r="E3482" t="s">
        <v>8358</v>
      </c>
    </row>
    <row r="3483" spans="4:5" x14ac:dyDescent="0.3">
      <c r="D3483" s="4" t="s">
        <v>8357</v>
      </c>
      <c r="E3483" t="s">
        <v>8358</v>
      </c>
    </row>
    <row r="3484" spans="4:5" x14ac:dyDescent="0.3">
      <c r="D3484" s="4" t="s">
        <v>8357</v>
      </c>
      <c r="E3484" t="s">
        <v>8358</v>
      </c>
    </row>
    <row r="3485" spans="4:5" x14ac:dyDescent="0.3">
      <c r="D3485" s="4" t="s">
        <v>8357</v>
      </c>
      <c r="E3485" t="s">
        <v>8358</v>
      </c>
    </row>
    <row r="3486" spans="4:5" x14ac:dyDescent="0.3">
      <c r="D3486" s="4" t="s">
        <v>8357</v>
      </c>
      <c r="E3486" t="s">
        <v>8358</v>
      </c>
    </row>
    <row r="3487" spans="4:5" x14ac:dyDescent="0.3">
      <c r="D3487" s="4" t="s">
        <v>8357</v>
      </c>
      <c r="E3487" t="s">
        <v>8358</v>
      </c>
    </row>
    <row r="3488" spans="4:5" x14ac:dyDescent="0.3">
      <c r="D3488" s="4" t="s">
        <v>8357</v>
      </c>
      <c r="E3488" t="s">
        <v>8358</v>
      </c>
    </row>
    <row r="3489" spans="4:5" x14ac:dyDescent="0.3">
      <c r="D3489" s="4" t="s">
        <v>8357</v>
      </c>
      <c r="E3489" t="s">
        <v>8358</v>
      </c>
    </row>
    <row r="3490" spans="4:5" x14ac:dyDescent="0.3">
      <c r="D3490" s="4" t="s">
        <v>8357</v>
      </c>
      <c r="E3490" t="s">
        <v>8358</v>
      </c>
    </row>
    <row r="3491" spans="4:5" x14ac:dyDescent="0.3">
      <c r="D3491" s="4" t="s">
        <v>8357</v>
      </c>
      <c r="E3491" t="s">
        <v>8358</v>
      </c>
    </row>
    <row r="3492" spans="4:5" x14ac:dyDescent="0.3">
      <c r="D3492" s="4" t="s">
        <v>8357</v>
      </c>
      <c r="E3492" t="s">
        <v>8358</v>
      </c>
    </row>
    <row r="3493" spans="4:5" x14ac:dyDescent="0.3">
      <c r="D3493" s="4" t="s">
        <v>8357</v>
      </c>
      <c r="E3493" t="s">
        <v>8358</v>
      </c>
    </row>
    <row r="3494" spans="4:5" x14ac:dyDescent="0.3">
      <c r="D3494" s="4" t="s">
        <v>8357</v>
      </c>
      <c r="E3494" t="s">
        <v>8358</v>
      </c>
    </row>
    <row r="3495" spans="4:5" x14ac:dyDescent="0.3">
      <c r="D3495" s="4" t="s">
        <v>8357</v>
      </c>
      <c r="E3495" t="s">
        <v>8358</v>
      </c>
    </row>
    <row r="3496" spans="4:5" x14ac:dyDescent="0.3">
      <c r="D3496" s="4" t="s">
        <v>8357</v>
      </c>
      <c r="E3496" t="s">
        <v>8358</v>
      </c>
    </row>
    <row r="3497" spans="4:5" x14ac:dyDescent="0.3">
      <c r="D3497" s="4" t="s">
        <v>8357</v>
      </c>
      <c r="E3497" t="s">
        <v>8358</v>
      </c>
    </row>
    <row r="3498" spans="4:5" x14ac:dyDescent="0.3">
      <c r="D3498" s="4" t="s">
        <v>8357</v>
      </c>
      <c r="E3498" t="s">
        <v>8358</v>
      </c>
    </row>
    <row r="3499" spans="4:5" x14ac:dyDescent="0.3">
      <c r="D3499" s="4" t="s">
        <v>8357</v>
      </c>
      <c r="E3499" t="s">
        <v>8358</v>
      </c>
    </row>
    <row r="3500" spans="4:5" x14ac:dyDescent="0.3">
      <c r="D3500" s="4" t="s">
        <v>8357</v>
      </c>
      <c r="E3500" t="s">
        <v>8358</v>
      </c>
    </row>
    <row r="3501" spans="4:5" x14ac:dyDescent="0.3">
      <c r="D3501" s="4" t="s">
        <v>8357</v>
      </c>
      <c r="E3501" t="s">
        <v>8358</v>
      </c>
    </row>
    <row r="3502" spans="4:5" x14ac:dyDescent="0.3">
      <c r="D3502" s="4" t="s">
        <v>8357</v>
      </c>
      <c r="E3502" t="s">
        <v>8358</v>
      </c>
    </row>
    <row r="3503" spans="4:5" x14ac:dyDescent="0.3">
      <c r="D3503" s="4" t="s">
        <v>8357</v>
      </c>
      <c r="E3503" t="s">
        <v>8358</v>
      </c>
    </row>
    <row r="3504" spans="4:5" x14ac:dyDescent="0.3">
      <c r="D3504" s="4" t="s">
        <v>8357</v>
      </c>
      <c r="E3504" t="s">
        <v>8358</v>
      </c>
    </row>
    <row r="3505" spans="4:5" x14ac:dyDescent="0.3">
      <c r="D3505" s="4" t="s">
        <v>8357</v>
      </c>
      <c r="E3505" t="s">
        <v>8358</v>
      </c>
    </row>
    <row r="3506" spans="4:5" x14ac:dyDescent="0.3">
      <c r="D3506" s="4" t="s">
        <v>8357</v>
      </c>
      <c r="E3506" t="s">
        <v>8358</v>
      </c>
    </row>
    <row r="3507" spans="4:5" x14ac:dyDescent="0.3">
      <c r="D3507" s="4" t="s">
        <v>8357</v>
      </c>
      <c r="E3507" t="s">
        <v>8358</v>
      </c>
    </row>
    <row r="3508" spans="4:5" x14ac:dyDescent="0.3">
      <c r="D3508" s="4" t="s">
        <v>8357</v>
      </c>
      <c r="E3508" t="s">
        <v>8358</v>
      </c>
    </row>
    <row r="3509" spans="4:5" x14ac:dyDescent="0.3">
      <c r="D3509" s="4" t="s">
        <v>8357</v>
      </c>
      <c r="E3509" t="s">
        <v>8358</v>
      </c>
    </row>
    <row r="3510" spans="4:5" x14ac:dyDescent="0.3">
      <c r="D3510" s="4" t="s">
        <v>8357</v>
      </c>
      <c r="E3510" t="s">
        <v>8358</v>
      </c>
    </row>
    <row r="3511" spans="4:5" x14ac:dyDescent="0.3">
      <c r="D3511" s="4" t="s">
        <v>8357</v>
      </c>
      <c r="E3511" t="s">
        <v>8358</v>
      </c>
    </row>
    <row r="3512" spans="4:5" x14ac:dyDescent="0.3">
      <c r="D3512" s="4" t="s">
        <v>8357</v>
      </c>
      <c r="E3512" t="s">
        <v>8358</v>
      </c>
    </row>
    <row r="3513" spans="4:5" x14ac:dyDescent="0.3">
      <c r="D3513" s="4" t="s">
        <v>8357</v>
      </c>
      <c r="E3513" t="s">
        <v>8358</v>
      </c>
    </row>
    <row r="3514" spans="4:5" x14ac:dyDescent="0.3">
      <c r="D3514" s="4" t="s">
        <v>8357</v>
      </c>
      <c r="E3514" t="s">
        <v>8358</v>
      </c>
    </row>
    <row r="3515" spans="4:5" x14ac:dyDescent="0.3">
      <c r="D3515" s="4" t="s">
        <v>8357</v>
      </c>
      <c r="E3515" t="s">
        <v>8358</v>
      </c>
    </row>
    <row r="3516" spans="4:5" x14ac:dyDescent="0.3">
      <c r="D3516" s="4" t="s">
        <v>8357</v>
      </c>
      <c r="E3516" t="s">
        <v>8358</v>
      </c>
    </row>
    <row r="3517" spans="4:5" x14ac:dyDescent="0.3">
      <c r="D3517" s="4" t="s">
        <v>8357</v>
      </c>
      <c r="E3517" t="s">
        <v>8358</v>
      </c>
    </row>
    <row r="3518" spans="4:5" x14ac:dyDescent="0.3">
      <c r="D3518" s="4" t="s">
        <v>8357</v>
      </c>
      <c r="E3518" t="s">
        <v>8358</v>
      </c>
    </row>
    <row r="3519" spans="4:5" x14ac:dyDescent="0.3">
      <c r="D3519" s="4" t="s">
        <v>8357</v>
      </c>
      <c r="E3519" t="s">
        <v>8358</v>
      </c>
    </row>
    <row r="3520" spans="4:5" x14ac:dyDescent="0.3">
      <c r="D3520" s="4" t="s">
        <v>8357</v>
      </c>
      <c r="E3520" t="s">
        <v>8358</v>
      </c>
    </row>
    <row r="3521" spans="4:5" x14ac:dyDescent="0.3">
      <c r="D3521" s="4" t="s">
        <v>8357</v>
      </c>
      <c r="E3521" t="s">
        <v>8358</v>
      </c>
    </row>
    <row r="3522" spans="4:5" x14ac:dyDescent="0.3">
      <c r="D3522" s="4" t="s">
        <v>8357</v>
      </c>
      <c r="E3522" t="s">
        <v>8358</v>
      </c>
    </row>
    <row r="3523" spans="4:5" x14ac:dyDescent="0.3">
      <c r="D3523" s="4" t="s">
        <v>8357</v>
      </c>
      <c r="E3523" t="s">
        <v>8358</v>
      </c>
    </row>
    <row r="3524" spans="4:5" x14ac:dyDescent="0.3">
      <c r="D3524" s="4" t="s">
        <v>8357</v>
      </c>
      <c r="E3524" t="s">
        <v>8358</v>
      </c>
    </row>
    <row r="3525" spans="4:5" x14ac:dyDescent="0.3">
      <c r="D3525" s="4" t="s">
        <v>8357</v>
      </c>
      <c r="E3525" t="s">
        <v>8358</v>
      </c>
    </row>
    <row r="3526" spans="4:5" x14ac:dyDescent="0.3">
      <c r="D3526" s="4" t="s">
        <v>8357</v>
      </c>
      <c r="E3526" t="s">
        <v>8358</v>
      </c>
    </row>
    <row r="3527" spans="4:5" x14ac:dyDescent="0.3">
      <c r="D3527" s="4" t="s">
        <v>8357</v>
      </c>
      <c r="E3527" t="s">
        <v>8358</v>
      </c>
    </row>
    <row r="3528" spans="4:5" x14ac:dyDescent="0.3">
      <c r="D3528" s="4" t="s">
        <v>8357</v>
      </c>
      <c r="E3528" t="s">
        <v>8358</v>
      </c>
    </row>
    <row r="3529" spans="4:5" x14ac:dyDescent="0.3">
      <c r="D3529" s="4" t="s">
        <v>8357</v>
      </c>
      <c r="E3529" t="s">
        <v>8358</v>
      </c>
    </row>
    <row r="3530" spans="4:5" x14ac:dyDescent="0.3">
      <c r="D3530" s="4" t="s">
        <v>8357</v>
      </c>
      <c r="E3530" t="s">
        <v>8358</v>
      </c>
    </row>
    <row r="3531" spans="4:5" x14ac:dyDescent="0.3">
      <c r="D3531" s="4" t="s">
        <v>8357</v>
      </c>
      <c r="E3531" t="s">
        <v>8358</v>
      </c>
    </row>
    <row r="3532" spans="4:5" x14ac:dyDescent="0.3">
      <c r="D3532" s="4" t="s">
        <v>8357</v>
      </c>
      <c r="E3532" t="s">
        <v>8358</v>
      </c>
    </row>
    <row r="3533" spans="4:5" x14ac:dyDescent="0.3">
      <c r="D3533" s="4" t="s">
        <v>8357</v>
      </c>
      <c r="E3533" t="s">
        <v>8358</v>
      </c>
    </row>
    <row r="3534" spans="4:5" x14ac:dyDescent="0.3">
      <c r="D3534" s="4" t="s">
        <v>8357</v>
      </c>
      <c r="E3534" t="s">
        <v>8358</v>
      </c>
    </row>
    <row r="3535" spans="4:5" x14ac:dyDescent="0.3">
      <c r="D3535" s="4" t="s">
        <v>8357</v>
      </c>
      <c r="E3535" t="s">
        <v>8358</v>
      </c>
    </row>
    <row r="3536" spans="4:5" x14ac:dyDescent="0.3">
      <c r="D3536" s="4" t="s">
        <v>8357</v>
      </c>
      <c r="E3536" t="s">
        <v>8358</v>
      </c>
    </row>
    <row r="3537" spans="4:5" x14ac:dyDescent="0.3">
      <c r="D3537" s="4" t="s">
        <v>8357</v>
      </c>
      <c r="E3537" t="s">
        <v>8358</v>
      </c>
    </row>
    <row r="3538" spans="4:5" x14ac:dyDescent="0.3">
      <c r="D3538" s="4" t="s">
        <v>8357</v>
      </c>
      <c r="E3538" t="s">
        <v>8358</v>
      </c>
    </row>
    <row r="3539" spans="4:5" x14ac:dyDescent="0.3">
      <c r="D3539" s="4" t="s">
        <v>8357</v>
      </c>
      <c r="E3539" t="s">
        <v>8358</v>
      </c>
    </row>
    <row r="3540" spans="4:5" x14ac:dyDescent="0.3">
      <c r="D3540" s="4" t="s">
        <v>8357</v>
      </c>
      <c r="E3540" t="s">
        <v>8358</v>
      </c>
    </row>
    <row r="3541" spans="4:5" x14ac:dyDescent="0.3">
      <c r="D3541" s="4" t="s">
        <v>8357</v>
      </c>
      <c r="E3541" t="s">
        <v>8358</v>
      </c>
    </row>
    <row r="3542" spans="4:5" x14ac:dyDescent="0.3">
      <c r="D3542" s="4" t="s">
        <v>8357</v>
      </c>
      <c r="E3542" t="s">
        <v>8358</v>
      </c>
    </row>
    <row r="3543" spans="4:5" x14ac:dyDescent="0.3">
      <c r="D3543" s="4" t="s">
        <v>8357</v>
      </c>
      <c r="E3543" t="s">
        <v>8358</v>
      </c>
    </row>
    <row r="3544" spans="4:5" x14ac:dyDescent="0.3">
      <c r="D3544" s="4" t="s">
        <v>8357</v>
      </c>
      <c r="E3544" t="s">
        <v>8358</v>
      </c>
    </row>
    <row r="3545" spans="4:5" x14ac:dyDescent="0.3">
      <c r="D3545" s="4" t="s">
        <v>8357</v>
      </c>
      <c r="E3545" t="s">
        <v>8358</v>
      </c>
    </row>
    <row r="3546" spans="4:5" x14ac:dyDescent="0.3">
      <c r="D3546" s="4" t="s">
        <v>8357</v>
      </c>
      <c r="E3546" t="s">
        <v>8358</v>
      </c>
    </row>
    <row r="3547" spans="4:5" x14ac:dyDescent="0.3">
      <c r="D3547" s="4" t="s">
        <v>8357</v>
      </c>
      <c r="E3547" t="s">
        <v>8358</v>
      </c>
    </row>
    <row r="3548" spans="4:5" x14ac:dyDescent="0.3">
      <c r="D3548" s="4" t="s">
        <v>8357</v>
      </c>
      <c r="E3548" t="s">
        <v>8358</v>
      </c>
    </row>
    <row r="3549" spans="4:5" x14ac:dyDescent="0.3">
      <c r="D3549" s="4" t="s">
        <v>8357</v>
      </c>
      <c r="E3549" t="s">
        <v>8358</v>
      </c>
    </row>
    <row r="3550" spans="4:5" x14ac:dyDescent="0.3">
      <c r="D3550" s="4" t="s">
        <v>8357</v>
      </c>
      <c r="E3550" t="s">
        <v>8358</v>
      </c>
    </row>
    <row r="3551" spans="4:5" x14ac:dyDescent="0.3">
      <c r="D3551" s="4" t="s">
        <v>8357</v>
      </c>
      <c r="E3551" t="s">
        <v>8358</v>
      </c>
    </row>
    <row r="3552" spans="4:5" x14ac:dyDescent="0.3">
      <c r="D3552" s="4" t="s">
        <v>8357</v>
      </c>
      <c r="E3552" t="s">
        <v>8358</v>
      </c>
    </row>
    <row r="3553" spans="4:5" x14ac:dyDescent="0.3">
      <c r="D3553" s="4" t="s">
        <v>8357</v>
      </c>
      <c r="E3553" t="s">
        <v>8358</v>
      </c>
    </row>
    <row r="3554" spans="4:5" x14ac:dyDescent="0.3">
      <c r="D3554" s="4" t="s">
        <v>8357</v>
      </c>
      <c r="E3554" t="s">
        <v>8358</v>
      </c>
    </row>
    <row r="3555" spans="4:5" x14ac:dyDescent="0.3">
      <c r="D3555" s="4" t="s">
        <v>8357</v>
      </c>
      <c r="E3555" t="s">
        <v>8358</v>
      </c>
    </row>
    <row r="3556" spans="4:5" x14ac:dyDescent="0.3">
      <c r="D3556" s="4" t="s">
        <v>8357</v>
      </c>
      <c r="E3556" t="s">
        <v>8358</v>
      </c>
    </row>
    <row r="3557" spans="4:5" x14ac:dyDescent="0.3">
      <c r="D3557" s="4" t="s">
        <v>8357</v>
      </c>
      <c r="E3557" t="s">
        <v>8358</v>
      </c>
    </row>
    <row r="3558" spans="4:5" x14ac:dyDescent="0.3">
      <c r="D3558" s="4" t="s">
        <v>8357</v>
      </c>
      <c r="E3558" t="s">
        <v>8358</v>
      </c>
    </row>
    <row r="3559" spans="4:5" x14ac:dyDescent="0.3">
      <c r="D3559" s="4" t="s">
        <v>8357</v>
      </c>
      <c r="E3559" t="s">
        <v>8358</v>
      </c>
    </row>
    <row r="3560" spans="4:5" x14ac:dyDescent="0.3">
      <c r="D3560" s="4" t="s">
        <v>8357</v>
      </c>
      <c r="E3560" t="s">
        <v>8358</v>
      </c>
    </row>
    <row r="3561" spans="4:5" x14ac:dyDescent="0.3">
      <c r="D3561" s="4" t="s">
        <v>8357</v>
      </c>
      <c r="E3561" t="s">
        <v>8358</v>
      </c>
    </row>
    <row r="3562" spans="4:5" x14ac:dyDescent="0.3">
      <c r="D3562" s="4" t="s">
        <v>8357</v>
      </c>
      <c r="E3562" t="s">
        <v>8358</v>
      </c>
    </row>
    <row r="3563" spans="4:5" x14ac:dyDescent="0.3">
      <c r="D3563" s="4" t="s">
        <v>8357</v>
      </c>
      <c r="E3563" t="s">
        <v>8358</v>
      </c>
    </row>
    <row r="3564" spans="4:5" x14ac:dyDescent="0.3">
      <c r="D3564" s="4" t="s">
        <v>8357</v>
      </c>
      <c r="E3564" t="s">
        <v>8358</v>
      </c>
    </row>
    <row r="3565" spans="4:5" x14ac:dyDescent="0.3">
      <c r="D3565" s="4" t="s">
        <v>8357</v>
      </c>
      <c r="E3565" t="s">
        <v>8358</v>
      </c>
    </row>
    <row r="3566" spans="4:5" x14ac:dyDescent="0.3">
      <c r="D3566" s="4" t="s">
        <v>8357</v>
      </c>
      <c r="E3566" t="s">
        <v>8358</v>
      </c>
    </row>
    <row r="3567" spans="4:5" x14ac:dyDescent="0.3">
      <c r="D3567" s="4" t="s">
        <v>8357</v>
      </c>
      <c r="E3567" t="s">
        <v>8358</v>
      </c>
    </row>
    <row r="3568" spans="4:5" x14ac:dyDescent="0.3">
      <c r="D3568" s="4" t="s">
        <v>8357</v>
      </c>
      <c r="E3568" t="s">
        <v>8358</v>
      </c>
    </row>
    <row r="3569" spans="4:5" x14ac:dyDescent="0.3">
      <c r="D3569" s="4" t="s">
        <v>8357</v>
      </c>
      <c r="E3569" t="s">
        <v>8358</v>
      </c>
    </row>
    <row r="3570" spans="4:5" x14ac:dyDescent="0.3">
      <c r="D3570" s="4" t="s">
        <v>8357</v>
      </c>
      <c r="E3570" t="s">
        <v>8358</v>
      </c>
    </row>
    <row r="3571" spans="4:5" x14ac:dyDescent="0.3">
      <c r="D3571" s="4" t="s">
        <v>8357</v>
      </c>
      <c r="E3571" t="s">
        <v>8358</v>
      </c>
    </row>
    <row r="3572" spans="4:5" x14ac:dyDescent="0.3">
      <c r="D3572" s="4" t="s">
        <v>8357</v>
      </c>
      <c r="E3572" t="s">
        <v>8358</v>
      </c>
    </row>
    <row r="3573" spans="4:5" x14ac:dyDescent="0.3">
      <c r="D3573" s="4" t="s">
        <v>8357</v>
      </c>
      <c r="E3573" t="s">
        <v>8358</v>
      </c>
    </row>
    <row r="3574" spans="4:5" x14ac:dyDescent="0.3">
      <c r="D3574" s="4" t="s">
        <v>8357</v>
      </c>
      <c r="E3574" t="s">
        <v>8358</v>
      </c>
    </row>
    <row r="3575" spans="4:5" x14ac:dyDescent="0.3">
      <c r="D3575" s="4" t="s">
        <v>8357</v>
      </c>
      <c r="E3575" t="s">
        <v>8358</v>
      </c>
    </row>
    <row r="3576" spans="4:5" x14ac:dyDescent="0.3">
      <c r="D3576" s="4" t="s">
        <v>8357</v>
      </c>
      <c r="E3576" t="s">
        <v>8358</v>
      </c>
    </row>
    <row r="3577" spans="4:5" x14ac:dyDescent="0.3">
      <c r="D3577" s="4" t="s">
        <v>8357</v>
      </c>
      <c r="E3577" t="s">
        <v>8358</v>
      </c>
    </row>
    <row r="3578" spans="4:5" x14ac:dyDescent="0.3">
      <c r="D3578" s="4" t="s">
        <v>8357</v>
      </c>
      <c r="E3578" t="s">
        <v>8358</v>
      </c>
    </row>
    <row r="3579" spans="4:5" x14ac:dyDescent="0.3">
      <c r="D3579" s="4" t="s">
        <v>8357</v>
      </c>
      <c r="E3579" t="s">
        <v>8358</v>
      </c>
    </row>
    <row r="3580" spans="4:5" x14ac:dyDescent="0.3">
      <c r="D3580" s="4" t="s">
        <v>8357</v>
      </c>
      <c r="E3580" t="s">
        <v>8358</v>
      </c>
    </row>
    <row r="3581" spans="4:5" x14ac:dyDescent="0.3">
      <c r="D3581" s="4" t="s">
        <v>8357</v>
      </c>
      <c r="E3581" t="s">
        <v>8358</v>
      </c>
    </row>
    <row r="3582" spans="4:5" x14ac:dyDescent="0.3">
      <c r="D3582" s="4" t="s">
        <v>8357</v>
      </c>
      <c r="E3582" t="s">
        <v>8358</v>
      </c>
    </row>
    <row r="3583" spans="4:5" x14ac:dyDescent="0.3">
      <c r="D3583" s="4" t="s">
        <v>8357</v>
      </c>
      <c r="E3583" t="s">
        <v>8358</v>
      </c>
    </row>
    <row r="3584" spans="4:5" x14ac:dyDescent="0.3">
      <c r="D3584" s="4" t="s">
        <v>8357</v>
      </c>
      <c r="E3584" t="s">
        <v>8358</v>
      </c>
    </row>
    <row r="3585" spans="4:5" x14ac:dyDescent="0.3">
      <c r="D3585" s="4" t="s">
        <v>8357</v>
      </c>
      <c r="E3585" t="s">
        <v>8358</v>
      </c>
    </row>
    <row r="3586" spans="4:5" x14ac:dyDescent="0.3">
      <c r="D3586" s="4" t="s">
        <v>8357</v>
      </c>
      <c r="E3586" t="s">
        <v>8358</v>
      </c>
    </row>
    <row r="3587" spans="4:5" x14ac:dyDescent="0.3">
      <c r="D3587" s="4" t="s">
        <v>8357</v>
      </c>
      <c r="E3587" t="s">
        <v>8358</v>
      </c>
    </row>
    <row r="3588" spans="4:5" x14ac:dyDescent="0.3">
      <c r="D3588" s="4" t="s">
        <v>8357</v>
      </c>
      <c r="E3588" t="s">
        <v>8358</v>
      </c>
    </row>
    <row r="3589" spans="4:5" x14ac:dyDescent="0.3">
      <c r="D3589" s="4" t="s">
        <v>8357</v>
      </c>
      <c r="E3589" t="s">
        <v>8358</v>
      </c>
    </row>
    <row r="3590" spans="4:5" x14ac:dyDescent="0.3">
      <c r="D3590" s="4" t="s">
        <v>8357</v>
      </c>
      <c r="E3590" t="s">
        <v>8358</v>
      </c>
    </row>
    <row r="3591" spans="4:5" x14ac:dyDescent="0.3">
      <c r="D3591" s="4" t="s">
        <v>8357</v>
      </c>
      <c r="E3591" t="s">
        <v>8358</v>
      </c>
    </row>
    <row r="3592" spans="4:5" x14ac:dyDescent="0.3">
      <c r="D3592" s="4" t="s">
        <v>8357</v>
      </c>
      <c r="E3592" t="s">
        <v>8358</v>
      </c>
    </row>
    <row r="3593" spans="4:5" x14ac:dyDescent="0.3">
      <c r="D3593" s="4" t="s">
        <v>8357</v>
      </c>
      <c r="E3593" t="s">
        <v>8358</v>
      </c>
    </row>
    <row r="3594" spans="4:5" x14ac:dyDescent="0.3">
      <c r="D3594" s="4" t="s">
        <v>8357</v>
      </c>
      <c r="E3594" t="s">
        <v>8358</v>
      </c>
    </row>
    <row r="3595" spans="4:5" x14ac:dyDescent="0.3">
      <c r="D3595" s="4" t="s">
        <v>8357</v>
      </c>
      <c r="E3595" t="s">
        <v>8358</v>
      </c>
    </row>
    <row r="3596" spans="4:5" x14ac:dyDescent="0.3">
      <c r="D3596" s="4" t="s">
        <v>8357</v>
      </c>
      <c r="E3596" t="s">
        <v>8358</v>
      </c>
    </row>
    <row r="3597" spans="4:5" x14ac:dyDescent="0.3">
      <c r="D3597" s="4" t="s">
        <v>8357</v>
      </c>
      <c r="E3597" t="s">
        <v>8358</v>
      </c>
    </row>
    <row r="3598" spans="4:5" x14ac:dyDescent="0.3">
      <c r="D3598" s="4" t="s">
        <v>8357</v>
      </c>
      <c r="E3598" t="s">
        <v>8358</v>
      </c>
    </row>
    <row r="3599" spans="4:5" x14ac:dyDescent="0.3">
      <c r="D3599" s="4" t="s">
        <v>8357</v>
      </c>
      <c r="E3599" t="s">
        <v>8358</v>
      </c>
    </row>
    <row r="3600" spans="4:5" x14ac:dyDescent="0.3">
      <c r="D3600" s="4" t="s">
        <v>8357</v>
      </c>
      <c r="E3600" t="s">
        <v>8358</v>
      </c>
    </row>
    <row r="3601" spans="4:5" x14ac:dyDescent="0.3">
      <c r="D3601" s="4" t="s">
        <v>8357</v>
      </c>
      <c r="E3601" t="s">
        <v>8358</v>
      </c>
    </row>
    <row r="3602" spans="4:5" x14ac:dyDescent="0.3">
      <c r="D3602" s="4" t="s">
        <v>8357</v>
      </c>
      <c r="E3602" t="s">
        <v>8358</v>
      </c>
    </row>
    <row r="3603" spans="4:5" x14ac:dyDescent="0.3">
      <c r="D3603" s="4" t="s">
        <v>8357</v>
      </c>
      <c r="E3603" t="s">
        <v>8358</v>
      </c>
    </row>
    <row r="3604" spans="4:5" x14ac:dyDescent="0.3">
      <c r="D3604" s="4" t="s">
        <v>8357</v>
      </c>
      <c r="E3604" t="s">
        <v>8358</v>
      </c>
    </row>
    <row r="3605" spans="4:5" x14ac:dyDescent="0.3">
      <c r="D3605" s="4" t="s">
        <v>8357</v>
      </c>
      <c r="E3605" t="s">
        <v>8358</v>
      </c>
    </row>
    <row r="3606" spans="4:5" x14ac:dyDescent="0.3">
      <c r="D3606" s="4" t="s">
        <v>8357</v>
      </c>
      <c r="E3606" t="s">
        <v>8358</v>
      </c>
    </row>
    <row r="3607" spans="4:5" x14ac:dyDescent="0.3">
      <c r="D3607" s="4" t="s">
        <v>8357</v>
      </c>
      <c r="E3607" t="s">
        <v>8358</v>
      </c>
    </row>
    <row r="3608" spans="4:5" x14ac:dyDescent="0.3">
      <c r="D3608" s="4" t="s">
        <v>8357</v>
      </c>
      <c r="E3608" t="s">
        <v>8358</v>
      </c>
    </row>
    <row r="3609" spans="4:5" x14ac:dyDescent="0.3">
      <c r="D3609" s="4" t="s">
        <v>8357</v>
      </c>
      <c r="E3609" t="s">
        <v>8358</v>
      </c>
    </row>
    <row r="3610" spans="4:5" x14ac:dyDescent="0.3">
      <c r="D3610" s="4" t="s">
        <v>8357</v>
      </c>
      <c r="E3610" t="s">
        <v>8358</v>
      </c>
    </row>
    <row r="3611" spans="4:5" x14ac:dyDescent="0.3">
      <c r="D3611" s="4" t="s">
        <v>8357</v>
      </c>
      <c r="E3611" t="s">
        <v>8358</v>
      </c>
    </row>
    <row r="3612" spans="4:5" x14ac:dyDescent="0.3">
      <c r="D3612" s="4" t="s">
        <v>8357</v>
      </c>
      <c r="E3612" t="s">
        <v>8358</v>
      </c>
    </row>
    <row r="3613" spans="4:5" x14ac:dyDescent="0.3">
      <c r="D3613" s="4" t="s">
        <v>8357</v>
      </c>
      <c r="E3613" t="s">
        <v>8358</v>
      </c>
    </row>
    <row r="3614" spans="4:5" x14ac:dyDescent="0.3">
      <c r="D3614" s="4" t="s">
        <v>8357</v>
      </c>
      <c r="E3614" t="s">
        <v>8358</v>
      </c>
    </row>
    <row r="3615" spans="4:5" x14ac:dyDescent="0.3">
      <c r="D3615" s="4" t="s">
        <v>8357</v>
      </c>
      <c r="E3615" t="s">
        <v>8358</v>
      </c>
    </row>
    <row r="3616" spans="4:5" x14ac:dyDescent="0.3">
      <c r="D3616" s="4" t="s">
        <v>8357</v>
      </c>
      <c r="E3616" t="s">
        <v>8358</v>
      </c>
    </row>
    <row r="3617" spans="4:5" x14ac:dyDescent="0.3">
      <c r="D3617" s="4" t="s">
        <v>8357</v>
      </c>
      <c r="E3617" t="s">
        <v>8358</v>
      </c>
    </row>
    <row r="3618" spans="4:5" x14ac:dyDescent="0.3">
      <c r="D3618" s="4" t="s">
        <v>8357</v>
      </c>
      <c r="E3618" t="s">
        <v>8358</v>
      </c>
    </row>
    <row r="3619" spans="4:5" x14ac:dyDescent="0.3">
      <c r="D3619" s="4" t="s">
        <v>8357</v>
      </c>
      <c r="E3619" t="s">
        <v>8358</v>
      </c>
    </row>
    <row r="3620" spans="4:5" x14ac:dyDescent="0.3">
      <c r="D3620" s="4" t="s">
        <v>8357</v>
      </c>
      <c r="E3620" t="s">
        <v>8358</v>
      </c>
    </row>
    <row r="3621" spans="4:5" x14ac:dyDescent="0.3">
      <c r="D3621" s="4" t="s">
        <v>8357</v>
      </c>
      <c r="E3621" t="s">
        <v>8358</v>
      </c>
    </row>
    <row r="3622" spans="4:5" x14ac:dyDescent="0.3">
      <c r="D3622" s="4" t="s">
        <v>8357</v>
      </c>
      <c r="E3622" t="s">
        <v>8358</v>
      </c>
    </row>
    <row r="3623" spans="4:5" x14ac:dyDescent="0.3">
      <c r="D3623" s="4" t="s">
        <v>8357</v>
      </c>
      <c r="E3623" t="s">
        <v>8358</v>
      </c>
    </row>
    <row r="3624" spans="4:5" x14ac:dyDescent="0.3">
      <c r="D3624" s="4" t="s">
        <v>8357</v>
      </c>
      <c r="E3624" t="s">
        <v>8358</v>
      </c>
    </row>
    <row r="3625" spans="4:5" x14ac:dyDescent="0.3">
      <c r="D3625" s="4" t="s">
        <v>8357</v>
      </c>
      <c r="E3625" t="s">
        <v>8358</v>
      </c>
    </row>
    <row r="3626" spans="4:5" x14ac:dyDescent="0.3">
      <c r="D3626" s="4" t="s">
        <v>8357</v>
      </c>
      <c r="E3626" t="s">
        <v>8358</v>
      </c>
    </row>
    <row r="3627" spans="4:5" x14ac:dyDescent="0.3">
      <c r="D3627" s="4" t="s">
        <v>8357</v>
      </c>
      <c r="E3627" t="s">
        <v>8358</v>
      </c>
    </row>
    <row r="3628" spans="4:5" x14ac:dyDescent="0.3">
      <c r="D3628" s="4" t="s">
        <v>8357</v>
      </c>
      <c r="E3628" t="s">
        <v>8358</v>
      </c>
    </row>
    <row r="3629" spans="4:5" x14ac:dyDescent="0.3">
      <c r="D3629" s="4" t="s">
        <v>8357</v>
      </c>
      <c r="E3629" t="s">
        <v>8358</v>
      </c>
    </row>
    <row r="3630" spans="4:5" x14ac:dyDescent="0.3">
      <c r="D3630" s="4" t="s">
        <v>8357</v>
      </c>
      <c r="E3630" t="s">
        <v>8399</v>
      </c>
    </row>
    <row r="3631" spans="4:5" x14ac:dyDescent="0.3">
      <c r="D3631" s="4" t="s">
        <v>8357</v>
      </c>
      <c r="E3631" t="s">
        <v>8399</v>
      </c>
    </row>
    <row r="3632" spans="4:5" x14ac:dyDescent="0.3">
      <c r="D3632" s="4" t="s">
        <v>8357</v>
      </c>
      <c r="E3632" t="s">
        <v>8399</v>
      </c>
    </row>
    <row r="3633" spans="4:5" x14ac:dyDescent="0.3">
      <c r="D3633" s="4" t="s">
        <v>8357</v>
      </c>
      <c r="E3633" t="s">
        <v>8399</v>
      </c>
    </row>
    <row r="3634" spans="4:5" x14ac:dyDescent="0.3">
      <c r="D3634" s="4" t="s">
        <v>8357</v>
      </c>
      <c r="E3634" t="s">
        <v>8399</v>
      </c>
    </row>
    <row r="3635" spans="4:5" x14ac:dyDescent="0.3">
      <c r="D3635" s="4" t="s">
        <v>8357</v>
      </c>
      <c r="E3635" t="s">
        <v>8399</v>
      </c>
    </row>
    <row r="3636" spans="4:5" x14ac:dyDescent="0.3">
      <c r="D3636" s="4" t="s">
        <v>8357</v>
      </c>
      <c r="E3636" t="s">
        <v>8399</v>
      </c>
    </row>
    <row r="3637" spans="4:5" x14ac:dyDescent="0.3">
      <c r="D3637" s="4" t="s">
        <v>8357</v>
      </c>
      <c r="E3637" t="s">
        <v>8399</v>
      </c>
    </row>
    <row r="3638" spans="4:5" x14ac:dyDescent="0.3">
      <c r="D3638" s="4" t="s">
        <v>8357</v>
      </c>
      <c r="E3638" t="s">
        <v>8399</v>
      </c>
    </row>
    <row r="3639" spans="4:5" x14ac:dyDescent="0.3">
      <c r="D3639" s="4" t="s">
        <v>8357</v>
      </c>
      <c r="E3639" t="s">
        <v>8399</v>
      </c>
    </row>
    <row r="3640" spans="4:5" x14ac:dyDescent="0.3">
      <c r="D3640" s="4" t="s">
        <v>8357</v>
      </c>
      <c r="E3640" t="s">
        <v>8399</v>
      </c>
    </row>
    <row r="3641" spans="4:5" x14ac:dyDescent="0.3">
      <c r="D3641" s="4" t="s">
        <v>8357</v>
      </c>
      <c r="E3641" t="s">
        <v>8399</v>
      </c>
    </row>
    <row r="3642" spans="4:5" x14ac:dyDescent="0.3">
      <c r="D3642" s="4" t="s">
        <v>8357</v>
      </c>
      <c r="E3642" t="s">
        <v>8399</v>
      </c>
    </row>
    <row r="3643" spans="4:5" x14ac:dyDescent="0.3">
      <c r="D3643" s="4" t="s">
        <v>8357</v>
      </c>
      <c r="E3643" t="s">
        <v>8399</v>
      </c>
    </row>
    <row r="3644" spans="4:5" x14ac:dyDescent="0.3">
      <c r="D3644" s="4" t="s">
        <v>8357</v>
      </c>
      <c r="E3644" t="s">
        <v>8399</v>
      </c>
    </row>
    <row r="3645" spans="4:5" x14ac:dyDescent="0.3">
      <c r="D3645" s="4" t="s">
        <v>8357</v>
      </c>
      <c r="E3645" t="s">
        <v>8399</v>
      </c>
    </row>
    <row r="3646" spans="4:5" x14ac:dyDescent="0.3">
      <c r="D3646" s="4" t="s">
        <v>8357</v>
      </c>
      <c r="E3646" t="s">
        <v>8399</v>
      </c>
    </row>
    <row r="3647" spans="4:5" x14ac:dyDescent="0.3">
      <c r="D3647" s="4" t="s">
        <v>8357</v>
      </c>
      <c r="E3647" t="s">
        <v>8399</v>
      </c>
    </row>
    <row r="3648" spans="4:5" x14ac:dyDescent="0.3">
      <c r="D3648" s="4" t="s">
        <v>8357</v>
      </c>
      <c r="E3648" t="s">
        <v>8399</v>
      </c>
    </row>
    <row r="3649" spans="4:5" x14ac:dyDescent="0.3">
      <c r="D3649" s="4" t="s">
        <v>8357</v>
      </c>
      <c r="E3649" t="s">
        <v>8399</v>
      </c>
    </row>
    <row r="3650" spans="4:5" x14ac:dyDescent="0.3">
      <c r="D3650" s="4" t="s">
        <v>8357</v>
      </c>
      <c r="E3650" t="s">
        <v>8358</v>
      </c>
    </row>
    <row r="3651" spans="4:5" x14ac:dyDescent="0.3">
      <c r="D3651" s="4" t="s">
        <v>8357</v>
      </c>
      <c r="E3651" t="s">
        <v>8358</v>
      </c>
    </row>
    <row r="3652" spans="4:5" x14ac:dyDescent="0.3">
      <c r="D3652" s="4" t="s">
        <v>8357</v>
      </c>
      <c r="E3652" t="s">
        <v>8358</v>
      </c>
    </row>
    <row r="3653" spans="4:5" x14ac:dyDescent="0.3">
      <c r="D3653" s="4" t="s">
        <v>8357</v>
      </c>
      <c r="E3653" t="s">
        <v>8358</v>
      </c>
    </row>
    <row r="3654" spans="4:5" x14ac:dyDescent="0.3">
      <c r="D3654" s="4" t="s">
        <v>8357</v>
      </c>
      <c r="E3654" t="s">
        <v>8358</v>
      </c>
    </row>
    <row r="3655" spans="4:5" x14ac:dyDescent="0.3">
      <c r="D3655" s="4" t="s">
        <v>8357</v>
      </c>
      <c r="E3655" t="s">
        <v>8358</v>
      </c>
    </row>
    <row r="3656" spans="4:5" x14ac:dyDescent="0.3">
      <c r="D3656" s="4" t="s">
        <v>8357</v>
      </c>
      <c r="E3656" t="s">
        <v>8358</v>
      </c>
    </row>
    <row r="3657" spans="4:5" x14ac:dyDescent="0.3">
      <c r="D3657" s="4" t="s">
        <v>8357</v>
      </c>
      <c r="E3657" t="s">
        <v>8358</v>
      </c>
    </row>
    <row r="3658" spans="4:5" x14ac:dyDescent="0.3">
      <c r="D3658" s="4" t="s">
        <v>8357</v>
      </c>
      <c r="E3658" t="s">
        <v>8358</v>
      </c>
    </row>
    <row r="3659" spans="4:5" x14ac:dyDescent="0.3">
      <c r="D3659" s="4" t="s">
        <v>8357</v>
      </c>
      <c r="E3659" t="s">
        <v>8358</v>
      </c>
    </row>
    <row r="3660" spans="4:5" x14ac:dyDescent="0.3">
      <c r="D3660" s="4" t="s">
        <v>8357</v>
      </c>
      <c r="E3660" t="s">
        <v>8358</v>
      </c>
    </row>
    <row r="3661" spans="4:5" x14ac:dyDescent="0.3">
      <c r="D3661" s="4" t="s">
        <v>8357</v>
      </c>
      <c r="E3661" t="s">
        <v>8358</v>
      </c>
    </row>
    <row r="3662" spans="4:5" x14ac:dyDescent="0.3">
      <c r="D3662" s="4" t="s">
        <v>8357</v>
      </c>
      <c r="E3662" t="s">
        <v>8358</v>
      </c>
    </row>
    <row r="3663" spans="4:5" x14ac:dyDescent="0.3">
      <c r="D3663" s="4" t="s">
        <v>8357</v>
      </c>
      <c r="E3663" t="s">
        <v>8358</v>
      </c>
    </row>
    <row r="3664" spans="4:5" x14ac:dyDescent="0.3">
      <c r="D3664" s="4" t="s">
        <v>8357</v>
      </c>
      <c r="E3664" t="s">
        <v>8358</v>
      </c>
    </row>
    <row r="3665" spans="4:5" x14ac:dyDescent="0.3">
      <c r="D3665" s="4" t="s">
        <v>8357</v>
      </c>
      <c r="E3665" t="s">
        <v>8358</v>
      </c>
    </row>
    <row r="3666" spans="4:5" x14ac:dyDescent="0.3">
      <c r="D3666" s="4" t="s">
        <v>8357</v>
      </c>
      <c r="E3666" t="s">
        <v>8358</v>
      </c>
    </row>
    <row r="3667" spans="4:5" x14ac:dyDescent="0.3">
      <c r="D3667" s="4" t="s">
        <v>8357</v>
      </c>
      <c r="E3667" t="s">
        <v>8358</v>
      </c>
    </row>
    <row r="3668" spans="4:5" x14ac:dyDescent="0.3">
      <c r="D3668" s="4" t="s">
        <v>8357</v>
      </c>
      <c r="E3668" t="s">
        <v>8358</v>
      </c>
    </row>
    <row r="3669" spans="4:5" x14ac:dyDescent="0.3">
      <c r="D3669" s="4" t="s">
        <v>8357</v>
      </c>
      <c r="E3669" t="s">
        <v>8358</v>
      </c>
    </row>
    <row r="3670" spans="4:5" x14ac:dyDescent="0.3">
      <c r="D3670" s="4" t="s">
        <v>8357</v>
      </c>
      <c r="E3670" t="s">
        <v>8358</v>
      </c>
    </row>
    <row r="3671" spans="4:5" x14ac:dyDescent="0.3">
      <c r="D3671" s="4" t="s">
        <v>8357</v>
      </c>
      <c r="E3671" t="s">
        <v>8358</v>
      </c>
    </row>
    <row r="3672" spans="4:5" x14ac:dyDescent="0.3">
      <c r="D3672" s="4" t="s">
        <v>8357</v>
      </c>
      <c r="E3672" t="s">
        <v>8358</v>
      </c>
    </row>
    <row r="3673" spans="4:5" x14ac:dyDescent="0.3">
      <c r="D3673" s="4" t="s">
        <v>8357</v>
      </c>
      <c r="E3673" t="s">
        <v>8358</v>
      </c>
    </row>
    <row r="3674" spans="4:5" x14ac:dyDescent="0.3">
      <c r="D3674" s="4" t="s">
        <v>8357</v>
      </c>
      <c r="E3674" t="s">
        <v>8358</v>
      </c>
    </row>
    <row r="3675" spans="4:5" x14ac:dyDescent="0.3">
      <c r="D3675" s="4" t="s">
        <v>8357</v>
      </c>
      <c r="E3675" t="s">
        <v>8358</v>
      </c>
    </row>
    <row r="3676" spans="4:5" x14ac:dyDescent="0.3">
      <c r="D3676" s="4" t="s">
        <v>8357</v>
      </c>
      <c r="E3676" t="s">
        <v>8358</v>
      </c>
    </row>
    <row r="3677" spans="4:5" x14ac:dyDescent="0.3">
      <c r="D3677" s="4" t="s">
        <v>8357</v>
      </c>
      <c r="E3677" t="s">
        <v>8358</v>
      </c>
    </row>
    <row r="3678" spans="4:5" x14ac:dyDescent="0.3">
      <c r="D3678" s="4" t="s">
        <v>8357</v>
      </c>
      <c r="E3678" t="s">
        <v>8358</v>
      </c>
    </row>
    <row r="3679" spans="4:5" x14ac:dyDescent="0.3">
      <c r="D3679" s="4" t="s">
        <v>8357</v>
      </c>
      <c r="E3679" t="s">
        <v>8358</v>
      </c>
    </row>
    <row r="3680" spans="4:5" x14ac:dyDescent="0.3">
      <c r="D3680" s="4" t="s">
        <v>8357</v>
      </c>
      <c r="E3680" t="s">
        <v>8358</v>
      </c>
    </row>
    <row r="3681" spans="4:5" x14ac:dyDescent="0.3">
      <c r="D3681" s="4" t="s">
        <v>8357</v>
      </c>
      <c r="E3681" t="s">
        <v>8358</v>
      </c>
    </row>
    <row r="3682" spans="4:5" x14ac:dyDescent="0.3">
      <c r="D3682" s="4" t="s">
        <v>8357</v>
      </c>
      <c r="E3682" t="s">
        <v>8358</v>
      </c>
    </row>
    <row r="3683" spans="4:5" x14ac:dyDescent="0.3">
      <c r="D3683" s="4" t="s">
        <v>8357</v>
      </c>
      <c r="E3683" t="s">
        <v>8358</v>
      </c>
    </row>
    <row r="3684" spans="4:5" x14ac:dyDescent="0.3">
      <c r="D3684" s="4" t="s">
        <v>8357</v>
      </c>
      <c r="E3684" t="s">
        <v>8358</v>
      </c>
    </row>
    <row r="3685" spans="4:5" x14ac:dyDescent="0.3">
      <c r="D3685" s="4" t="s">
        <v>8357</v>
      </c>
      <c r="E3685" t="s">
        <v>8358</v>
      </c>
    </row>
    <row r="3686" spans="4:5" x14ac:dyDescent="0.3">
      <c r="D3686" s="4" t="s">
        <v>8357</v>
      </c>
      <c r="E3686" t="s">
        <v>8358</v>
      </c>
    </row>
    <row r="3687" spans="4:5" x14ac:dyDescent="0.3">
      <c r="D3687" s="4" t="s">
        <v>8357</v>
      </c>
      <c r="E3687" t="s">
        <v>8358</v>
      </c>
    </row>
    <row r="3688" spans="4:5" x14ac:dyDescent="0.3">
      <c r="D3688" s="4" t="s">
        <v>8357</v>
      </c>
      <c r="E3688" t="s">
        <v>8358</v>
      </c>
    </row>
    <row r="3689" spans="4:5" x14ac:dyDescent="0.3">
      <c r="D3689" s="4" t="s">
        <v>8357</v>
      </c>
      <c r="E3689" t="s">
        <v>8358</v>
      </c>
    </row>
    <row r="3690" spans="4:5" x14ac:dyDescent="0.3">
      <c r="D3690" s="4" t="s">
        <v>8357</v>
      </c>
      <c r="E3690" t="s">
        <v>8358</v>
      </c>
    </row>
    <row r="3691" spans="4:5" x14ac:dyDescent="0.3">
      <c r="D3691" s="4" t="s">
        <v>8357</v>
      </c>
      <c r="E3691" t="s">
        <v>8358</v>
      </c>
    </row>
    <row r="3692" spans="4:5" x14ac:dyDescent="0.3">
      <c r="D3692" s="4" t="s">
        <v>8357</v>
      </c>
      <c r="E3692" t="s">
        <v>8358</v>
      </c>
    </row>
    <row r="3693" spans="4:5" x14ac:dyDescent="0.3">
      <c r="D3693" s="4" t="s">
        <v>8357</v>
      </c>
      <c r="E3693" t="s">
        <v>8358</v>
      </c>
    </row>
    <row r="3694" spans="4:5" x14ac:dyDescent="0.3">
      <c r="D3694" s="4" t="s">
        <v>8357</v>
      </c>
      <c r="E3694" t="s">
        <v>8358</v>
      </c>
    </row>
    <row r="3695" spans="4:5" x14ac:dyDescent="0.3">
      <c r="D3695" s="4" t="s">
        <v>8357</v>
      </c>
      <c r="E3695" t="s">
        <v>8358</v>
      </c>
    </row>
    <row r="3696" spans="4:5" x14ac:dyDescent="0.3">
      <c r="D3696" s="4" t="s">
        <v>8357</v>
      </c>
      <c r="E3696" t="s">
        <v>8358</v>
      </c>
    </row>
    <row r="3697" spans="4:5" x14ac:dyDescent="0.3">
      <c r="D3697" s="4" t="s">
        <v>8357</v>
      </c>
      <c r="E3697" t="s">
        <v>8358</v>
      </c>
    </row>
    <row r="3698" spans="4:5" x14ac:dyDescent="0.3">
      <c r="D3698" s="4" t="s">
        <v>8357</v>
      </c>
      <c r="E3698" t="s">
        <v>8358</v>
      </c>
    </row>
    <row r="3699" spans="4:5" x14ac:dyDescent="0.3">
      <c r="D3699" s="4" t="s">
        <v>8357</v>
      </c>
      <c r="E3699" t="s">
        <v>8358</v>
      </c>
    </row>
    <row r="3700" spans="4:5" x14ac:dyDescent="0.3">
      <c r="D3700" s="4" t="s">
        <v>8357</v>
      </c>
      <c r="E3700" t="s">
        <v>8358</v>
      </c>
    </row>
    <row r="3701" spans="4:5" x14ac:dyDescent="0.3">
      <c r="D3701" s="4" t="s">
        <v>8357</v>
      </c>
      <c r="E3701" t="s">
        <v>8358</v>
      </c>
    </row>
    <row r="3702" spans="4:5" x14ac:dyDescent="0.3">
      <c r="D3702" s="4" t="s">
        <v>8357</v>
      </c>
      <c r="E3702" t="s">
        <v>8358</v>
      </c>
    </row>
    <row r="3703" spans="4:5" x14ac:dyDescent="0.3">
      <c r="D3703" s="4" t="s">
        <v>8357</v>
      </c>
      <c r="E3703" t="s">
        <v>8358</v>
      </c>
    </row>
    <row r="3704" spans="4:5" x14ac:dyDescent="0.3">
      <c r="D3704" s="4" t="s">
        <v>8357</v>
      </c>
      <c r="E3704" t="s">
        <v>8358</v>
      </c>
    </row>
    <row r="3705" spans="4:5" x14ac:dyDescent="0.3">
      <c r="D3705" s="4" t="s">
        <v>8357</v>
      </c>
      <c r="E3705" t="s">
        <v>8358</v>
      </c>
    </row>
    <row r="3706" spans="4:5" x14ac:dyDescent="0.3">
      <c r="D3706" s="4" t="s">
        <v>8357</v>
      </c>
      <c r="E3706" t="s">
        <v>8358</v>
      </c>
    </row>
    <row r="3707" spans="4:5" x14ac:dyDescent="0.3">
      <c r="D3707" s="4" t="s">
        <v>8357</v>
      </c>
      <c r="E3707" t="s">
        <v>8358</v>
      </c>
    </row>
    <row r="3708" spans="4:5" x14ac:dyDescent="0.3">
      <c r="D3708" s="4" t="s">
        <v>8357</v>
      </c>
      <c r="E3708" t="s">
        <v>8358</v>
      </c>
    </row>
    <row r="3709" spans="4:5" x14ac:dyDescent="0.3">
      <c r="D3709" s="4" t="s">
        <v>8357</v>
      </c>
      <c r="E3709" t="s">
        <v>8358</v>
      </c>
    </row>
    <row r="3710" spans="4:5" x14ac:dyDescent="0.3">
      <c r="D3710" s="4" t="s">
        <v>8357</v>
      </c>
      <c r="E3710" t="s">
        <v>8358</v>
      </c>
    </row>
    <row r="3711" spans="4:5" x14ac:dyDescent="0.3">
      <c r="D3711" s="4" t="s">
        <v>8357</v>
      </c>
      <c r="E3711" t="s">
        <v>8358</v>
      </c>
    </row>
    <row r="3712" spans="4:5" x14ac:dyDescent="0.3">
      <c r="D3712" s="4" t="s">
        <v>8357</v>
      </c>
      <c r="E3712" t="s">
        <v>8358</v>
      </c>
    </row>
    <row r="3713" spans="4:5" x14ac:dyDescent="0.3">
      <c r="D3713" s="4" t="s">
        <v>8357</v>
      </c>
      <c r="E3713" t="s">
        <v>8358</v>
      </c>
    </row>
    <row r="3714" spans="4:5" x14ac:dyDescent="0.3">
      <c r="D3714" s="4" t="s">
        <v>8357</v>
      </c>
      <c r="E3714" t="s">
        <v>8358</v>
      </c>
    </row>
    <row r="3715" spans="4:5" x14ac:dyDescent="0.3">
      <c r="D3715" s="4" t="s">
        <v>8357</v>
      </c>
      <c r="E3715" t="s">
        <v>8358</v>
      </c>
    </row>
    <row r="3716" spans="4:5" x14ac:dyDescent="0.3">
      <c r="D3716" s="4" t="s">
        <v>8357</v>
      </c>
      <c r="E3716" t="s">
        <v>8358</v>
      </c>
    </row>
    <row r="3717" spans="4:5" x14ac:dyDescent="0.3">
      <c r="D3717" s="4" t="s">
        <v>8357</v>
      </c>
      <c r="E3717" t="s">
        <v>8358</v>
      </c>
    </row>
    <row r="3718" spans="4:5" x14ac:dyDescent="0.3">
      <c r="D3718" s="4" t="s">
        <v>8357</v>
      </c>
      <c r="E3718" t="s">
        <v>8358</v>
      </c>
    </row>
    <row r="3719" spans="4:5" x14ac:dyDescent="0.3">
      <c r="D3719" s="4" t="s">
        <v>8357</v>
      </c>
      <c r="E3719" t="s">
        <v>8358</v>
      </c>
    </row>
    <row r="3720" spans="4:5" x14ac:dyDescent="0.3">
      <c r="D3720" s="4" t="s">
        <v>8357</v>
      </c>
      <c r="E3720" t="s">
        <v>8358</v>
      </c>
    </row>
    <row r="3721" spans="4:5" x14ac:dyDescent="0.3">
      <c r="D3721" s="4" t="s">
        <v>8357</v>
      </c>
      <c r="E3721" t="s">
        <v>8358</v>
      </c>
    </row>
    <row r="3722" spans="4:5" x14ac:dyDescent="0.3">
      <c r="D3722" s="4" t="s">
        <v>8357</v>
      </c>
      <c r="E3722" t="s">
        <v>8358</v>
      </c>
    </row>
    <row r="3723" spans="4:5" x14ac:dyDescent="0.3">
      <c r="D3723" s="4" t="s">
        <v>8357</v>
      </c>
      <c r="E3723" t="s">
        <v>8358</v>
      </c>
    </row>
    <row r="3724" spans="4:5" x14ac:dyDescent="0.3">
      <c r="D3724" s="4" t="s">
        <v>8357</v>
      </c>
      <c r="E3724" t="s">
        <v>8358</v>
      </c>
    </row>
    <row r="3725" spans="4:5" x14ac:dyDescent="0.3">
      <c r="D3725" s="4" t="s">
        <v>8357</v>
      </c>
      <c r="E3725" t="s">
        <v>8358</v>
      </c>
    </row>
    <row r="3726" spans="4:5" x14ac:dyDescent="0.3">
      <c r="D3726" s="4" t="s">
        <v>8357</v>
      </c>
      <c r="E3726" t="s">
        <v>8358</v>
      </c>
    </row>
    <row r="3727" spans="4:5" x14ac:dyDescent="0.3">
      <c r="D3727" s="4" t="s">
        <v>8357</v>
      </c>
      <c r="E3727" t="s">
        <v>8358</v>
      </c>
    </row>
    <row r="3728" spans="4:5" x14ac:dyDescent="0.3">
      <c r="D3728" s="4" t="s">
        <v>8357</v>
      </c>
      <c r="E3728" t="s">
        <v>8358</v>
      </c>
    </row>
    <row r="3729" spans="4:5" x14ac:dyDescent="0.3">
      <c r="D3729" s="4" t="s">
        <v>8357</v>
      </c>
      <c r="E3729" t="s">
        <v>8358</v>
      </c>
    </row>
    <row r="3730" spans="4:5" x14ac:dyDescent="0.3">
      <c r="D3730" s="4" t="s">
        <v>8357</v>
      </c>
      <c r="E3730" t="s">
        <v>8358</v>
      </c>
    </row>
    <row r="3731" spans="4:5" x14ac:dyDescent="0.3">
      <c r="D3731" s="4" t="s">
        <v>8357</v>
      </c>
      <c r="E3731" t="s">
        <v>8358</v>
      </c>
    </row>
    <row r="3732" spans="4:5" x14ac:dyDescent="0.3">
      <c r="D3732" s="4" t="s">
        <v>8357</v>
      </c>
      <c r="E3732" t="s">
        <v>8358</v>
      </c>
    </row>
    <row r="3733" spans="4:5" x14ac:dyDescent="0.3">
      <c r="D3733" s="4" t="s">
        <v>8357</v>
      </c>
      <c r="E3733" t="s">
        <v>8358</v>
      </c>
    </row>
    <row r="3734" spans="4:5" x14ac:dyDescent="0.3">
      <c r="D3734" s="4" t="s">
        <v>8357</v>
      </c>
      <c r="E3734" t="s">
        <v>8358</v>
      </c>
    </row>
    <row r="3735" spans="4:5" x14ac:dyDescent="0.3">
      <c r="D3735" s="4" t="s">
        <v>8357</v>
      </c>
      <c r="E3735" t="s">
        <v>8358</v>
      </c>
    </row>
    <row r="3736" spans="4:5" x14ac:dyDescent="0.3">
      <c r="D3736" s="4" t="s">
        <v>8357</v>
      </c>
      <c r="E3736" t="s">
        <v>8358</v>
      </c>
    </row>
    <row r="3737" spans="4:5" x14ac:dyDescent="0.3">
      <c r="D3737" s="4" t="s">
        <v>8357</v>
      </c>
      <c r="E3737" t="s">
        <v>8358</v>
      </c>
    </row>
    <row r="3738" spans="4:5" x14ac:dyDescent="0.3">
      <c r="D3738" s="4" t="s">
        <v>8357</v>
      </c>
      <c r="E3738" t="s">
        <v>8358</v>
      </c>
    </row>
    <row r="3739" spans="4:5" x14ac:dyDescent="0.3">
      <c r="D3739" s="4" t="s">
        <v>8357</v>
      </c>
      <c r="E3739" t="s">
        <v>8358</v>
      </c>
    </row>
    <row r="3740" spans="4:5" x14ac:dyDescent="0.3">
      <c r="D3740" s="4" t="s">
        <v>8357</v>
      </c>
      <c r="E3740" t="s">
        <v>8358</v>
      </c>
    </row>
    <row r="3741" spans="4:5" x14ac:dyDescent="0.3">
      <c r="D3741" s="4" t="s">
        <v>8357</v>
      </c>
      <c r="E3741" t="s">
        <v>8358</v>
      </c>
    </row>
    <row r="3742" spans="4:5" x14ac:dyDescent="0.3">
      <c r="D3742" s="4" t="s">
        <v>8357</v>
      </c>
      <c r="E3742" t="s">
        <v>8358</v>
      </c>
    </row>
    <row r="3743" spans="4:5" x14ac:dyDescent="0.3">
      <c r="D3743" s="4" t="s">
        <v>8357</v>
      </c>
      <c r="E3743" t="s">
        <v>8358</v>
      </c>
    </row>
    <row r="3744" spans="4:5" x14ac:dyDescent="0.3">
      <c r="D3744" s="4" t="s">
        <v>8357</v>
      </c>
      <c r="E3744" t="s">
        <v>8358</v>
      </c>
    </row>
    <row r="3745" spans="4:5" x14ac:dyDescent="0.3">
      <c r="D3745" s="4" t="s">
        <v>8357</v>
      </c>
      <c r="E3745" t="s">
        <v>8358</v>
      </c>
    </row>
    <row r="3746" spans="4:5" x14ac:dyDescent="0.3">
      <c r="D3746" s="4" t="s">
        <v>8357</v>
      </c>
      <c r="E3746" t="s">
        <v>8358</v>
      </c>
    </row>
    <row r="3747" spans="4:5" x14ac:dyDescent="0.3">
      <c r="D3747" s="4" t="s">
        <v>8357</v>
      </c>
      <c r="E3747" t="s">
        <v>8358</v>
      </c>
    </row>
    <row r="3748" spans="4:5" x14ac:dyDescent="0.3">
      <c r="D3748" s="4" t="s">
        <v>8357</v>
      </c>
      <c r="E3748" t="s">
        <v>8358</v>
      </c>
    </row>
    <row r="3749" spans="4:5" x14ac:dyDescent="0.3">
      <c r="D3749" s="4" t="s">
        <v>8357</v>
      </c>
      <c r="E3749" t="s">
        <v>8358</v>
      </c>
    </row>
    <row r="3750" spans="4:5" x14ac:dyDescent="0.3">
      <c r="D3750" s="4" t="s">
        <v>8357</v>
      </c>
      <c r="E3750" t="s">
        <v>8399</v>
      </c>
    </row>
    <row r="3751" spans="4:5" x14ac:dyDescent="0.3">
      <c r="D3751" s="4" t="s">
        <v>8357</v>
      </c>
      <c r="E3751" t="s">
        <v>8399</v>
      </c>
    </row>
    <row r="3752" spans="4:5" x14ac:dyDescent="0.3">
      <c r="D3752" s="4" t="s">
        <v>8357</v>
      </c>
      <c r="E3752" t="s">
        <v>8399</v>
      </c>
    </row>
    <row r="3753" spans="4:5" x14ac:dyDescent="0.3">
      <c r="D3753" s="4" t="s">
        <v>8357</v>
      </c>
      <c r="E3753" t="s">
        <v>8399</v>
      </c>
    </row>
    <row r="3754" spans="4:5" x14ac:dyDescent="0.3">
      <c r="D3754" s="4" t="s">
        <v>8357</v>
      </c>
      <c r="E3754" t="s">
        <v>8399</v>
      </c>
    </row>
    <row r="3755" spans="4:5" x14ac:dyDescent="0.3">
      <c r="D3755" s="4" t="s">
        <v>8357</v>
      </c>
      <c r="E3755" t="s">
        <v>8399</v>
      </c>
    </row>
    <row r="3756" spans="4:5" x14ac:dyDescent="0.3">
      <c r="D3756" s="4" t="s">
        <v>8357</v>
      </c>
      <c r="E3756" t="s">
        <v>8399</v>
      </c>
    </row>
    <row r="3757" spans="4:5" x14ac:dyDescent="0.3">
      <c r="D3757" s="4" t="s">
        <v>8357</v>
      </c>
      <c r="E3757" t="s">
        <v>8399</v>
      </c>
    </row>
    <row r="3758" spans="4:5" x14ac:dyDescent="0.3">
      <c r="D3758" s="4" t="s">
        <v>8357</v>
      </c>
      <c r="E3758" t="s">
        <v>8399</v>
      </c>
    </row>
    <row r="3759" spans="4:5" x14ac:dyDescent="0.3">
      <c r="D3759" s="4" t="s">
        <v>8357</v>
      </c>
      <c r="E3759" t="s">
        <v>8399</v>
      </c>
    </row>
    <row r="3760" spans="4:5" x14ac:dyDescent="0.3">
      <c r="D3760" s="4" t="s">
        <v>8357</v>
      </c>
      <c r="E3760" t="s">
        <v>8399</v>
      </c>
    </row>
    <row r="3761" spans="4:5" x14ac:dyDescent="0.3">
      <c r="D3761" s="4" t="s">
        <v>8357</v>
      </c>
      <c r="E3761" t="s">
        <v>8399</v>
      </c>
    </row>
    <row r="3762" spans="4:5" x14ac:dyDescent="0.3">
      <c r="D3762" s="4" t="s">
        <v>8357</v>
      </c>
      <c r="E3762" t="s">
        <v>8399</v>
      </c>
    </row>
    <row r="3763" spans="4:5" x14ac:dyDescent="0.3">
      <c r="D3763" s="4" t="s">
        <v>8357</v>
      </c>
      <c r="E3763" t="s">
        <v>8399</v>
      </c>
    </row>
    <row r="3764" spans="4:5" x14ac:dyDescent="0.3">
      <c r="D3764" s="4" t="s">
        <v>8357</v>
      </c>
      <c r="E3764" t="s">
        <v>8399</v>
      </c>
    </row>
    <row r="3765" spans="4:5" x14ac:dyDescent="0.3">
      <c r="D3765" s="4" t="s">
        <v>8357</v>
      </c>
      <c r="E3765" t="s">
        <v>8399</v>
      </c>
    </row>
    <row r="3766" spans="4:5" x14ac:dyDescent="0.3">
      <c r="D3766" s="4" t="s">
        <v>8357</v>
      </c>
      <c r="E3766" t="s">
        <v>8399</v>
      </c>
    </row>
    <row r="3767" spans="4:5" x14ac:dyDescent="0.3">
      <c r="D3767" s="4" t="s">
        <v>8357</v>
      </c>
      <c r="E3767" t="s">
        <v>8399</v>
      </c>
    </row>
    <row r="3768" spans="4:5" x14ac:dyDescent="0.3">
      <c r="D3768" s="4" t="s">
        <v>8357</v>
      </c>
      <c r="E3768" t="s">
        <v>8399</v>
      </c>
    </row>
    <row r="3769" spans="4:5" x14ac:dyDescent="0.3">
      <c r="D3769" s="4" t="s">
        <v>8357</v>
      </c>
      <c r="E3769" t="s">
        <v>8399</v>
      </c>
    </row>
    <row r="3770" spans="4:5" x14ac:dyDescent="0.3">
      <c r="D3770" s="4" t="s">
        <v>8357</v>
      </c>
      <c r="E3770" t="s">
        <v>8399</v>
      </c>
    </row>
    <row r="3771" spans="4:5" x14ac:dyDescent="0.3">
      <c r="D3771" s="4" t="s">
        <v>8357</v>
      </c>
      <c r="E3771" t="s">
        <v>8399</v>
      </c>
    </row>
    <row r="3772" spans="4:5" x14ac:dyDescent="0.3">
      <c r="D3772" s="4" t="s">
        <v>8357</v>
      </c>
      <c r="E3772" t="s">
        <v>8399</v>
      </c>
    </row>
    <row r="3773" spans="4:5" x14ac:dyDescent="0.3">
      <c r="D3773" s="4" t="s">
        <v>8357</v>
      </c>
      <c r="E3773" t="s">
        <v>8399</v>
      </c>
    </row>
    <row r="3774" spans="4:5" x14ac:dyDescent="0.3">
      <c r="D3774" s="4" t="s">
        <v>8357</v>
      </c>
      <c r="E3774" t="s">
        <v>8399</v>
      </c>
    </row>
    <row r="3775" spans="4:5" x14ac:dyDescent="0.3">
      <c r="D3775" s="4" t="s">
        <v>8357</v>
      </c>
      <c r="E3775" t="s">
        <v>8399</v>
      </c>
    </row>
    <row r="3776" spans="4:5" x14ac:dyDescent="0.3">
      <c r="D3776" s="4" t="s">
        <v>8357</v>
      </c>
      <c r="E3776" t="s">
        <v>8399</v>
      </c>
    </row>
    <row r="3777" spans="4:5" x14ac:dyDescent="0.3">
      <c r="D3777" s="4" t="s">
        <v>8357</v>
      </c>
      <c r="E3777" t="s">
        <v>8399</v>
      </c>
    </row>
    <row r="3778" spans="4:5" x14ac:dyDescent="0.3">
      <c r="D3778" s="4" t="s">
        <v>8357</v>
      </c>
      <c r="E3778" t="s">
        <v>8399</v>
      </c>
    </row>
    <row r="3779" spans="4:5" x14ac:dyDescent="0.3">
      <c r="D3779" s="4" t="s">
        <v>8357</v>
      </c>
      <c r="E3779" t="s">
        <v>8399</v>
      </c>
    </row>
    <row r="3780" spans="4:5" x14ac:dyDescent="0.3">
      <c r="D3780" s="4" t="s">
        <v>8357</v>
      </c>
      <c r="E3780" t="s">
        <v>8399</v>
      </c>
    </row>
    <row r="3781" spans="4:5" x14ac:dyDescent="0.3">
      <c r="D3781" s="4" t="s">
        <v>8357</v>
      </c>
      <c r="E3781" t="s">
        <v>8399</v>
      </c>
    </row>
    <row r="3782" spans="4:5" x14ac:dyDescent="0.3">
      <c r="D3782" s="4" t="s">
        <v>8357</v>
      </c>
      <c r="E3782" t="s">
        <v>8399</v>
      </c>
    </row>
    <row r="3783" spans="4:5" x14ac:dyDescent="0.3">
      <c r="D3783" s="4" t="s">
        <v>8357</v>
      </c>
      <c r="E3783" t="s">
        <v>8399</v>
      </c>
    </row>
    <row r="3784" spans="4:5" x14ac:dyDescent="0.3">
      <c r="D3784" s="4" t="s">
        <v>8357</v>
      </c>
      <c r="E3784" t="s">
        <v>8399</v>
      </c>
    </row>
    <row r="3785" spans="4:5" x14ac:dyDescent="0.3">
      <c r="D3785" s="4" t="s">
        <v>8357</v>
      </c>
      <c r="E3785" t="s">
        <v>8399</v>
      </c>
    </row>
    <row r="3786" spans="4:5" x14ac:dyDescent="0.3">
      <c r="D3786" s="4" t="s">
        <v>8357</v>
      </c>
      <c r="E3786" t="s">
        <v>8399</v>
      </c>
    </row>
    <row r="3787" spans="4:5" x14ac:dyDescent="0.3">
      <c r="D3787" s="4" t="s">
        <v>8357</v>
      </c>
      <c r="E3787" t="s">
        <v>8399</v>
      </c>
    </row>
    <row r="3788" spans="4:5" x14ac:dyDescent="0.3">
      <c r="D3788" s="4" t="s">
        <v>8357</v>
      </c>
      <c r="E3788" t="s">
        <v>8399</v>
      </c>
    </row>
    <row r="3789" spans="4:5" x14ac:dyDescent="0.3">
      <c r="D3789" s="4" t="s">
        <v>8357</v>
      </c>
      <c r="E3789" t="s">
        <v>8399</v>
      </c>
    </row>
    <row r="3790" spans="4:5" x14ac:dyDescent="0.3">
      <c r="D3790" s="4" t="s">
        <v>8357</v>
      </c>
      <c r="E3790" t="s">
        <v>8399</v>
      </c>
    </row>
    <row r="3791" spans="4:5" x14ac:dyDescent="0.3">
      <c r="D3791" s="4" t="s">
        <v>8357</v>
      </c>
      <c r="E3791" t="s">
        <v>8399</v>
      </c>
    </row>
    <row r="3792" spans="4:5" x14ac:dyDescent="0.3">
      <c r="D3792" s="4" t="s">
        <v>8357</v>
      </c>
      <c r="E3792" t="s">
        <v>8399</v>
      </c>
    </row>
    <row r="3793" spans="4:5" x14ac:dyDescent="0.3">
      <c r="D3793" s="4" t="s">
        <v>8357</v>
      </c>
      <c r="E3793" t="s">
        <v>8399</v>
      </c>
    </row>
    <row r="3794" spans="4:5" x14ac:dyDescent="0.3">
      <c r="D3794" s="4" t="s">
        <v>8357</v>
      </c>
      <c r="E3794" t="s">
        <v>8399</v>
      </c>
    </row>
    <row r="3795" spans="4:5" x14ac:dyDescent="0.3">
      <c r="D3795" s="4" t="s">
        <v>8357</v>
      </c>
      <c r="E3795" t="s">
        <v>8399</v>
      </c>
    </row>
    <row r="3796" spans="4:5" x14ac:dyDescent="0.3">
      <c r="D3796" s="4" t="s">
        <v>8357</v>
      </c>
      <c r="E3796" t="s">
        <v>8399</v>
      </c>
    </row>
    <row r="3797" spans="4:5" x14ac:dyDescent="0.3">
      <c r="D3797" s="4" t="s">
        <v>8357</v>
      </c>
      <c r="E3797" t="s">
        <v>8399</v>
      </c>
    </row>
    <row r="3798" spans="4:5" x14ac:dyDescent="0.3">
      <c r="D3798" s="4" t="s">
        <v>8357</v>
      </c>
      <c r="E3798" t="s">
        <v>8399</v>
      </c>
    </row>
    <row r="3799" spans="4:5" x14ac:dyDescent="0.3">
      <c r="D3799" s="4" t="s">
        <v>8357</v>
      </c>
      <c r="E3799" t="s">
        <v>8399</v>
      </c>
    </row>
    <row r="3800" spans="4:5" x14ac:dyDescent="0.3">
      <c r="D3800" s="4" t="s">
        <v>8357</v>
      </c>
      <c r="E3800" t="s">
        <v>8399</v>
      </c>
    </row>
    <row r="3801" spans="4:5" x14ac:dyDescent="0.3">
      <c r="D3801" s="4" t="s">
        <v>8357</v>
      </c>
      <c r="E3801" t="s">
        <v>8399</v>
      </c>
    </row>
    <row r="3802" spans="4:5" x14ac:dyDescent="0.3">
      <c r="D3802" s="4" t="s">
        <v>8357</v>
      </c>
      <c r="E3802" t="s">
        <v>8399</v>
      </c>
    </row>
    <row r="3803" spans="4:5" x14ac:dyDescent="0.3">
      <c r="D3803" s="4" t="s">
        <v>8357</v>
      </c>
      <c r="E3803" t="s">
        <v>8399</v>
      </c>
    </row>
    <row r="3804" spans="4:5" x14ac:dyDescent="0.3">
      <c r="D3804" s="4" t="s">
        <v>8357</v>
      </c>
      <c r="E3804" t="s">
        <v>8399</v>
      </c>
    </row>
    <row r="3805" spans="4:5" x14ac:dyDescent="0.3">
      <c r="D3805" s="4" t="s">
        <v>8357</v>
      </c>
      <c r="E3805" t="s">
        <v>8399</v>
      </c>
    </row>
    <row r="3806" spans="4:5" x14ac:dyDescent="0.3">
      <c r="D3806" s="4" t="s">
        <v>8357</v>
      </c>
      <c r="E3806" t="s">
        <v>8399</v>
      </c>
    </row>
    <row r="3807" spans="4:5" x14ac:dyDescent="0.3">
      <c r="D3807" s="4" t="s">
        <v>8357</v>
      </c>
      <c r="E3807" t="s">
        <v>8399</v>
      </c>
    </row>
    <row r="3808" spans="4:5" x14ac:dyDescent="0.3">
      <c r="D3808" s="4" t="s">
        <v>8357</v>
      </c>
      <c r="E3808" t="s">
        <v>8399</v>
      </c>
    </row>
    <row r="3809" spans="4:5" x14ac:dyDescent="0.3">
      <c r="D3809" s="4" t="s">
        <v>8357</v>
      </c>
      <c r="E3809" t="s">
        <v>8399</v>
      </c>
    </row>
    <row r="3810" spans="4:5" x14ac:dyDescent="0.3">
      <c r="D3810" s="4" t="s">
        <v>8357</v>
      </c>
      <c r="E3810" t="s">
        <v>8358</v>
      </c>
    </row>
    <row r="3811" spans="4:5" x14ac:dyDescent="0.3">
      <c r="D3811" s="4" t="s">
        <v>8357</v>
      </c>
      <c r="E3811" t="s">
        <v>8358</v>
      </c>
    </row>
    <row r="3812" spans="4:5" x14ac:dyDescent="0.3">
      <c r="D3812" s="4" t="s">
        <v>8357</v>
      </c>
      <c r="E3812" t="s">
        <v>8358</v>
      </c>
    </row>
    <row r="3813" spans="4:5" x14ac:dyDescent="0.3">
      <c r="D3813" s="4" t="s">
        <v>8357</v>
      </c>
      <c r="E3813" t="s">
        <v>8358</v>
      </c>
    </row>
    <row r="3814" spans="4:5" x14ac:dyDescent="0.3">
      <c r="D3814" s="4" t="s">
        <v>8357</v>
      </c>
      <c r="E3814" t="s">
        <v>8358</v>
      </c>
    </row>
    <row r="3815" spans="4:5" x14ac:dyDescent="0.3">
      <c r="D3815" s="4" t="s">
        <v>8357</v>
      </c>
      <c r="E3815" t="s">
        <v>8358</v>
      </c>
    </row>
    <row r="3816" spans="4:5" x14ac:dyDescent="0.3">
      <c r="D3816" s="4" t="s">
        <v>8357</v>
      </c>
      <c r="E3816" t="s">
        <v>8358</v>
      </c>
    </row>
    <row r="3817" spans="4:5" x14ac:dyDescent="0.3">
      <c r="D3817" s="4" t="s">
        <v>8357</v>
      </c>
      <c r="E3817" t="s">
        <v>8358</v>
      </c>
    </row>
    <row r="3818" spans="4:5" x14ac:dyDescent="0.3">
      <c r="D3818" s="4" t="s">
        <v>8357</v>
      </c>
      <c r="E3818" t="s">
        <v>8358</v>
      </c>
    </row>
    <row r="3819" spans="4:5" x14ac:dyDescent="0.3">
      <c r="D3819" s="4" t="s">
        <v>8357</v>
      </c>
      <c r="E3819" t="s">
        <v>8358</v>
      </c>
    </row>
    <row r="3820" spans="4:5" x14ac:dyDescent="0.3">
      <c r="D3820" s="4" t="s">
        <v>8357</v>
      </c>
      <c r="E3820" t="s">
        <v>8358</v>
      </c>
    </row>
    <row r="3821" spans="4:5" x14ac:dyDescent="0.3">
      <c r="D3821" s="4" t="s">
        <v>8357</v>
      </c>
      <c r="E3821" t="s">
        <v>8358</v>
      </c>
    </row>
    <row r="3822" spans="4:5" x14ac:dyDescent="0.3">
      <c r="D3822" s="4" t="s">
        <v>8357</v>
      </c>
      <c r="E3822" t="s">
        <v>8358</v>
      </c>
    </row>
    <row r="3823" spans="4:5" x14ac:dyDescent="0.3">
      <c r="D3823" s="4" t="s">
        <v>8357</v>
      </c>
      <c r="E3823" t="s">
        <v>8358</v>
      </c>
    </row>
    <row r="3824" spans="4:5" x14ac:dyDescent="0.3">
      <c r="D3824" s="4" t="s">
        <v>8357</v>
      </c>
      <c r="E3824" t="s">
        <v>8358</v>
      </c>
    </row>
    <row r="3825" spans="4:5" x14ac:dyDescent="0.3">
      <c r="D3825" s="4" t="s">
        <v>8357</v>
      </c>
      <c r="E3825" t="s">
        <v>8358</v>
      </c>
    </row>
    <row r="3826" spans="4:5" x14ac:dyDescent="0.3">
      <c r="D3826" s="4" t="s">
        <v>8357</v>
      </c>
      <c r="E3826" t="s">
        <v>8358</v>
      </c>
    </row>
    <row r="3827" spans="4:5" x14ac:dyDescent="0.3">
      <c r="D3827" s="4" t="s">
        <v>8357</v>
      </c>
      <c r="E3827" t="s">
        <v>8358</v>
      </c>
    </row>
    <row r="3828" spans="4:5" x14ac:dyDescent="0.3">
      <c r="D3828" s="4" t="s">
        <v>8357</v>
      </c>
      <c r="E3828" t="s">
        <v>8358</v>
      </c>
    </row>
    <row r="3829" spans="4:5" x14ac:dyDescent="0.3">
      <c r="D3829" s="4" t="s">
        <v>8357</v>
      </c>
      <c r="E3829" t="s">
        <v>8358</v>
      </c>
    </row>
    <row r="3830" spans="4:5" x14ac:dyDescent="0.3">
      <c r="D3830" s="4" t="s">
        <v>8357</v>
      </c>
      <c r="E3830" t="s">
        <v>8358</v>
      </c>
    </row>
    <row r="3831" spans="4:5" x14ac:dyDescent="0.3">
      <c r="D3831" s="4" t="s">
        <v>8357</v>
      </c>
      <c r="E3831" t="s">
        <v>8358</v>
      </c>
    </row>
    <row r="3832" spans="4:5" x14ac:dyDescent="0.3">
      <c r="D3832" s="4" t="s">
        <v>8357</v>
      </c>
      <c r="E3832" t="s">
        <v>8358</v>
      </c>
    </row>
    <row r="3833" spans="4:5" x14ac:dyDescent="0.3">
      <c r="D3833" s="4" t="s">
        <v>8357</v>
      </c>
      <c r="E3833" t="s">
        <v>8358</v>
      </c>
    </row>
    <row r="3834" spans="4:5" x14ac:dyDescent="0.3">
      <c r="D3834" s="4" t="s">
        <v>8357</v>
      </c>
      <c r="E3834" t="s">
        <v>8358</v>
      </c>
    </row>
    <row r="3835" spans="4:5" x14ac:dyDescent="0.3">
      <c r="D3835" s="4" t="s">
        <v>8357</v>
      </c>
      <c r="E3835" t="s">
        <v>8358</v>
      </c>
    </row>
    <row r="3836" spans="4:5" x14ac:dyDescent="0.3">
      <c r="D3836" s="4" t="s">
        <v>8357</v>
      </c>
      <c r="E3836" t="s">
        <v>8358</v>
      </c>
    </row>
    <row r="3837" spans="4:5" x14ac:dyDescent="0.3">
      <c r="D3837" s="4" t="s">
        <v>8357</v>
      </c>
      <c r="E3837" t="s">
        <v>8358</v>
      </c>
    </row>
    <row r="3838" spans="4:5" x14ac:dyDescent="0.3">
      <c r="D3838" s="4" t="s">
        <v>8357</v>
      </c>
      <c r="E3838" t="s">
        <v>8358</v>
      </c>
    </row>
    <row r="3839" spans="4:5" x14ac:dyDescent="0.3">
      <c r="D3839" s="4" t="s">
        <v>8357</v>
      </c>
      <c r="E3839" t="s">
        <v>8358</v>
      </c>
    </row>
    <row r="3840" spans="4:5" x14ac:dyDescent="0.3">
      <c r="D3840" s="4" t="s">
        <v>8357</v>
      </c>
      <c r="E3840" t="s">
        <v>8358</v>
      </c>
    </row>
    <row r="3841" spans="4:5" x14ac:dyDescent="0.3">
      <c r="D3841" s="4" t="s">
        <v>8357</v>
      </c>
      <c r="E3841" t="s">
        <v>8358</v>
      </c>
    </row>
    <row r="3842" spans="4:5" x14ac:dyDescent="0.3">
      <c r="D3842" s="4" t="s">
        <v>8357</v>
      </c>
      <c r="E3842" t="s">
        <v>8358</v>
      </c>
    </row>
    <row r="3843" spans="4:5" x14ac:dyDescent="0.3">
      <c r="D3843" s="4" t="s">
        <v>8357</v>
      </c>
      <c r="E3843" t="s">
        <v>8358</v>
      </c>
    </row>
    <row r="3844" spans="4:5" x14ac:dyDescent="0.3">
      <c r="D3844" s="4" t="s">
        <v>8357</v>
      </c>
      <c r="E3844" t="s">
        <v>8358</v>
      </c>
    </row>
    <row r="3845" spans="4:5" x14ac:dyDescent="0.3">
      <c r="D3845" s="4" t="s">
        <v>8357</v>
      </c>
      <c r="E3845" t="s">
        <v>8358</v>
      </c>
    </row>
    <row r="3846" spans="4:5" x14ac:dyDescent="0.3">
      <c r="D3846" s="4" t="s">
        <v>8357</v>
      </c>
      <c r="E3846" t="s">
        <v>8358</v>
      </c>
    </row>
    <row r="3847" spans="4:5" x14ac:dyDescent="0.3">
      <c r="D3847" s="4" t="s">
        <v>8357</v>
      </c>
      <c r="E3847" t="s">
        <v>8358</v>
      </c>
    </row>
    <row r="3848" spans="4:5" x14ac:dyDescent="0.3">
      <c r="D3848" s="4" t="s">
        <v>8357</v>
      </c>
      <c r="E3848" t="s">
        <v>8358</v>
      </c>
    </row>
    <row r="3849" spans="4:5" x14ac:dyDescent="0.3">
      <c r="D3849" s="4" t="s">
        <v>8357</v>
      </c>
      <c r="E3849" t="s">
        <v>8358</v>
      </c>
    </row>
    <row r="3850" spans="4:5" x14ac:dyDescent="0.3">
      <c r="D3850" s="4" t="s">
        <v>8357</v>
      </c>
      <c r="E3850" t="s">
        <v>8358</v>
      </c>
    </row>
    <row r="3851" spans="4:5" x14ac:dyDescent="0.3">
      <c r="D3851" s="4" t="s">
        <v>8357</v>
      </c>
      <c r="E3851" t="s">
        <v>8358</v>
      </c>
    </row>
    <row r="3852" spans="4:5" x14ac:dyDescent="0.3">
      <c r="D3852" s="4" t="s">
        <v>8357</v>
      </c>
      <c r="E3852" t="s">
        <v>8358</v>
      </c>
    </row>
    <row r="3853" spans="4:5" x14ac:dyDescent="0.3">
      <c r="D3853" s="4" t="s">
        <v>8357</v>
      </c>
      <c r="E3853" t="s">
        <v>8358</v>
      </c>
    </row>
    <row r="3854" spans="4:5" x14ac:dyDescent="0.3">
      <c r="D3854" s="4" t="s">
        <v>8357</v>
      </c>
      <c r="E3854" t="s">
        <v>8358</v>
      </c>
    </row>
    <row r="3855" spans="4:5" x14ac:dyDescent="0.3">
      <c r="D3855" s="4" t="s">
        <v>8357</v>
      </c>
      <c r="E3855" t="s">
        <v>8358</v>
      </c>
    </row>
    <row r="3856" spans="4:5" x14ac:dyDescent="0.3">
      <c r="D3856" s="4" t="s">
        <v>8357</v>
      </c>
      <c r="E3856" t="s">
        <v>8358</v>
      </c>
    </row>
    <row r="3857" spans="4:5" x14ac:dyDescent="0.3">
      <c r="D3857" s="4" t="s">
        <v>8357</v>
      </c>
      <c r="E3857" t="s">
        <v>8358</v>
      </c>
    </row>
    <row r="3858" spans="4:5" x14ac:dyDescent="0.3">
      <c r="D3858" s="4" t="s">
        <v>8357</v>
      </c>
      <c r="E3858" t="s">
        <v>8358</v>
      </c>
    </row>
    <row r="3859" spans="4:5" x14ac:dyDescent="0.3">
      <c r="D3859" s="4" t="s">
        <v>8357</v>
      </c>
      <c r="E3859" t="s">
        <v>8358</v>
      </c>
    </row>
    <row r="3860" spans="4:5" x14ac:dyDescent="0.3">
      <c r="D3860" s="4" t="s">
        <v>8357</v>
      </c>
      <c r="E3860" t="s">
        <v>8358</v>
      </c>
    </row>
    <row r="3861" spans="4:5" x14ac:dyDescent="0.3">
      <c r="D3861" s="4" t="s">
        <v>8357</v>
      </c>
      <c r="E3861" t="s">
        <v>8358</v>
      </c>
    </row>
    <row r="3862" spans="4:5" x14ac:dyDescent="0.3">
      <c r="D3862" s="4" t="s">
        <v>8357</v>
      </c>
      <c r="E3862" t="s">
        <v>8358</v>
      </c>
    </row>
    <row r="3863" spans="4:5" x14ac:dyDescent="0.3">
      <c r="D3863" s="4" t="s">
        <v>8357</v>
      </c>
      <c r="E3863" t="s">
        <v>8358</v>
      </c>
    </row>
    <row r="3864" spans="4:5" x14ac:dyDescent="0.3">
      <c r="D3864" s="4" t="s">
        <v>8357</v>
      </c>
      <c r="E3864" t="s">
        <v>8358</v>
      </c>
    </row>
    <row r="3865" spans="4:5" x14ac:dyDescent="0.3">
      <c r="D3865" s="4" t="s">
        <v>8357</v>
      </c>
      <c r="E3865" t="s">
        <v>8358</v>
      </c>
    </row>
    <row r="3866" spans="4:5" x14ac:dyDescent="0.3">
      <c r="D3866" s="4" t="s">
        <v>8357</v>
      </c>
      <c r="E3866" t="s">
        <v>8358</v>
      </c>
    </row>
    <row r="3867" spans="4:5" x14ac:dyDescent="0.3">
      <c r="D3867" s="4" t="s">
        <v>8357</v>
      </c>
      <c r="E3867" t="s">
        <v>8358</v>
      </c>
    </row>
    <row r="3868" spans="4:5" x14ac:dyDescent="0.3">
      <c r="D3868" s="4" t="s">
        <v>8357</v>
      </c>
      <c r="E3868" t="s">
        <v>8358</v>
      </c>
    </row>
    <row r="3869" spans="4:5" x14ac:dyDescent="0.3">
      <c r="D3869" s="4" t="s">
        <v>8357</v>
      </c>
      <c r="E3869" t="s">
        <v>8358</v>
      </c>
    </row>
    <row r="3870" spans="4:5" x14ac:dyDescent="0.3">
      <c r="D3870" s="4" t="s">
        <v>8357</v>
      </c>
      <c r="E3870" t="s">
        <v>8399</v>
      </c>
    </row>
    <row r="3871" spans="4:5" x14ac:dyDescent="0.3">
      <c r="D3871" s="4" t="s">
        <v>8357</v>
      </c>
      <c r="E3871" t="s">
        <v>8399</v>
      </c>
    </row>
    <row r="3872" spans="4:5" x14ac:dyDescent="0.3">
      <c r="D3872" s="4" t="s">
        <v>8357</v>
      </c>
      <c r="E3872" t="s">
        <v>8399</v>
      </c>
    </row>
    <row r="3873" spans="4:5" x14ac:dyDescent="0.3">
      <c r="D3873" s="4" t="s">
        <v>8357</v>
      </c>
      <c r="E3873" t="s">
        <v>8399</v>
      </c>
    </row>
    <row r="3874" spans="4:5" x14ac:dyDescent="0.3">
      <c r="D3874" s="4" t="s">
        <v>8357</v>
      </c>
      <c r="E3874" t="s">
        <v>8399</v>
      </c>
    </row>
    <row r="3875" spans="4:5" x14ac:dyDescent="0.3">
      <c r="D3875" s="4" t="s">
        <v>8357</v>
      </c>
      <c r="E3875" t="s">
        <v>8399</v>
      </c>
    </row>
    <row r="3876" spans="4:5" x14ac:dyDescent="0.3">
      <c r="D3876" s="4" t="s">
        <v>8357</v>
      </c>
      <c r="E3876" t="s">
        <v>8399</v>
      </c>
    </row>
    <row r="3877" spans="4:5" x14ac:dyDescent="0.3">
      <c r="D3877" s="4" t="s">
        <v>8357</v>
      </c>
      <c r="E3877" t="s">
        <v>8399</v>
      </c>
    </row>
    <row r="3878" spans="4:5" x14ac:dyDescent="0.3">
      <c r="D3878" s="4" t="s">
        <v>8357</v>
      </c>
      <c r="E3878" t="s">
        <v>8399</v>
      </c>
    </row>
    <row r="3879" spans="4:5" x14ac:dyDescent="0.3">
      <c r="D3879" s="4" t="s">
        <v>8357</v>
      </c>
      <c r="E3879" t="s">
        <v>8399</v>
      </c>
    </row>
    <row r="3880" spans="4:5" x14ac:dyDescent="0.3">
      <c r="D3880" s="4" t="s">
        <v>8357</v>
      </c>
      <c r="E3880" t="s">
        <v>8399</v>
      </c>
    </row>
    <row r="3881" spans="4:5" x14ac:dyDescent="0.3">
      <c r="D3881" s="4" t="s">
        <v>8357</v>
      </c>
      <c r="E3881" t="s">
        <v>8399</v>
      </c>
    </row>
    <row r="3882" spans="4:5" x14ac:dyDescent="0.3">
      <c r="D3882" s="4" t="s">
        <v>8357</v>
      </c>
      <c r="E3882" t="s">
        <v>8399</v>
      </c>
    </row>
    <row r="3883" spans="4:5" x14ac:dyDescent="0.3">
      <c r="D3883" s="4" t="s">
        <v>8357</v>
      </c>
      <c r="E3883" t="s">
        <v>8399</v>
      </c>
    </row>
    <row r="3884" spans="4:5" x14ac:dyDescent="0.3">
      <c r="D3884" s="4" t="s">
        <v>8357</v>
      </c>
      <c r="E3884" t="s">
        <v>8399</v>
      </c>
    </row>
    <row r="3885" spans="4:5" x14ac:dyDescent="0.3">
      <c r="D3885" s="4" t="s">
        <v>8357</v>
      </c>
      <c r="E3885" t="s">
        <v>8399</v>
      </c>
    </row>
    <row r="3886" spans="4:5" x14ac:dyDescent="0.3">
      <c r="D3886" s="4" t="s">
        <v>8357</v>
      </c>
      <c r="E3886" t="s">
        <v>8399</v>
      </c>
    </row>
    <row r="3887" spans="4:5" x14ac:dyDescent="0.3">
      <c r="D3887" s="4" t="s">
        <v>8357</v>
      </c>
      <c r="E3887" t="s">
        <v>8399</v>
      </c>
    </row>
    <row r="3888" spans="4:5" x14ac:dyDescent="0.3">
      <c r="D3888" s="4" t="s">
        <v>8357</v>
      </c>
      <c r="E3888" t="s">
        <v>8399</v>
      </c>
    </row>
    <row r="3889" spans="4:5" x14ac:dyDescent="0.3">
      <c r="D3889" s="4" t="s">
        <v>8357</v>
      </c>
      <c r="E3889" t="s">
        <v>8399</v>
      </c>
    </row>
    <row r="3890" spans="4:5" x14ac:dyDescent="0.3">
      <c r="D3890" s="4" t="s">
        <v>8357</v>
      </c>
      <c r="E3890" t="s">
        <v>8358</v>
      </c>
    </row>
    <row r="3891" spans="4:5" x14ac:dyDescent="0.3">
      <c r="D3891" s="4" t="s">
        <v>8357</v>
      </c>
      <c r="E3891" t="s">
        <v>8358</v>
      </c>
    </row>
    <row r="3892" spans="4:5" x14ac:dyDescent="0.3">
      <c r="D3892" s="4" t="s">
        <v>8357</v>
      </c>
      <c r="E3892" t="s">
        <v>8358</v>
      </c>
    </row>
    <row r="3893" spans="4:5" x14ac:dyDescent="0.3">
      <c r="D3893" s="4" t="s">
        <v>8357</v>
      </c>
      <c r="E3893" t="s">
        <v>8358</v>
      </c>
    </row>
    <row r="3894" spans="4:5" x14ac:dyDescent="0.3">
      <c r="D3894" s="4" t="s">
        <v>8357</v>
      </c>
      <c r="E3894" t="s">
        <v>8358</v>
      </c>
    </row>
    <row r="3895" spans="4:5" x14ac:dyDescent="0.3">
      <c r="D3895" s="4" t="s">
        <v>8357</v>
      </c>
      <c r="E3895" t="s">
        <v>8358</v>
      </c>
    </row>
    <row r="3896" spans="4:5" x14ac:dyDescent="0.3">
      <c r="D3896" s="4" t="s">
        <v>8357</v>
      </c>
      <c r="E3896" t="s">
        <v>8358</v>
      </c>
    </row>
    <row r="3897" spans="4:5" x14ac:dyDescent="0.3">
      <c r="D3897" s="4" t="s">
        <v>8357</v>
      </c>
      <c r="E3897" t="s">
        <v>8358</v>
      </c>
    </row>
    <row r="3898" spans="4:5" x14ac:dyDescent="0.3">
      <c r="D3898" s="4" t="s">
        <v>8357</v>
      </c>
      <c r="E3898" t="s">
        <v>8358</v>
      </c>
    </row>
    <row r="3899" spans="4:5" x14ac:dyDescent="0.3">
      <c r="D3899" s="4" t="s">
        <v>8357</v>
      </c>
      <c r="E3899" t="s">
        <v>8358</v>
      </c>
    </row>
    <row r="3900" spans="4:5" x14ac:dyDescent="0.3">
      <c r="D3900" s="4" t="s">
        <v>8357</v>
      </c>
      <c r="E3900" t="s">
        <v>8358</v>
      </c>
    </row>
    <row r="3901" spans="4:5" x14ac:dyDescent="0.3">
      <c r="D3901" s="4" t="s">
        <v>8357</v>
      </c>
      <c r="E3901" t="s">
        <v>8358</v>
      </c>
    </row>
    <row r="3902" spans="4:5" x14ac:dyDescent="0.3">
      <c r="D3902" s="4" t="s">
        <v>8357</v>
      </c>
      <c r="E3902" t="s">
        <v>8358</v>
      </c>
    </row>
    <row r="3903" spans="4:5" x14ac:dyDescent="0.3">
      <c r="D3903" s="4" t="s">
        <v>8357</v>
      </c>
      <c r="E3903" t="s">
        <v>8358</v>
      </c>
    </row>
    <row r="3904" spans="4:5" x14ac:dyDescent="0.3">
      <c r="D3904" s="4" t="s">
        <v>8357</v>
      </c>
      <c r="E3904" t="s">
        <v>8358</v>
      </c>
    </row>
    <row r="3905" spans="4:5" x14ac:dyDescent="0.3">
      <c r="D3905" s="4" t="s">
        <v>8357</v>
      </c>
      <c r="E3905" t="s">
        <v>8358</v>
      </c>
    </row>
    <row r="3906" spans="4:5" x14ac:dyDescent="0.3">
      <c r="D3906" s="4" t="s">
        <v>8357</v>
      </c>
      <c r="E3906" t="s">
        <v>8358</v>
      </c>
    </row>
    <row r="3907" spans="4:5" x14ac:dyDescent="0.3">
      <c r="D3907" s="4" t="s">
        <v>8357</v>
      </c>
      <c r="E3907" t="s">
        <v>8358</v>
      </c>
    </row>
    <row r="3908" spans="4:5" x14ac:dyDescent="0.3">
      <c r="D3908" s="4" t="s">
        <v>8357</v>
      </c>
      <c r="E3908" t="s">
        <v>8358</v>
      </c>
    </row>
    <row r="3909" spans="4:5" x14ac:dyDescent="0.3">
      <c r="D3909" s="4" t="s">
        <v>8357</v>
      </c>
      <c r="E3909" t="s">
        <v>8358</v>
      </c>
    </row>
    <row r="3910" spans="4:5" x14ac:dyDescent="0.3">
      <c r="D3910" s="4" t="s">
        <v>8357</v>
      </c>
      <c r="E3910" t="s">
        <v>8358</v>
      </c>
    </row>
    <row r="3911" spans="4:5" x14ac:dyDescent="0.3">
      <c r="D3911" s="4" t="s">
        <v>8357</v>
      </c>
      <c r="E3911" t="s">
        <v>8358</v>
      </c>
    </row>
    <row r="3912" spans="4:5" x14ac:dyDescent="0.3">
      <c r="D3912" s="4" t="s">
        <v>8357</v>
      </c>
      <c r="E3912" t="s">
        <v>8358</v>
      </c>
    </row>
    <row r="3913" spans="4:5" x14ac:dyDescent="0.3">
      <c r="D3913" s="4" t="s">
        <v>8357</v>
      </c>
      <c r="E3913" t="s">
        <v>8358</v>
      </c>
    </row>
    <row r="3914" spans="4:5" x14ac:dyDescent="0.3">
      <c r="D3914" s="4" t="s">
        <v>8357</v>
      </c>
      <c r="E3914" t="s">
        <v>8358</v>
      </c>
    </row>
    <row r="3915" spans="4:5" x14ac:dyDescent="0.3">
      <c r="D3915" s="4" t="s">
        <v>8357</v>
      </c>
      <c r="E3915" t="s">
        <v>8358</v>
      </c>
    </row>
    <row r="3916" spans="4:5" x14ac:dyDescent="0.3">
      <c r="D3916" s="4" t="s">
        <v>8357</v>
      </c>
      <c r="E3916" t="s">
        <v>8358</v>
      </c>
    </row>
    <row r="3917" spans="4:5" x14ac:dyDescent="0.3">
      <c r="D3917" s="4" t="s">
        <v>8357</v>
      </c>
      <c r="E3917" t="s">
        <v>8358</v>
      </c>
    </row>
    <row r="3918" spans="4:5" x14ac:dyDescent="0.3">
      <c r="D3918" s="4" t="s">
        <v>8357</v>
      </c>
      <c r="E3918" t="s">
        <v>8358</v>
      </c>
    </row>
    <row r="3919" spans="4:5" x14ac:dyDescent="0.3">
      <c r="D3919" s="4" t="s">
        <v>8357</v>
      </c>
      <c r="E3919" t="s">
        <v>8358</v>
      </c>
    </row>
    <row r="3920" spans="4:5" x14ac:dyDescent="0.3">
      <c r="D3920" s="4" t="s">
        <v>8357</v>
      </c>
      <c r="E3920" t="s">
        <v>8358</v>
      </c>
    </row>
    <row r="3921" spans="4:5" x14ac:dyDescent="0.3">
      <c r="D3921" s="4" t="s">
        <v>8357</v>
      </c>
      <c r="E3921" t="s">
        <v>8358</v>
      </c>
    </row>
    <row r="3922" spans="4:5" x14ac:dyDescent="0.3">
      <c r="D3922" s="4" t="s">
        <v>8357</v>
      </c>
      <c r="E3922" t="s">
        <v>8358</v>
      </c>
    </row>
    <row r="3923" spans="4:5" x14ac:dyDescent="0.3">
      <c r="D3923" s="4" t="s">
        <v>8357</v>
      </c>
      <c r="E3923" t="s">
        <v>8358</v>
      </c>
    </row>
    <row r="3924" spans="4:5" x14ac:dyDescent="0.3">
      <c r="D3924" s="4" t="s">
        <v>8357</v>
      </c>
      <c r="E3924" t="s">
        <v>8358</v>
      </c>
    </row>
    <row r="3925" spans="4:5" x14ac:dyDescent="0.3">
      <c r="D3925" s="4" t="s">
        <v>8357</v>
      </c>
      <c r="E3925" t="s">
        <v>8358</v>
      </c>
    </row>
    <row r="3926" spans="4:5" x14ac:dyDescent="0.3">
      <c r="D3926" s="4" t="s">
        <v>8357</v>
      </c>
      <c r="E3926" t="s">
        <v>8358</v>
      </c>
    </row>
    <row r="3927" spans="4:5" x14ac:dyDescent="0.3">
      <c r="D3927" s="4" t="s">
        <v>8357</v>
      </c>
      <c r="E3927" t="s">
        <v>8358</v>
      </c>
    </row>
    <row r="3928" spans="4:5" x14ac:dyDescent="0.3">
      <c r="D3928" s="4" t="s">
        <v>8357</v>
      </c>
      <c r="E3928" t="s">
        <v>8358</v>
      </c>
    </row>
    <row r="3929" spans="4:5" x14ac:dyDescent="0.3">
      <c r="D3929" s="4" t="s">
        <v>8357</v>
      </c>
      <c r="E3929" t="s">
        <v>8358</v>
      </c>
    </row>
    <row r="3930" spans="4:5" x14ac:dyDescent="0.3">
      <c r="D3930" s="4" t="s">
        <v>8357</v>
      </c>
      <c r="E3930" t="s">
        <v>8358</v>
      </c>
    </row>
    <row r="3931" spans="4:5" x14ac:dyDescent="0.3">
      <c r="D3931" s="4" t="s">
        <v>8357</v>
      </c>
      <c r="E3931" t="s">
        <v>8358</v>
      </c>
    </row>
    <row r="3932" spans="4:5" x14ac:dyDescent="0.3">
      <c r="D3932" s="4" t="s">
        <v>8357</v>
      </c>
      <c r="E3932" t="s">
        <v>8358</v>
      </c>
    </row>
    <row r="3933" spans="4:5" x14ac:dyDescent="0.3">
      <c r="D3933" s="4" t="s">
        <v>8357</v>
      </c>
      <c r="E3933" t="s">
        <v>8358</v>
      </c>
    </row>
    <row r="3934" spans="4:5" x14ac:dyDescent="0.3">
      <c r="D3934" s="4" t="s">
        <v>8357</v>
      </c>
      <c r="E3934" t="s">
        <v>8358</v>
      </c>
    </row>
    <row r="3935" spans="4:5" x14ac:dyDescent="0.3">
      <c r="D3935" s="4" t="s">
        <v>8357</v>
      </c>
      <c r="E3935" t="s">
        <v>8358</v>
      </c>
    </row>
    <row r="3936" spans="4:5" x14ac:dyDescent="0.3">
      <c r="D3936" s="4" t="s">
        <v>8357</v>
      </c>
      <c r="E3936" t="s">
        <v>8358</v>
      </c>
    </row>
    <row r="3937" spans="4:5" x14ac:dyDescent="0.3">
      <c r="D3937" s="4" t="s">
        <v>8357</v>
      </c>
      <c r="E3937" t="s">
        <v>8358</v>
      </c>
    </row>
    <row r="3938" spans="4:5" x14ac:dyDescent="0.3">
      <c r="D3938" s="4" t="s">
        <v>8357</v>
      </c>
      <c r="E3938" t="s">
        <v>8358</v>
      </c>
    </row>
    <row r="3939" spans="4:5" x14ac:dyDescent="0.3">
      <c r="D3939" s="4" t="s">
        <v>8357</v>
      </c>
      <c r="E3939" t="s">
        <v>8358</v>
      </c>
    </row>
    <row r="3940" spans="4:5" x14ac:dyDescent="0.3">
      <c r="D3940" s="4" t="s">
        <v>8357</v>
      </c>
      <c r="E3940" t="s">
        <v>8358</v>
      </c>
    </row>
    <row r="3941" spans="4:5" x14ac:dyDescent="0.3">
      <c r="D3941" s="4" t="s">
        <v>8357</v>
      </c>
      <c r="E3941" t="s">
        <v>8358</v>
      </c>
    </row>
    <row r="3942" spans="4:5" x14ac:dyDescent="0.3">
      <c r="D3942" s="4" t="s">
        <v>8357</v>
      </c>
      <c r="E3942" t="s">
        <v>8358</v>
      </c>
    </row>
    <row r="3943" spans="4:5" x14ac:dyDescent="0.3">
      <c r="D3943" s="4" t="s">
        <v>8357</v>
      </c>
      <c r="E3943" t="s">
        <v>8358</v>
      </c>
    </row>
    <row r="3944" spans="4:5" x14ac:dyDescent="0.3">
      <c r="D3944" s="4" t="s">
        <v>8357</v>
      </c>
      <c r="E3944" t="s">
        <v>8358</v>
      </c>
    </row>
    <row r="3945" spans="4:5" x14ac:dyDescent="0.3">
      <c r="D3945" s="4" t="s">
        <v>8357</v>
      </c>
      <c r="E3945" t="s">
        <v>8358</v>
      </c>
    </row>
    <row r="3946" spans="4:5" x14ac:dyDescent="0.3">
      <c r="D3946" s="4" t="s">
        <v>8357</v>
      </c>
      <c r="E3946" t="s">
        <v>8358</v>
      </c>
    </row>
    <row r="3947" spans="4:5" x14ac:dyDescent="0.3">
      <c r="D3947" s="4" t="s">
        <v>8357</v>
      </c>
      <c r="E3947" t="s">
        <v>8358</v>
      </c>
    </row>
    <row r="3948" spans="4:5" x14ac:dyDescent="0.3">
      <c r="D3948" s="4" t="s">
        <v>8357</v>
      </c>
      <c r="E3948" t="s">
        <v>8358</v>
      </c>
    </row>
    <row r="3949" spans="4:5" x14ac:dyDescent="0.3">
      <c r="D3949" s="4" t="s">
        <v>8357</v>
      </c>
      <c r="E3949" t="s">
        <v>8358</v>
      </c>
    </row>
    <row r="3950" spans="4:5" x14ac:dyDescent="0.3">
      <c r="D3950" s="4" t="s">
        <v>8357</v>
      </c>
      <c r="E3950" t="s">
        <v>8358</v>
      </c>
    </row>
    <row r="3951" spans="4:5" x14ac:dyDescent="0.3">
      <c r="D3951" s="4" t="s">
        <v>8357</v>
      </c>
      <c r="E3951" t="s">
        <v>8358</v>
      </c>
    </row>
    <row r="3952" spans="4:5" x14ac:dyDescent="0.3">
      <c r="D3952" s="4" t="s">
        <v>8357</v>
      </c>
      <c r="E3952" t="s">
        <v>8358</v>
      </c>
    </row>
    <row r="3953" spans="4:5" x14ac:dyDescent="0.3">
      <c r="D3953" s="4" t="s">
        <v>8357</v>
      </c>
      <c r="E3953" t="s">
        <v>8358</v>
      </c>
    </row>
    <row r="3954" spans="4:5" x14ac:dyDescent="0.3">
      <c r="D3954" s="4" t="s">
        <v>8357</v>
      </c>
      <c r="E3954" t="s">
        <v>8358</v>
      </c>
    </row>
    <row r="3955" spans="4:5" x14ac:dyDescent="0.3">
      <c r="D3955" s="4" t="s">
        <v>8357</v>
      </c>
      <c r="E3955" t="s">
        <v>8358</v>
      </c>
    </row>
    <row r="3956" spans="4:5" x14ac:dyDescent="0.3">
      <c r="D3956" s="4" t="s">
        <v>8357</v>
      </c>
      <c r="E3956" t="s">
        <v>8358</v>
      </c>
    </row>
    <row r="3957" spans="4:5" x14ac:dyDescent="0.3">
      <c r="D3957" s="4" t="s">
        <v>8357</v>
      </c>
      <c r="E3957" t="s">
        <v>8358</v>
      </c>
    </row>
    <row r="3958" spans="4:5" x14ac:dyDescent="0.3">
      <c r="D3958" s="4" t="s">
        <v>8357</v>
      </c>
      <c r="E3958" t="s">
        <v>8358</v>
      </c>
    </row>
    <row r="3959" spans="4:5" x14ac:dyDescent="0.3">
      <c r="D3959" s="4" t="s">
        <v>8357</v>
      </c>
      <c r="E3959" t="s">
        <v>8358</v>
      </c>
    </row>
    <row r="3960" spans="4:5" x14ac:dyDescent="0.3">
      <c r="D3960" s="4" t="s">
        <v>8357</v>
      </c>
      <c r="E3960" t="s">
        <v>8358</v>
      </c>
    </row>
    <row r="3961" spans="4:5" x14ac:dyDescent="0.3">
      <c r="D3961" s="4" t="s">
        <v>8357</v>
      </c>
      <c r="E3961" t="s">
        <v>8358</v>
      </c>
    </row>
    <row r="3962" spans="4:5" x14ac:dyDescent="0.3">
      <c r="D3962" s="4" t="s">
        <v>8357</v>
      </c>
      <c r="E3962" t="s">
        <v>8358</v>
      </c>
    </row>
    <row r="3963" spans="4:5" x14ac:dyDescent="0.3">
      <c r="D3963" s="4" t="s">
        <v>8357</v>
      </c>
      <c r="E3963" t="s">
        <v>8358</v>
      </c>
    </row>
    <row r="3964" spans="4:5" x14ac:dyDescent="0.3">
      <c r="D3964" s="4" t="s">
        <v>8357</v>
      </c>
      <c r="E3964" t="s">
        <v>8358</v>
      </c>
    </row>
    <row r="3965" spans="4:5" x14ac:dyDescent="0.3">
      <c r="D3965" s="4" t="s">
        <v>8357</v>
      </c>
      <c r="E3965" t="s">
        <v>8358</v>
      </c>
    </row>
    <row r="3966" spans="4:5" x14ac:dyDescent="0.3">
      <c r="D3966" s="4" t="s">
        <v>8357</v>
      </c>
      <c r="E3966" t="s">
        <v>8358</v>
      </c>
    </row>
    <row r="3967" spans="4:5" x14ac:dyDescent="0.3">
      <c r="D3967" s="4" t="s">
        <v>8357</v>
      </c>
      <c r="E3967" t="s">
        <v>8358</v>
      </c>
    </row>
    <row r="3968" spans="4:5" x14ac:dyDescent="0.3">
      <c r="D3968" s="4" t="s">
        <v>8357</v>
      </c>
      <c r="E3968" t="s">
        <v>8358</v>
      </c>
    </row>
    <row r="3969" spans="4:5" x14ac:dyDescent="0.3">
      <c r="D3969" s="4" t="s">
        <v>8357</v>
      </c>
      <c r="E3969" t="s">
        <v>8358</v>
      </c>
    </row>
    <row r="3970" spans="4:5" x14ac:dyDescent="0.3">
      <c r="D3970" s="4" t="s">
        <v>8357</v>
      </c>
      <c r="E3970" t="s">
        <v>8358</v>
      </c>
    </row>
    <row r="3971" spans="4:5" x14ac:dyDescent="0.3">
      <c r="D3971" s="4" t="s">
        <v>8357</v>
      </c>
      <c r="E3971" t="s">
        <v>8358</v>
      </c>
    </row>
    <row r="3972" spans="4:5" x14ac:dyDescent="0.3">
      <c r="D3972" s="4" t="s">
        <v>8357</v>
      </c>
      <c r="E3972" t="s">
        <v>8358</v>
      </c>
    </row>
    <row r="3973" spans="4:5" x14ac:dyDescent="0.3">
      <c r="D3973" s="4" t="s">
        <v>8357</v>
      </c>
      <c r="E3973" t="s">
        <v>8358</v>
      </c>
    </row>
    <row r="3974" spans="4:5" x14ac:dyDescent="0.3">
      <c r="D3974" s="4" t="s">
        <v>8357</v>
      </c>
      <c r="E3974" t="s">
        <v>8358</v>
      </c>
    </row>
    <row r="3975" spans="4:5" x14ac:dyDescent="0.3">
      <c r="D3975" s="4" t="s">
        <v>8357</v>
      </c>
      <c r="E3975" t="s">
        <v>8358</v>
      </c>
    </row>
    <row r="3976" spans="4:5" x14ac:dyDescent="0.3">
      <c r="D3976" s="4" t="s">
        <v>8357</v>
      </c>
      <c r="E3976" t="s">
        <v>8358</v>
      </c>
    </row>
    <row r="3977" spans="4:5" x14ac:dyDescent="0.3">
      <c r="D3977" s="4" t="s">
        <v>8357</v>
      </c>
      <c r="E3977" t="s">
        <v>8358</v>
      </c>
    </row>
    <row r="3978" spans="4:5" x14ac:dyDescent="0.3">
      <c r="D3978" s="4" t="s">
        <v>8357</v>
      </c>
      <c r="E3978" t="s">
        <v>8358</v>
      </c>
    </row>
    <row r="3979" spans="4:5" x14ac:dyDescent="0.3">
      <c r="D3979" s="4" t="s">
        <v>8357</v>
      </c>
      <c r="E3979" t="s">
        <v>8358</v>
      </c>
    </row>
    <row r="3980" spans="4:5" x14ac:dyDescent="0.3">
      <c r="D3980" s="4" t="s">
        <v>8357</v>
      </c>
      <c r="E3980" t="s">
        <v>8358</v>
      </c>
    </row>
    <row r="3981" spans="4:5" x14ac:dyDescent="0.3">
      <c r="D3981" s="4" t="s">
        <v>8357</v>
      </c>
      <c r="E3981" t="s">
        <v>8358</v>
      </c>
    </row>
    <row r="3982" spans="4:5" x14ac:dyDescent="0.3">
      <c r="D3982" s="4" t="s">
        <v>8357</v>
      </c>
      <c r="E3982" t="s">
        <v>8358</v>
      </c>
    </row>
    <row r="3983" spans="4:5" x14ac:dyDescent="0.3">
      <c r="D3983" s="4" t="s">
        <v>8357</v>
      </c>
      <c r="E3983" t="s">
        <v>8358</v>
      </c>
    </row>
    <row r="3984" spans="4:5" x14ac:dyDescent="0.3">
      <c r="D3984" s="4" t="s">
        <v>8357</v>
      </c>
      <c r="E3984" t="s">
        <v>8358</v>
      </c>
    </row>
    <row r="3985" spans="4:5" x14ac:dyDescent="0.3">
      <c r="D3985" s="4" t="s">
        <v>8357</v>
      </c>
      <c r="E3985" t="s">
        <v>8358</v>
      </c>
    </row>
    <row r="3986" spans="4:5" x14ac:dyDescent="0.3">
      <c r="D3986" s="4" t="s">
        <v>8357</v>
      </c>
      <c r="E3986" t="s">
        <v>8358</v>
      </c>
    </row>
    <row r="3987" spans="4:5" x14ac:dyDescent="0.3">
      <c r="D3987" s="4" t="s">
        <v>8357</v>
      </c>
      <c r="E3987" t="s">
        <v>8358</v>
      </c>
    </row>
    <row r="3988" spans="4:5" x14ac:dyDescent="0.3">
      <c r="D3988" s="4" t="s">
        <v>8357</v>
      </c>
      <c r="E3988" t="s">
        <v>8358</v>
      </c>
    </row>
    <row r="3989" spans="4:5" x14ac:dyDescent="0.3">
      <c r="D3989" s="4" t="s">
        <v>8357</v>
      </c>
      <c r="E3989" t="s">
        <v>8358</v>
      </c>
    </row>
    <row r="3990" spans="4:5" x14ac:dyDescent="0.3">
      <c r="D3990" s="4" t="s">
        <v>8357</v>
      </c>
      <c r="E3990" t="s">
        <v>8358</v>
      </c>
    </row>
    <row r="3991" spans="4:5" x14ac:dyDescent="0.3">
      <c r="D3991" s="4" t="s">
        <v>8357</v>
      </c>
      <c r="E3991" t="s">
        <v>8358</v>
      </c>
    </row>
    <row r="3992" spans="4:5" x14ac:dyDescent="0.3">
      <c r="D3992" s="4" t="s">
        <v>8357</v>
      </c>
      <c r="E3992" t="s">
        <v>8358</v>
      </c>
    </row>
    <row r="3993" spans="4:5" x14ac:dyDescent="0.3">
      <c r="D3993" s="4" t="s">
        <v>8357</v>
      </c>
      <c r="E3993" t="s">
        <v>8358</v>
      </c>
    </row>
    <row r="3994" spans="4:5" x14ac:dyDescent="0.3">
      <c r="D3994" s="4" t="s">
        <v>8357</v>
      </c>
      <c r="E3994" t="s">
        <v>8358</v>
      </c>
    </row>
    <row r="3995" spans="4:5" x14ac:dyDescent="0.3">
      <c r="D3995" s="4" t="s">
        <v>8357</v>
      </c>
      <c r="E3995" t="s">
        <v>8358</v>
      </c>
    </row>
    <row r="3996" spans="4:5" x14ac:dyDescent="0.3">
      <c r="D3996" s="4" t="s">
        <v>8357</v>
      </c>
      <c r="E3996" t="s">
        <v>8358</v>
      </c>
    </row>
    <row r="3997" spans="4:5" x14ac:dyDescent="0.3">
      <c r="D3997" s="4" t="s">
        <v>8357</v>
      </c>
      <c r="E3997" t="s">
        <v>8358</v>
      </c>
    </row>
    <row r="3998" spans="4:5" x14ac:dyDescent="0.3">
      <c r="D3998" s="4" t="s">
        <v>8357</v>
      </c>
      <c r="E3998" t="s">
        <v>8358</v>
      </c>
    </row>
    <row r="3999" spans="4:5" x14ac:dyDescent="0.3">
      <c r="D3999" s="4" t="s">
        <v>8357</v>
      </c>
      <c r="E3999" t="s">
        <v>8358</v>
      </c>
    </row>
    <row r="4000" spans="4:5" x14ac:dyDescent="0.3">
      <c r="D4000" s="4" t="s">
        <v>8357</v>
      </c>
      <c r="E4000" t="s">
        <v>8358</v>
      </c>
    </row>
    <row r="4001" spans="4:5" x14ac:dyDescent="0.3">
      <c r="D4001" s="4" t="s">
        <v>8357</v>
      </c>
      <c r="E4001" t="s">
        <v>8358</v>
      </c>
    </row>
    <row r="4002" spans="4:5" x14ac:dyDescent="0.3">
      <c r="D4002" s="4" t="s">
        <v>8357</v>
      </c>
      <c r="E4002" t="s">
        <v>8358</v>
      </c>
    </row>
    <row r="4003" spans="4:5" x14ac:dyDescent="0.3">
      <c r="D4003" s="4" t="s">
        <v>8357</v>
      </c>
      <c r="E4003" t="s">
        <v>8358</v>
      </c>
    </row>
    <row r="4004" spans="4:5" x14ac:dyDescent="0.3">
      <c r="D4004" s="4" t="s">
        <v>8357</v>
      </c>
      <c r="E4004" t="s">
        <v>8358</v>
      </c>
    </row>
    <row r="4005" spans="4:5" x14ac:dyDescent="0.3">
      <c r="D4005" s="4" t="s">
        <v>8357</v>
      </c>
      <c r="E4005" t="s">
        <v>8358</v>
      </c>
    </row>
    <row r="4006" spans="4:5" x14ac:dyDescent="0.3">
      <c r="D4006" s="4" t="s">
        <v>8357</v>
      </c>
      <c r="E4006" t="s">
        <v>8358</v>
      </c>
    </row>
    <row r="4007" spans="4:5" x14ac:dyDescent="0.3">
      <c r="D4007" s="4" t="s">
        <v>8357</v>
      </c>
      <c r="E4007" t="s">
        <v>8358</v>
      </c>
    </row>
    <row r="4008" spans="4:5" x14ac:dyDescent="0.3">
      <c r="D4008" s="4" t="s">
        <v>8357</v>
      </c>
      <c r="E4008" t="s">
        <v>8358</v>
      </c>
    </row>
    <row r="4009" spans="4:5" x14ac:dyDescent="0.3">
      <c r="D4009" s="4" t="s">
        <v>8357</v>
      </c>
      <c r="E4009" t="s">
        <v>8358</v>
      </c>
    </row>
    <row r="4010" spans="4:5" x14ac:dyDescent="0.3">
      <c r="D4010" s="4" t="s">
        <v>8357</v>
      </c>
      <c r="E4010" t="s">
        <v>8358</v>
      </c>
    </row>
    <row r="4011" spans="4:5" x14ac:dyDescent="0.3">
      <c r="D4011" s="4" t="s">
        <v>8357</v>
      </c>
      <c r="E4011" t="s">
        <v>8358</v>
      </c>
    </row>
    <row r="4012" spans="4:5" x14ac:dyDescent="0.3">
      <c r="D4012" s="4" t="s">
        <v>8357</v>
      </c>
      <c r="E4012" t="s">
        <v>8358</v>
      </c>
    </row>
    <row r="4013" spans="4:5" x14ac:dyDescent="0.3">
      <c r="D4013" s="4" t="s">
        <v>8357</v>
      </c>
      <c r="E4013" t="s">
        <v>8358</v>
      </c>
    </row>
    <row r="4014" spans="4:5" x14ac:dyDescent="0.3">
      <c r="D4014" s="4" t="s">
        <v>8357</v>
      </c>
      <c r="E4014" t="s">
        <v>8358</v>
      </c>
    </row>
    <row r="4015" spans="4:5" x14ac:dyDescent="0.3">
      <c r="D4015" s="4" t="s">
        <v>8357</v>
      </c>
      <c r="E4015" t="s">
        <v>8358</v>
      </c>
    </row>
    <row r="4016" spans="4:5" x14ac:dyDescent="0.3">
      <c r="D4016" s="4" t="s">
        <v>8357</v>
      </c>
      <c r="E4016" t="s">
        <v>8358</v>
      </c>
    </row>
    <row r="4017" spans="4:5" x14ac:dyDescent="0.3">
      <c r="D4017" s="4" t="s">
        <v>8357</v>
      </c>
      <c r="E4017" t="s">
        <v>8358</v>
      </c>
    </row>
    <row r="4018" spans="4:5" x14ac:dyDescent="0.3">
      <c r="D4018" s="4" t="s">
        <v>8357</v>
      </c>
      <c r="E4018" t="s">
        <v>8358</v>
      </c>
    </row>
    <row r="4019" spans="4:5" x14ac:dyDescent="0.3">
      <c r="D4019" s="4" t="s">
        <v>8357</v>
      </c>
      <c r="E4019" t="s">
        <v>8358</v>
      </c>
    </row>
    <row r="4020" spans="4:5" x14ac:dyDescent="0.3">
      <c r="D4020" s="4" t="s">
        <v>8357</v>
      </c>
      <c r="E4020" t="s">
        <v>8358</v>
      </c>
    </row>
    <row r="4021" spans="4:5" x14ac:dyDescent="0.3">
      <c r="D4021" s="4" t="s">
        <v>8357</v>
      </c>
      <c r="E4021" t="s">
        <v>8358</v>
      </c>
    </row>
    <row r="4022" spans="4:5" x14ac:dyDescent="0.3">
      <c r="D4022" s="4" t="s">
        <v>8357</v>
      </c>
      <c r="E4022" t="s">
        <v>8358</v>
      </c>
    </row>
    <row r="4023" spans="4:5" x14ac:dyDescent="0.3">
      <c r="D4023" s="4" t="s">
        <v>8357</v>
      </c>
      <c r="E4023" t="s">
        <v>8358</v>
      </c>
    </row>
    <row r="4024" spans="4:5" x14ac:dyDescent="0.3">
      <c r="D4024" s="4" t="s">
        <v>8357</v>
      </c>
      <c r="E4024" t="s">
        <v>8358</v>
      </c>
    </row>
    <row r="4025" spans="4:5" x14ac:dyDescent="0.3">
      <c r="D4025" s="4" t="s">
        <v>8357</v>
      </c>
      <c r="E4025" t="s">
        <v>8358</v>
      </c>
    </row>
    <row r="4026" spans="4:5" x14ac:dyDescent="0.3">
      <c r="D4026" s="4" t="s">
        <v>8357</v>
      </c>
      <c r="E4026" t="s">
        <v>8358</v>
      </c>
    </row>
    <row r="4027" spans="4:5" x14ac:dyDescent="0.3">
      <c r="D4027" s="4" t="s">
        <v>8357</v>
      </c>
      <c r="E4027" t="s">
        <v>8358</v>
      </c>
    </row>
    <row r="4028" spans="4:5" x14ac:dyDescent="0.3">
      <c r="D4028" s="4" t="s">
        <v>8357</v>
      </c>
      <c r="E4028" t="s">
        <v>8358</v>
      </c>
    </row>
    <row r="4029" spans="4:5" x14ac:dyDescent="0.3">
      <c r="D4029" s="4" t="s">
        <v>8357</v>
      </c>
      <c r="E4029" t="s">
        <v>8358</v>
      </c>
    </row>
    <row r="4030" spans="4:5" x14ac:dyDescent="0.3">
      <c r="D4030" s="4" t="s">
        <v>8357</v>
      </c>
      <c r="E4030" t="s">
        <v>8358</v>
      </c>
    </row>
    <row r="4031" spans="4:5" x14ac:dyDescent="0.3">
      <c r="D4031" s="4" t="s">
        <v>8357</v>
      </c>
      <c r="E4031" t="s">
        <v>8358</v>
      </c>
    </row>
    <row r="4032" spans="4:5" x14ac:dyDescent="0.3">
      <c r="D4032" s="4" t="s">
        <v>8357</v>
      </c>
      <c r="E4032" t="s">
        <v>8358</v>
      </c>
    </row>
    <row r="4033" spans="4:5" x14ac:dyDescent="0.3">
      <c r="D4033" s="4" t="s">
        <v>8357</v>
      </c>
      <c r="E4033" t="s">
        <v>8358</v>
      </c>
    </row>
    <row r="4034" spans="4:5" x14ac:dyDescent="0.3">
      <c r="D4034" s="4" t="s">
        <v>8357</v>
      </c>
      <c r="E4034" t="s">
        <v>8358</v>
      </c>
    </row>
    <row r="4035" spans="4:5" x14ac:dyDescent="0.3">
      <c r="D4035" s="4" t="s">
        <v>8357</v>
      </c>
      <c r="E4035" t="s">
        <v>8358</v>
      </c>
    </row>
    <row r="4036" spans="4:5" x14ac:dyDescent="0.3">
      <c r="D4036" s="4" t="s">
        <v>8357</v>
      </c>
      <c r="E4036" t="s">
        <v>8358</v>
      </c>
    </row>
    <row r="4037" spans="4:5" x14ac:dyDescent="0.3">
      <c r="D4037" s="4" t="s">
        <v>8357</v>
      </c>
      <c r="E4037" t="s">
        <v>8358</v>
      </c>
    </row>
    <row r="4038" spans="4:5" x14ac:dyDescent="0.3">
      <c r="D4038" s="4" t="s">
        <v>8357</v>
      </c>
      <c r="E4038" t="s">
        <v>8358</v>
      </c>
    </row>
    <row r="4039" spans="4:5" x14ac:dyDescent="0.3">
      <c r="D4039" s="4" t="s">
        <v>8357</v>
      </c>
      <c r="E4039" t="s">
        <v>8358</v>
      </c>
    </row>
    <row r="4040" spans="4:5" x14ac:dyDescent="0.3">
      <c r="D4040" s="4" t="s">
        <v>8357</v>
      </c>
      <c r="E4040" t="s">
        <v>8358</v>
      </c>
    </row>
    <row r="4041" spans="4:5" x14ac:dyDescent="0.3">
      <c r="D4041" s="4" t="s">
        <v>8357</v>
      </c>
      <c r="E4041" t="s">
        <v>8358</v>
      </c>
    </row>
    <row r="4042" spans="4:5" x14ac:dyDescent="0.3">
      <c r="D4042" s="4" t="s">
        <v>8357</v>
      </c>
      <c r="E4042" t="s">
        <v>8358</v>
      </c>
    </row>
    <row r="4043" spans="4:5" x14ac:dyDescent="0.3">
      <c r="D4043" s="4" t="s">
        <v>8357</v>
      </c>
      <c r="E4043" t="s">
        <v>8358</v>
      </c>
    </row>
    <row r="4044" spans="4:5" x14ac:dyDescent="0.3">
      <c r="D4044" s="4" t="s">
        <v>8357</v>
      </c>
      <c r="E4044" t="s">
        <v>8358</v>
      </c>
    </row>
    <row r="4045" spans="4:5" x14ac:dyDescent="0.3">
      <c r="D4045" s="4" t="s">
        <v>8357</v>
      </c>
      <c r="E4045" t="s">
        <v>8358</v>
      </c>
    </row>
    <row r="4046" spans="4:5" x14ac:dyDescent="0.3">
      <c r="D4046" s="4" t="s">
        <v>8357</v>
      </c>
      <c r="E4046" t="s">
        <v>8358</v>
      </c>
    </row>
    <row r="4047" spans="4:5" x14ac:dyDescent="0.3">
      <c r="D4047" s="4" t="s">
        <v>8357</v>
      </c>
      <c r="E4047" t="s">
        <v>8358</v>
      </c>
    </row>
    <row r="4048" spans="4:5" x14ac:dyDescent="0.3">
      <c r="D4048" s="4" t="s">
        <v>8357</v>
      </c>
      <c r="E4048" t="s">
        <v>8358</v>
      </c>
    </row>
    <row r="4049" spans="4:5" x14ac:dyDescent="0.3">
      <c r="D4049" s="4" t="s">
        <v>8357</v>
      </c>
      <c r="E4049" t="s">
        <v>8358</v>
      </c>
    </row>
    <row r="4050" spans="4:5" x14ac:dyDescent="0.3">
      <c r="D4050" s="4" t="s">
        <v>8357</v>
      </c>
      <c r="E4050" t="s">
        <v>8358</v>
      </c>
    </row>
    <row r="4051" spans="4:5" x14ac:dyDescent="0.3">
      <c r="D4051" s="4" t="s">
        <v>8357</v>
      </c>
      <c r="E4051" t="s">
        <v>8358</v>
      </c>
    </row>
    <row r="4052" spans="4:5" x14ac:dyDescent="0.3">
      <c r="D4052" s="4" t="s">
        <v>8357</v>
      </c>
      <c r="E4052" t="s">
        <v>8358</v>
      </c>
    </row>
    <row r="4053" spans="4:5" x14ac:dyDescent="0.3">
      <c r="D4053" s="4" t="s">
        <v>8357</v>
      </c>
      <c r="E4053" t="s">
        <v>8358</v>
      </c>
    </row>
    <row r="4054" spans="4:5" x14ac:dyDescent="0.3">
      <c r="D4054" s="4" t="s">
        <v>8357</v>
      </c>
      <c r="E4054" t="s">
        <v>8358</v>
      </c>
    </row>
    <row r="4055" spans="4:5" x14ac:dyDescent="0.3">
      <c r="D4055" s="4" t="s">
        <v>8357</v>
      </c>
      <c r="E4055" t="s">
        <v>8358</v>
      </c>
    </row>
    <row r="4056" spans="4:5" x14ac:dyDescent="0.3">
      <c r="D4056" s="4" t="s">
        <v>8357</v>
      </c>
      <c r="E4056" t="s">
        <v>8358</v>
      </c>
    </row>
    <row r="4057" spans="4:5" x14ac:dyDescent="0.3">
      <c r="D4057" s="4" t="s">
        <v>8357</v>
      </c>
      <c r="E4057" t="s">
        <v>8358</v>
      </c>
    </row>
    <row r="4058" spans="4:5" x14ac:dyDescent="0.3">
      <c r="D4058" s="4" t="s">
        <v>8357</v>
      </c>
      <c r="E4058" t="s">
        <v>8358</v>
      </c>
    </row>
    <row r="4059" spans="4:5" x14ac:dyDescent="0.3">
      <c r="D4059" s="4" t="s">
        <v>8357</v>
      </c>
      <c r="E4059" t="s">
        <v>8358</v>
      </c>
    </row>
    <row r="4060" spans="4:5" x14ac:dyDescent="0.3">
      <c r="D4060" s="4" t="s">
        <v>8357</v>
      </c>
      <c r="E4060" t="s">
        <v>8358</v>
      </c>
    </row>
    <row r="4061" spans="4:5" x14ac:dyDescent="0.3">
      <c r="D4061" s="4" t="s">
        <v>8357</v>
      </c>
      <c r="E4061" t="s">
        <v>8358</v>
      </c>
    </row>
    <row r="4062" spans="4:5" x14ac:dyDescent="0.3">
      <c r="D4062" s="4" t="s">
        <v>8357</v>
      </c>
      <c r="E4062" t="s">
        <v>8358</v>
      </c>
    </row>
    <row r="4063" spans="4:5" x14ac:dyDescent="0.3">
      <c r="D4063" s="4" t="s">
        <v>8357</v>
      </c>
      <c r="E4063" t="s">
        <v>8358</v>
      </c>
    </row>
    <row r="4064" spans="4:5" x14ac:dyDescent="0.3">
      <c r="D4064" s="4" t="s">
        <v>8357</v>
      </c>
      <c r="E4064" t="s">
        <v>8358</v>
      </c>
    </row>
    <row r="4065" spans="4:5" x14ac:dyDescent="0.3">
      <c r="D4065" s="4" t="s">
        <v>8357</v>
      </c>
      <c r="E4065" t="s">
        <v>8358</v>
      </c>
    </row>
    <row r="4066" spans="4:5" x14ac:dyDescent="0.3">
      <c r="D4066" s="4" t="s">
        <v>8357</v>
      </c>
      <c r="E4066" t="s">
        <v>8358</v>
      </c>
    </row>
    <row r="4067" spans="4:5" x14ac:dyDescent="0.3">
      <c r="D4067" s="4" t="s">
        <v>8357</v>
      </c>
      <c r="E4067" t="s">
        <v>8358</v>
      </c>
    </row>
    <row r="4068" spans="4:5" x14ac:dyDescent="0.3">
      <c r="D4068" s="4" t="s">
        <v>8357</v>
      </c>
      <c r="E4068" t="s">
        <v>8358</v>
      </c>
    </row>
    <row r="4069" spans="4:5" x14ac:dyDescent="0.3">
      <c r="D4069" s="4" t="s">
        <v>8357</v>
      </c>
      <c r="E4069" t="s">
        <v>8358</v>
      </c>
    </row>
    <row r="4070" spans="4:5" x14ac:dyDescent="0.3">
      <c r="D4070" s="4" t="s">
        <v>8357</v>
      </c>
      <c r="E4070" t="s">
        <v>8358</v>
      </c>
    </row>
    <row r="4071" spans="4:5" x14ac:dyDescent="0.3">
      <c r="D4071" s="4" t="s">
        <v>8357</v>
      </c>
      <c r="E4071" t="s">
        <v>8358</v>
      </c>
    </row>
    <row r="4072" spans="4:5" x14ac:dyDescent="0.3">
      <c r="D4072" s="4" t="s">
        <v>8357</v>
      </c>
      <c r="E4072" t="s">
        <v>8358</v>
      </c>
    </row>
    <row r="4073" spans="4:5" x14ac:dyDescent="0.3">
      <c r="D4073" s="4" t="s">
        <v>8357</v>
      </c>
      <c r="E4073" t="s">
        <v>8358</v>
      </c>
    </row>
    <row r="4074" spans="4:5" x14ac:dyDescent="0.3">
      <c r="D4074" s="4" t="s">
        <v>8357</v>
      </c>
      <c r="E4074" t="s">
        <v>8358</v>
      </c>
    </row>
    <row r="4075" spans="4:5" x14ac:dyDescent="0.3">
      <c r="D4075" s="4" t="s">
        <v>8357</v>
      </c>
      <c r="E4075" t="s">
        <v>8358</v>
      </c>
    </row>
    <row r="4076" spans="4:5" x14ac:dyDescent="0.3">
      <c r="D4076" s="4" t="s">
        <v>8357</v>
      </c>
      <c r="E4076" t="s">
        <v>8358</v>
      </c>
    </row>
    <row r="4077" spans="4:5" x14ac:dyDescent="0.3">
      <c r="D4077" s="4" t="s">
        <v>8357</v>
      </c>
      <c r="E4077" t="s">
        <v>8358</v>
      </c>
    </row>
    <row r="4078" spans="4:5" x14ac:dyDescent="0.3">
      <c r="D4078" s="4" t="s">
        <v>8357</v>
      </c>
      <c r="E4078" t="s">
        <v>8358</v>
      </c>
    </row>
    <row r="4079" spans="4:5" x14ac:dyDescent="0.3">
      <c r="D4079" s="4" t="s">
        <v>8357</v>
      </c>
      <c r="E4079" t="s">
        <v>8358</v>
      </c>
    </row>
    <row r="4080" spans="4:5" x14ac:dyDescent="0.3">
      <c r="D4080" s="4" t="s">
        <v>8357</v>
      </c>
      <c r="E4080" t="s">
        <v>8358</v>
      </c>
    </row>
    <row r="4081" spans="4:5" x14ac:dyDescent="0.3">
      <c r="D4081" s="4" t="s">
        <v>8357</v>
      </c>
      <c r="E4081" t="s">
        <v>8358</v>
      </c>
    </row>
    <row r="4082" spans="4:5" x14ac:dyDescent="0.3">
      <c r="D4082" s="4" t="s">
        <v>8357</v>
      </c>
      <c r="E4082" t="s">
        <v>8358</v>
      </c>
    </row>
    <row r="4083" spans="4:5" x14ac:dyDescent="0.3">
      <c r="D4083" s="4" t="s">
        <v>8357</v>
      </c>
      <c r="E4083" t="s">
        <v>8358</v>
      </c>
    </row>
    <row r="4084" spans="4:5" x14ac:dyDescent="0.3">
      <c r="D4084" s="4" t="s">
        <v>8357</v>
      </c>
      <c r="E4084" t="s">
        <v>8358</v>
      </c>
    </row>
    <row r="4085" spans="4:5" x14ac:dyDescent="0.3">
      <c r="D4085" s="4" t="s">
        <v>8357</v>
      </c>
      <c r="E4085" t="s">
        <v>8358</v>
      </c>
    </row>
    <row r="4086" spans="4:5" x14ac:dyDescent="0.3">
      <c r="D4086" s="4" t="s">
        <v>8357</v>
      </c>
      <c r="E4086" t="s">
        <v>8358</v>
      </c>
    </row>
    <row r="4087" spans="4:5" x14ac:dyDescent="0.3">
      <c r="D4087" s="4" t="s">
        <v>8357</v>
      </c>
      <c r="E4087" t="s">
        <v>8358</v>
      </c>
    </row>
    <row r="4088" spans="4:5" x14ac:dyDescent="0.3">
      <c r="D4088" s="4" t="s">
        <v>8357</v>
      </c>
      <c r="E4088" t="s">
        <v>8358</v>
      </c>
    </row>
    <row r="4089" spans="4:5" x14ac:dyDescent="0.3">
      <c r="D4089" s="4" t="s">
        <v>8357</v>
      </c>
      <c r="E4089" t="s">
        <v>8358</v>
      </c>
    </row>
    <row r="4090" spans="4:5" x14ac:dyDescent="0.3">
      <c r="D4090" s="4" t="s">
        <v>8357</v>
      </c>
      <c r="E4090" t="s">
        <v>8358</v>
      </c>
    </row>
    <row r="4091" spans="4:5" x14ac:dyDescent="0.3">
      <c r="D4091" s="4" t="s">
        <v>8357</v>
      </c>
      <c r="E4091" t="s">
        <v>8358</v>
      </c>
    </row>
    <row r="4092" spans="4:5" x14ac:dyDescent="0.3">
      <c r="D4092" s="4" t="s">
        <v>8357</v>
      </c>
      <c r="E4092" t="s">
        <v>8358</v>
      </c>
    </row>
    <row r="4093" spans="4:5" x14ac:dyDescent="0.3">
      <c r="D4093" s="4" t="s">
        <v>8357</v>
      </c>
      <c r="E4093" t="s">
        <v>8358</v>
      </c>
    </row>
    <row r="4094" spans="4:5" x14ac:dyDescent="0.3">
      <c r="D4094" s="4" t="s">
        <v>8357</v>
      </c>
      <c r="E4094" t="s">
        <v>8358</v>
      </c>
    </row>
    <row r="4095" spans="4:5" x14ac:dyDescent="0.3">
      <c r="D4095" s="4" t="s">
        <v>8357</v>
      </c>
      <c r="E4095" t="s">
        <v>8358</v>
      </c>
    </row>
    <row r="4096" spans="4:5" x14ac:dyDescent="0.3">
      <c r="D4096" s="4" t="s">
        <v>8357</v>
      </c>
      <c r="E4096" t="s">
        <v>8358</v>
      </c>
    </row>
    <row r="4097" spans="4:5" x14ac:dyDescent="0.3">
      <c r="D4097" s="4" t="s">
        <v>8357</v>
      </c>
      <c r="E4097" t="s">
        <v>8358</v>
      </c>
    </row>
    <row r="4098" spans="4:5" x14ac:dyDescent="0.3">
      <c r="D4098" s="4" t="s">
        <v>8357</v>
      </c>
      <c r="E4098" t="s">
        <v>8358</v>
      </c>
    </row>
    <row r="4099" spans="4:5" x14ac:dyDescent="0.3">
      <c r="D4099" s="4" t="s">
        <v>8357</v>
      </c>
      <c r="E4099" t="s">
        <v>8358</v>
      </c>
    </row>
    <row r="4100" spans="4:5" x14ac:dyDescent="0.3">
      <c r="D4100" s="4" t="s">
        <v>8357</v>
      </c>
      <c r="E4100" t="s">
        <v>8358</v>
      </c>
    </row>
    <row r="4101" spans="4:5" x14ac:dyDescent="0.3">
      <c r="D4101" s="4" t="s">
        <v>8357</v>
      </c>
      <c r="E4101" t="s">
        <v>8358</v>
      </c>
    </row>
    <row r="4102" spans="4:5" x14ac:dyDescent="0.3">
      <c r="D4102" s="4" t="s">
        <v>8357</v>
      </c>
      <c r="E4102" t="s">
        <v>8358</v>
      </c>
    </row>
    <row r="4103" spans="4:5" x14ac:dyDescent="0.3">
      <c r="D4103" s="4" t="s">
        <v>8357</v>
      </c>
      <c r="E4103" t="s">
        <v>8358</v>
      </c>
    </row>
    <row r="4104" spans="4:5" x14ac:dyDescent="0.3">
      <c r="D4104" s="4" t="s">
        <v>8357</v>
      </c>
      <c r="E4104" t="s">
        <v>8358</v>
      </c>
    </row>
    <row r="4105" spans="4:5" x14ac:dyDescent="0.3">
      <c r="D4105" s="4" t="s">
        <v>8357</v>
      </c>
      <c r="E4105" t="s">
        <v>8358</v>
      </c>
    </row>
    <row r="4106" spans="4:5" x14ac:dyDescent="0.3">
      <c r="D4106" s="4" t="s">
        <v>8357</v>
      </c>
      <c r="E4106" t="s">
        <v>8358</v>
      </c>
    </row>
    <row r="4107" spans="4:5" x14ac:dyDescent="0.3">
      <c r="D4107" s="4" t="s">
        <v>8357</v>
      </c>
      <c r="E4107" t="s">
        <v>8358</v>
      </c>
    </row>
    <row r="4108" spans="4:5" x14ac:dyDescent="0.3">
      <c r="D4108" s="4" t="s">
        <v>8357</v>
      </c>
      <c r="E4108" t="s">
        <v>8358</v>
      </c>
    </row>
    <row r="4109" spans="4:5" x14ac:dyDescent="0.3">
      <c r="D4109" s="4" t="s">
        <v>8357</v>
      </c>
      <c r="E4109" t="s">
        <v>8358</v>
      </c>
    </row>
    <row r="4110" spans="4:5" x14ac:dyDescent="0.3">
      <c r="D4110" s="4" t="s">
        <v>8357</v>
      </c>
      <c r="E4110" t="s">
        <v>8358</v>
      </c>
    </row>
    <row r="4111" spans="4:5" x14ac:dyDescent="0.3">
      <c r="D4111" s="4" t="s">
        <v>8357</v>
      </c>
      <c r="E4111" t="s">
        <v>8358</v>
      </c>
    </row>
    <row r="4112" spans="4:5" x14ac:dyDescent="0.3">
      <c r="D4112" s="4" t="s">
        <v>8357</v>
      </c>
      <c r="E4112" t="s">
        <v>8358</v>
      </c>
    </row>
    <row r="4113" spans="4:5" x14ac:dyDescent="0.3">
      <c r="D4113" s="4" t="s">
        <v>8357</v>
      </c>
      <c r="E4113" t="s">
        <v>8358</v>
      </c>
    </row>
    <row r="4114" spans="4:5" x14ac:dyDescent="0.3">
      <c r="D4114" s="4" t="s">
        <v>8357</v>
      </c>
      <c r="E4114" t="s">
        <v>8358</v>
      </c>
    </row>
    <row r="4115" spans="4:5" x14ac:dyDescent="0.3">
      <c r="D4115" s="4" t="s">
        <v>8357</v>
      </c>
      <c r="E4115" t="s">
        <v>8358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BCDD7-7E11-4489-9182-8AD254959D57}">
  <dimension ref="A1:E22"/>
  <sheetViews>
    <sheetView workbookViewId="0">
      <selection activeCell="A19" sqref="A19"/>
    </sheetView>
  </sheetViews>
  <sheetFormatPr baseColWidth="10" defaultColWidth="0" defaultRowHeight="14.4" zeroHeight="1" x14ac:dyDescent="0.3"/>
  <cols>
    <col min="1" max="1" width="18.77734375" bestFit="1" customWidth="1"/>
    <col min="2" max="2" width="21.77734375" bestFit="1" customWidth="1"/>
    <col min="3" max="3" width="6" bestFit="1" customWidth="1"/>
    <col min="4" max="4" width="8.5546875" bestFit="1" customWidth="1"/>
    <col min="5" max="5" width="12.21875" bestFit="1" customWidth="1"/>
    <col min="6" max="6" width="10.6640625" bestFit="1" customWidth="1"/>
    <col min="7" max="7" width="12.21875" bestFit="1" customWidth="1"/>
    <col min="8" max="15" width="11.5546875" customWidth="1"/>
    <col min="16" max="16384" width="11.5546875" hidden="1"/>
  </cols>
  <sheetData>
    <row r="1" spans="1:5" x14ac:dyDescent="0.3">
      <c r="A1" s="11" t="s">
        <v>8400</v>
      </c>
      <c r="B1" t="s">
        <v>8357</v>
      </c>
    </row>
    <row r="2" spans="1:5" x14ac:dyDescent="0.3">
      <c r="A2" s="11" t="s">
        <v>8308</v>
      </c>
      <c r="B2" t="s">
        <v>8323</v>
      </c>
    </row>
    <row r="3" spans="1:5" x14ac:dyDescent="0.3"/>
    <row r="4" spans="1:5" x14ac:dyDescent="0.3">
      <c r="A4" s="11" t="s">
        <v>8327</v>
      </c>
      <c r="B4" s="11" t="s">
        <v>8326</v>
      </c>
    </row>
    <row r="5" spans="1:5" x14ac:dyDescent="0.3">
      <c r="A5" s="11" t="s">
        <v>8324</v>
      </c>
      <c r="B5" t="s">
        <v>8218</v>
      </c>
      <c r="C5" t="s">
        <v>8220</v>
      </c>
      <c r="D5" t="s">
        <v>8219</v>
      </c>
      <c r="E5" t="s">
        <v>8325</v>
      </c>
    </row>
    <row r="6" spans="1:5" x14ac:dyDescent="0.3">
      <c r="A6" s="12" t="s">
        <v>8311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2" t="s">
        <v>8312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2" t="s">
        <v>8313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2" t="s">
        <v>8314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2" t="s">
        <v>8315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2" t="s">
        <v>8316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2" t="s">
        <v>8317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2" t="s">
        <v>8318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2" t="s">
        <v>8319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2" t="s">
        <v>8320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2" t="s">
        <v>8321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2" t="s">
        <v>8322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2" t="s">
        <v>8325</v>
      </c>
      <c r="B18" s="9">
        <v>839</v>
      </c>
      <c r="C18" s="9">
        <v>493</v>
      </c>
      <c r="D18" s="9">
        <v>37</v>
      </c>
      <c r="E18" s="9">
        <v>1369</v>
      </c>
    </row>
    <row r="19" spans="1:5" x14ac:dyDescent="0.3"/>
    <row r="20" spans="1:5" x14ac:dyDescent="0.3"/>
    <row r="21" spans="1:5" x14ac:dyDescent="0.3"/>
    <row r="22" spans="1:5" x14ac:dyDescent="0.3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62EB1-A47F-461B-8477-01F737DB67ED}">
  <dimension ref="A1:H40"/>
  <sheetViews>
    <sheetView workbookViewId="0">
      <selection activeCell="B3" sqref="B3"/>
    </sheetView>
  </sheetViews>
  <sheetFormatPr baseColWidth="10" defaultColWidth="0" defaultRowHeight="14.4" zeroHeight="1" x14ac:dyDescent="0.3"/>
  <cols>
    <col min="1" max="1" width="22" customWidth="1"/>
    <col min="2" max="2" width="22.33203125" bestFit="1" customWidth="1"/>
    <col min="3" max="3" width="17.33203125" bestFit="1" customWidth="1"/>
    <col min="4" max="4" width="20.44140625" bestFit="1" customWidth="1"/>
    <col min="5" max="5" width="16.6640625" bestFit="1" customWidth="1"/>
    <col min="6" max="6" width="25.5546875" bestFit="1" customWidth="1"/>
    <col min="7" max="7" width="20.5546875" bestFit="1" customWidth="1"/>
    <col min="8" max="8" width="23.77734375" bestFit="1" customWidth="1"/>
    <col min="9" max="9" width="11.5546875" customWidth="1"/>
    <col min="10" max="16384" width="11.5546875" hidden="1"/>
  </cols>
  <sheetData>
    <row r="1" spans="1:8" x14ac:dyDescent="0.3">
      <c r="B1" t="s">
        <v>8218</v>
      </c>
      <c r="C1" t="s">
        <v>8347</v>
      </c>
      <c r="D1" t="s">
        <v>8348</v>
      </c>
    </row>
    <row r="2" spans="1:8" x14ac:dyDescent="0.3">
      <c r="A2" s="27" t="s">
        <v>8328</v>
      </c>
      <c r="B2" s="28" t="s">
        <v>8329</v>
      </c>
      <c r="C2" s="29" t="s">
        <v>8330</v>
      </c>
      <c r="D2" s="29" t="s">
        <v>8331</v>
      </c>
      <c r="E2" s="30" t="s">
        <v>8332</v>
      </c>
      <c r="F2" s="28" t="s">
        <v>8333</v>
      </c>
      <c r="G2" s="29" t="s">
        <v>8334</v>
      </c>
      <c r="H2" s="30" t="s">
        <v>8335</v>
      </c>
    </row>
    <row r="3" spans="1:8" x14ac:dyDescent="0.3">
      <c r="A3" s="25" t="s">
        <v>8336</v>
      </c>
      <c r="B3" s="13">
        <f>COUNTIFS('DB Kickstarter'!$F:$F,B$1,'DB Kickstarter'!$D:$D,"&lt;1000",'DB Kickstarter'!$U:$U,"plays")</f>
        <v>141</v>
      </c>
      <c r="C3" s="14">
        <f>COUNTIFS('DB Kickstarter'!$F:$F,C$1,'DB Kickstarter'!$D:$D,"&lt;1000",'DB Kickstarter'!$U:$U,"plays")</f>
        <v>45</v>
      </c>
      <c r="D3" s="14">
        <f>COUNTIFS('DB Kickstarter'!$F:$F,D$1,'DB Kickstarter'!$D:$D,"&lt;1000",'DB Kickstarter'!$U:$U,"plays")</f>
        <v>0</v>
      </c>
      <c r="E3" s="15">
        <f>SUM(B3:D3)</f>
        <v>186</v>
      </c>
      <c r="F3" s="19">
        <f>B3/$E3</f>
        <v>0.75806451612903225</v>
      </c>
      <c r="G3" s="20">
        <f t="shared" ref="G3:H3" si="0">C3/$E3</f>
        <v>0.24193548387096775</v>
      </c>
      <c r="H3" s="21">
        <f t="shared" si="0"/>
        <v>0</v>
      </c>
    </row>
    <row r="4" spans="1:8" x14ac:dyDescent="0.3">
      <c r="A4" s="25" t="s">
        <v>8337</v>
      </c>
      <c r="B4" s="13">
        <f>COUNTIFS('DB Kickstarter'!$F:$F,B$1,'DB Kickstarter'!$D:$D,"&gt;=1000",'DB Kickstarter'!$D:$D,"&lt;5000",'DB Kickstarter'!$U:$U,"plays")</f>
        <v>388</v>
      </c>
      <c r="C4" s="14">
        <f>COUNTIFS('DB Kickstarter'!$F:$F,C$1,'DB Kickstarter'!$D:$D,"&gt;=1000",'DB Kickstarter'!$D:$D,"&lt;5000",'DB Kickstarter'!$U:$U,"plays")</f>
        <v>146</v>
      </c>
      <c r="D4" s="14">
        <f>COUNTIFS('DB Kickstarter'!$F:$F,D$1,'DB Kickstarter'!$D:$D,"&gt;=1000",'DB Kickstarter'!$D:$D,"&lt;5000",'DB Kickstarter'!$U:$U,"plays")</f>
        <v>0</v>
      </c>
      <c r="E4" s="15">
        <f t="shared" ref="E4:E14" si="1">SUM(B4:D4)</f>
        <v>534</v>
      </c>
      <c r="F4" s="19">
        <f t="shared" ref="F4:F15" si="2">B4/$E4</f>
        <v>0.72659176029962547</v>
      </c>
      <c r="G4" s="20">
        <f t="shared" ref="G4:G15" si="3">C4/$E4</f>
        <v>0.27340823970037453</v>
      </c>
      <c r="H4" s="21">
        <f t="shared" ref="H4:H15" si="4">D4/$E4</f>
        <v>0</v>
      </c>
    </row>
    <row r="5" spans="1:8" x14ac:dyDescent="0.3">
      <c r="A5" s="25" t="s">
        <v>8340</v>
      </c>
      <c r="B5" s="13">
        <f>COUNTIFS('DB Kickstarter'!$F:$F,B$1,'DB Kickstarter'!$D:$D,"&gt;=5000",'DB Kickstarter'!$D:$D,"&lt;10000",'DB Kickstarter'!$U:$U,"plays")</f>
        <v>93</v>
      </c>
      <c r="C5" s="14">
        <f>COUNTIFS('DB Kickstarter'!$F:$F,C$1,'DB Kickstarter'!$D:$D,"&gt;=5000",'DB Kickstarter'!$D:$D,"&lt;10000",'DB Kickstarter'!$U:$U,"plays")</f>
        <v>76</v>
      </c>
      <c r="D5" s="14">
        <f>COUNTIFS('DB Kickstarter'!$F:$F,D$1,'DB Kickstarter'!$D:$D,"&gt;=5000",'DB Kickstarter'!$D:$D,"&lt;10000",'DB Kickstarter'!$U:$U,"plays")</f>
        <v>0</v>
      </c>
      <c r="E5" s="15">
        <f t="shared" si="1"/>
        <v>169</v>
      </c>
      <c r="F5" s="19">
        <f t="shared" si="2"/>
        <v>0.55029585798816572</v>
      </c>
      <c r="G5" s="20">
        <f t="shared" si="3"/>
        <v>0.44970414201183434</v>
      </c>
      <c r="H5" s="21">
        <f t="shared" si="4"/>
        <v>0</v>
      </c>
    </row>
    <row r="6" spans="1:8" x14ac:dyDescent="0.3">
      <c r="A6" s="25" t="s">
        <v>8341</v>
      </c>
      <c r="B6" s="13">
        <f>COUNTIFS('DB Kickstarter'!$F:$F,B$1,'DB Kickstarter'!$D:$D,"&gt;=10000",'DB Kickstarter'!$D:$D,"&lt;15000",'DB Kickstarter'!$U:$U,"plays")</f>
        <v>39</v>
      </c>
      <c r="C6" s="14">
        <f>COUNTIFS('DB Kickstarter'!$F:$F,C$1,'DB Kickstarter'!$D:$D,"&gt;=10000",'DB Kickstarter'!$D:$D,"&lt;15000",'DB Kickstarter'!$U:$U,"plays")</f>
        <v>33</v>
      </c>
      <c r="D6" s="14">
        <f>COUNTIFS('DB Kickstarter'!$F:$F,D$1,'DB Kickstarter'!$D:$D,"&gt;=10000",'DB Kickstarter'!$D:$D,"&lt;15000",'DB Kickstarter'!$U:$U,"plays")</f>
        <v>0</v>
      </c>
      <c r="E6" s="15">
        <f t="shared" si="1"/>
        <v>72</v>
      </c>
      <c r="F6" s="19">
        <f t="shared" si="2"/>
        <v>0.54166666666666663</v>
      </c>
      <c r="G6" s="20">
        <f t="shared" si="3"/>
        <v>0.45833333333333331</v>
      </c>
      <c r="H6" s="21">
        <f t="shared" si="4"/>
        <v>0</v>
      </c>
    </row>
    <row r="7" spans="1:8" x14ac:dyDescent="0.3">
      <c r="A7" s="25" t="s">
        <v>8402</v>
      </c>
      <c r="B7" s="13">
        <f>COUNTIFS('DB Kickstarter'!$F:$F,B$1,'DB Kickstarter'!$D:$D,"&gt;=15000",'DB Kickstarter'!$D:$D,"&lt;20000",'DB Kickstarter'!$U:$U,"plays")</f>
        <v>12</v>
      </c>
      <c r="C7" s="14">
        <f>COUNTIFS('DB Kickstarter'!$F:$F,C$1,'DB Kickstarter'!$D:$D,"&gt;=15000",'DB Kickstarter'!$D:$D,"&lt;20000",'DB Kickstarter'!$U:$U,"plays")</f>
        <v>12</v>
      </c>
      <c r="D7" s="14">
        <f>COUNTIFS('DB Kickstarter'!$F:$F,D$1,'DB Kickstarter'!$D:$D,"&gt;=15000",'DB Kickstarter'!$D:$D,"&lt;20000",'DB Kickstarter'!$U:$U,"plays")</f>
        <v>0</v>
      </c>
      <c r="E7" s="15">
        <f t="shared" si="1"/>
        <v>24</v>
      </c>
      <c r="F7" s="19">
        <f t="shared" si="2"/>
        <v>0.5</v>
      </c>
      <c r="G7" s="20">
        <f t="shared" si="3"/>
        <v>0.5</v>
      </c>
      <c r="H7" s="21">
        <f t="shared" si="4"/>
        <v>0</v>
      </c>
    </row>
    <row r="8" spans="1:8" x14ac:dyDescent="0.3">
      <c r="A8" s="25" t="s">
        <v>8338</v>
      </c>
      <c r="B8" s="13">
        <f>COUNTIFS('DB Kickstarter'!$F:$F,B$1,'DB Kickstarter'!$D:$D,"&gt;=20000",'DB Kickstarter'!$D:$D,"&lt;25000",'DB Kickstarter'!$U:$U,"plays")</f>
        <v>9</v>
      </c>
      <c r="C8" s="14">
        <f>COUNTIFS('DB Kickstarter'!$F:$F,C$1,'DB Kickstarter'!$D:$D,"&gt;=20000",'DB Kickstarter'!$D:$D,"&lt;25000",'DB Kickstarter'!$U:$U,"plays")</f>
        <v>11</v>
      </c>
      <c r="D8" s="14">
        <f>COUNTIFS('DB Kickstarter'!$F:$F,D$1,'DB Kickstarter'!$D:$D,"&gt;=20000",'DB Kickstarter'!$D:$D,"&lt;25000",'DB Kickstarter'!$U:$U,"plays")</f>
        <v>0</v>
      </c>
      <c r="E8" s="15">
        <f t="shared" si="1"/>
        <v>20</v>
      </c>
      <c r="F8" s="19">
        <f t="shared" si="2"/>
        <v>0.45</v>
      </c>
      <c r="G8" s="20">
        <f t="shared" si="3"/>
        <v>0.55000000000000004</v>
      </c>
      <c r="H8" s="21">
        <f t="shared" si="4"/>
        <v>0</v>
      </c>
    </row>
    <row r="9" spans="1:8" x14ac:dyDescent="0.3">
      <c r="A9" s="25" t="s">
        <v>8339</v>
      </c>
      <c r="B9" s="13">
        <f>COUNTIFS('DB Kickstarter'!$F:$F,B$1,'DB Kickstarter'!$D:$D,"&gt;=25000",'DB Kickstarter'!$D:$D,"&lt;30000",'DB Kickstarter'!$U:$U,"plays")</f>
        <v>1</v>
      </c>
      <c r="C9" s="14">
        <f>COUNTIFS('DB Kickstarter'!$F:$F,C$1,'DB Kickstarter'!$D:$D,"&gt;=25000",'DB Kickstarter'!$D:$D,"&lt;30000",'DB Kickstarter'!$U:$U,"plays")</f>
        <v>4</v>
      </c>
      <c r="D9" s="14">
        <f>COUNTIFS('DB Kickstarter'!$F:$F,D$1,'DB Kickstarter'!$D:$D,"&gt;=25000",'DB Kickstarter'!$D:$D,"&lt;30000",'DB Kickstarter'!$U:$U,"plays")</f>
        <v>0</v>
      </c>
      <c r="E9" s="15">
        <f t="shared" si="1"/>
        <v>5</v>
      </c>
      <c r="F9" s="19">
        <f t="shared" si="2"/>
        <v>0.2</v>
      </c>
      <c r="G9" s="20">
        <f t="shared" si="3"/>
        <v>0.8</v>
      </c>
      <c r="H9" s="21">
        <f t="shared" si="4"/>
        <v>0</v>
      </c>
    </row>
    <row r="10" spans="1:8" x14ac:dyDescent="0.3">
      <c r="A10" s="25" t="s">
        <v>8342</v>
      </c>
      <c r="B10" s="13">
        <f>COUNTIFS('DB Kickstarter'!$F:$F,B$1,'DB Kickstarter'!$D:$D,"&gt;=30000",'DB Kickstarter'!$D:$D,"&lt;35000",'DB Kickstarter'!$U:$U,"plays")</f>
        <v>3</v>
      </c>
      <c r="C10" s="14">
        <f>COUNTIFS('DB Kickstarter'!$F:$F,C$1,'DB Kickstarter'!$D:$D,"&gt;=30000",'DB Kickstarter'!$D:$D,"&lt;35000",'DB Kickstarter'!$U:$U,"plays")</f>
        <v>8</v>
      </c>
      <c r="D10" s="14">
        <f>COUNTIFS('DB Kickstarter'!$F:$F,D$1,'DB Kickstarter'!$D:$D,"&gt;=30000",'DB Kickstarter'!$D:$D,"&lt;35000",'DB Kickstarter'!$U:$U,"plays")</f>
        <v>0</v>
      </c>
      <c r="E10" s="15">
        <f t="shared" si="1"/>
        <v>11</v>
      </c>
      <c r="F10" s="19">
        <f t="shared" si="2"/>
        <v>0.27272727272727271</v>
      </c>
      <c r="G10" s="20">
        <f t="shared" si="3"/>
        <v>0.72727272727272729</v>
      </c>
      <c r="H10" s="21">
        <f t="shared" si="4"/>
        <v>0</v>
      </c>
    </row>
    <row r="11" spans="1:8" x14ac:dyDescent="0.3">
      <c r="A11" s="25" t="s">
        <v>8343</v>
      </c>
      <c r="B11" s="13">
        <f>COUNTIFS('DB Kickstarter'!$F:$F,B$1,'DB Kickstarter'!$D:$D,"&gt;=35000",'DB Kickstarter'!$D:$D,"&lt;40000",'DB Kickstarter'!$U:$U,"plays")</f>
        <v>4</v>
      </c>
      <c r="C11" s="14">
        <f>COUNTIFS('DB Kickstarter'!$F:$F,C$1,'DB Kickstarter'!$D:$D,"&gt;=35000",'DB Kickstarter'!$D:$D,"&lt;40000",'DB Kickstarter'!$U:$U,"plays")</f>
        <v>2</v>
      </c>
      <c r="D11" s="14">
        <f>COUNTIFS('DB Kickstarter'!$F:$F,D$1,'DB Kickstarter'!$D:$D,"&gt;=35000",'DB Kickstarter'!$D:$D,"&lt;40000",'DB Kickstarter'!$U:$U,"plays")</f>
        <v>0</v>
      </c>
      <c r="E11" s="15">
        <f t="shared" si="1"/>
        <v>6</v>
      </c>
      <c r="F11" s="19">
        <f t="shared" si="2"/>
        <v>0.66666666666666663</v>
      </c>
      <c r="G11" s="20">
        <f t="shared" si="3"/>
        <v>0.33333333333333331</v>
      </c>
      <c r="H11" s="21">
        <f t="shared" si="4"/>
        <v>0</v>
      </c>
    </row>
    <row r="12" spans="1:8" x14ac:dyDescent="0.3">
      <c r="A12" s="25" t="s">
        <v>8344</v>
      </c>
      <c r="B12" s="13">
        <f>COUNTIFS('DB Kickstarter'!$F:$F,B$1,'DB Kickstarter'!$D:$D,"&gt;=40000",'DB Kickstarter'!$D:$D,"&lt;45000",'DB Kickstarter'!$U:$U,"plays")</f>
        <v>2</v>
      </c>
      <c r="C12" s="14">
        <f>COUNTIFS('DB Kickstarter'!$F:$F,C$1,'DB Kickstarter'!$D:$D,"&gt;=40000",'DB Kickstarter'!$D:$D,"&lt;45000",'DB Kickstarter'!$U:$U,"plays")</f>
        <v>1</v>
      </c>
      <c r="D12" s="14">
        <f>COUNTIFS('DB Kickstarter'!$F:$F,D$1,'DB Kickstarter'!$D:$D,"&gt;=40000",'DB Kickstarter'!$D:$D,"&lt;45000",'DB Kickstarter'!$U:$U,"plays")</f>
        <v>0</v>
      </c>
      <c r="E12" s="15">
        <f t="shared" si="1"/>
        <v>3</v>
      </c>
      <c r="F12" s="19">
        <f t="shared" si="2"/>
        <v>0.66666666666666663</v>
      </c>
      <c r="G12" s="20">
        <f t="shared" si="3"/>
        <v>0.33333333333333331</v>
      </c>
      <c r="H12" s="21">
        <f t="shared" si="4"/>
        <v>0</v>
      </c>
    </row>
    <row r="13" spans="1:8" x14ac:dyDescent="0.3">
      <c r="A13" s="25" t="s">
        <v>8345</v>
      </c>
      <c r="B13" s="13">
        <f>COUNTIFS('DB Kickstarter'!$F:$F,B$1,'DB Kickstarter'!$D:$D,"&gt;=45000",'DB Kickstarter'!$D:$D,"&lt;50000",'DB Kickstarter'!$U:$U,"plays")</f>
        <v>0</v>
      </c>
      <c r="C13" s="14">
        <f>COUNTIFS('DB Kickstarter'!$F:$F,C$1,'DB Kickstarter'!$D:$D,"&gt;=45000",'DB Kickstarter'!$D:$D,"&lt;50000",'DB Kickstarter'!$U:$U,"plays")</f>
        <v>1</v>
      </c>
      <c r="D13" s="14">
        <f>COUNTIFS('DB Kickstarter'!$F:$F,D$1,'DB Kickstarter'!$D:$D,"&gt;=45000",'DB Kickstarter'!$D:$D,"&lt;50000",'DB Kickstarter'!$U:$U,"plays")</f>
        <v>0</v>
      </c>
      <c r="E13" s="15">
        <f t="shared" si="1"/>
        <v>1</v>
      </c>
      <c r="F13" s="19">
        <f t="shared" si="2"/>
        <v>0</v>
      </c>
      <c r="G13" s="20">
        <f t="shared" si="3"/>
        <v>1</v>
      </c>
      <c r="H13" s="21">
        <f t="shared" si="4"/>
        <v>0</v>
      </c>
    </row>
    <row r="14" spans="1:8" x14ac:dyDescent="0.3">
      <c r="A14" s="26" t="s">
        <v>8346</v>
      </c>
      <c r="B14" s="16">
        <f>COUNTIFS('DB Kickstarter'!$F:$F,B$1,'DB Kickstarter'!$D:$D,"&gt;=50000",'DB Kickstarter'!$U:$U,"plays")</f>
        <v>2</v>
      </c>
      <c r="C14" s="17">
        <f>COUNTIFS('DB Kickstarter'!$F:$F,C$1,'DB Kickstarter'!$D:$D,"&gt;=50000",'DB Kickstarter'!$U:$U,"plays")</f>
        <v>14</v>
      </c>
      <c r="D14" s="17">
        <f>COUNTIFS('DB Kickstarter'!$F:$F,D$1,'DB Kickstarter'!$D:$D,"&gt;=50000",'DB Kickstarter'!$U:$U,"plays")</f>
        <v>0</v>
      </c>
      <c r="E14" s="18">
        <f t="shared" si="1"/>
        <v>16</v>
      </c>
      <c r="F14" s="22">
        <f t="shared" si="2"/>
        <v>0.125</v>
      </c>
      <c r="G14" s="23">
        <f t="shared" si="3"/>
        <v>0.875</v>
      </c>
      <c r="H14" s="24">
        <f t="shared" si="4"/>
        <v>0</v>
      </c>
    </row>
    <row r="15" spans="1:8" x14ac:dyDescent="0.3">
      <c r="F15" s="10"/>
      <c r="G15" s="10"/>
      <c r="H15" s="10"/>
    </row>
    <row r="16" spans="1:8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  <row r="32" x14ac:dyDescent="0.3"/>
    <row r="33" x14ac:dyDescent="0.3"/>
    <row r="34" x14ac:dyDescent="0.3"/>
    <row r="35" x14ac:dyDescent="0.3"/>
    <row r="36" x14ac:dyDescent="0.3"/>
    <row r="37" x14ac:dyDescent="0.3"/>
    <row r="38" x14ac:dyDescent="0.3"/>
    <row r="39" x14ac:dyDescent="0.3"/>
    <row r="40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DB Kickstarter</vt:lpstr>
      <vt:lpstr>Hoja2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Raquel Valdez</cp:lastModifiedBy>
  <dcterms:created xsi:type="dcterms:W3CDTF">2017-04-20T15:17:24Z</dcterms:created>
  <dcterms:modified xsi:type="dcterms:W3CDTF">2021-06-26T21:05:58Z</dcterms:modified>
</cp:coreProperties>
</file>