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A\Inferencia\"/>
    </mc:Choice>
  </mc:AlternateContent>
  <bookViews>
    <workbookView xWindow="0" yWindow="0" windowWidth="20490" windowHeight="7755" activeTab="1"/>
  </bookViews>
  <sheets>
    <sheet name="Hoja1" sheetId="1" r:id="rId1"/>
    <sheet name="RMSPE" sheetId="5" r:id="rId2"/>
    <sheet name="R2" sheetId="4" r:id="rId3"/>
    <sheet name="Act" sheetId="2" r:id="rId4"/>
    <sheet name="Pre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H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" i="4"/>
  <c r="E2" i="4"/>
  <c r="H2" i="4" s="1"/>
  <c r="J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D2" i="4"/>
  <c r="C26" i="1"/>
  <c r="K26" i="1"/>
  <c r="C27" i="1"/>
  <c r="K27" i="1"/>
  <c r="C28" i="1"/>
  <c r="K28" i="1"/>
  <c r="C29" i="1"/>
  <c r="K29" i="1"/>
  <c r="C30" i="1"/>
  <c r="K30" i="1"/>
  <c r="C31" i="1"/>
  <c r="K31" i="1"/>
  <c r="C32" i="1"/>
  <c r="K32" i="1"/>
  <c r="O32" i="1"/>
  <c r="C33" i="1"/>
  <c r="G33" i="1"/>
  <c r="K33" i="1"/>
  <c r="O33" i="1"/>
  <c r="C34" i="1"/>
  <c r="G34" i="1"/>
  <c r="K34" i="1"/>
  <c r="O34" i="1"/>
  <c r="C35" i="1"/>
  <c r="G35" i="1"/>
  <c r="K35" i="1"/>
  <c r="O35" i="1"/>
  <c r="C36" i="1"/>
  <c r="G36" i="1"/>
  <c r="K36" i="1"/>
  <c r="O36" i="1"/>
  <c r="C37" i="1"/>
  <c r="G37" i="1"/>
  <c r="K37" i="1"/>
  <c r="B3" i="1"/>
  <c r="B26" i="1" s="1"/>
  <c r="C3" i="1"/>
  <c r="D3" i="1"/>
  <c r="D26" i="1" s="1"/>
  <c r="E3" i="1"/>
  <c r="E26" i="1" s="1"/>
  <c r="F3" i="1"/>
  <c r="F26" i="1" s="1"/>
  <c r="G3" i="1"/>
  <c r="G26" i="1" s="1"/>
  <c r="H3" i="1"/>
  <c r="H26" i="1" s="1"/>
  <c r="I3" i="1"/>
  <c r="I26" i="1" s="1"/>
  <c r="J3" i="1"/>
  <c r="J26" i="1" s="1"/>
  <c r="K3" i="1"/>
  <c r="L3" i="1"/>
  <c r="L26" i="1" s="1"/>
  <c r="M3" i="1"/>
  <c r="M26" i="1" s="1"/>
  <c r="N3" i="1"/>
  <c r="N26" i="1" s="1"/>
  <c r="O3" i="1"/>
  <c r="O26" i="1" s="1"/>
  <c r="P3" i="1"/>
  <c r="P26" i="1" s="1"/>
  <c r="Q3" i="1"/>
  <c r="Q26" i="1" s="1"/>
  <c r="B4" i="1"/>
  <c r="B27" i="1" s="1"/>
  <c r="C4" i="1"/>
  <c r="D4" i="1"/>
  <c r="D27" i="1" s="1"/>
  <c r="E4" i="1"/>
  <c r="E27" i="1" s="1"/>
  <c r="F4" i="1"/>
  <c r="F27" i="1" s="1"/>
  <c r="G4" i="1"/>
  <c r="G27" i="1" s="1"/>
  <c r="H4" i="1"/>
  <c r="H27" i="1" s="1"/>
  <c r="I4" i="1"/>
  <c r="I27" i="1" s="1"/>
  <c r="J4" i="1"/>
  <c r="J27" i="1" s="1"/>
  <c r="K4" i="1"/>
  <c r="L4" i="1"/>
  <c r="L27" i="1" s="1"/>
  <c r="M4" i="1"/>
  <c r="M27" i="1" s="1"/>
  <c r="N4" i="1"/>
  <c r="N27" i="1" s="1"/>
  <c r="O4" i="1"/>
  <c r="O27" i="1" s="1"/>
  <c r="P4" i="1"/>
  <c r="P27" i="1" s="1"/>
  <c r="Q4" i="1"/>
  <c r="Q27" i="1" s="1"/>
  <c r="B5" i="1"/>
  <c r="B28" i="1" s="1"/>
  <c r="C5" i="1"/>
  <c r="D5" i="1"/>
  <c r="D28" i="1" s="1"/>
  <c r="E5" i="1"/>
  <c r="E28" i="1" s="1"/>
  <c r="F5" i="1"/>
  <c r="F28" i="1" s="1"/>
  <c r="G5" i="1"/>
  <c r="G28" i="1" s="1"/>
  <c r="H5" i="1"/>
  <c r="H28" i="1" s="1"/>
  <c r="I5" i="1"/>
  <c r="I28" i="1" s="1"/>
  <c r="J5" i="1"/>
  <c r="J28" i="1" s="1"/>
  <c r="K5" i="1"/>
  <c r="L5" i="1"/>
  <c r="L28" i="1" s="1"/>
  <c r="M5" i="1"/>
  <c r="M28" i="1" s="1"/>
  <c r="N5" i="1"/>
  <c r="N28" i="1" s="1"/>
  <c r="O5" i="1"/>
  <c r="O28" i="1" s="1"/>
  <c r="P5" i="1"/>
  <c r="P28" i="1" s="1"/>
  <c r="Q5" i="1"/>
  <c r="Q28" i="1" s="1"/>
  <c r="B6" i="1"/>
  <c r="B29" i="1" s="1"/>
  <c r="C6" i="1"/>
  <c r="D6" i="1"/>
  <c r="D29" i="1" s="1"/>
  <c r="E6" i="1"/>
  <c r="E29" i="1" s="1"/>
  <c r="F6" i="1"/>
  <c r="F29" i="1" s="1"/>
  <c r="G6" i="1"/>
  <c r="G29" i="1" s="1"/>
  <c r="H6" i="1"/>
  <c r="H29" i="1" s="1"/>
  <c r="I6" i="1"/>
  <c r="I29" i="1" s="1"/>
  <c r="J6" i="1"/>
  <c r="J29" i="1" s="1"/>
  <c r="K6" i="1"/>
  <c r="L6" i="1"/>
  <c r="L29" i="1" s="1"/>
  <c r="M6" i="1"/>
  <c r="M29" i="1" s="1"/>
  <c r="N6" i="1"/>
  <c r="N29" i="1" s="1"/>
  <c r="O6" i="1"/>
  <c r="O29" i="1" s="1"/>
  <c r="P6" i="1"/>
  <c r="P29" i="1" s="1"/>
  <c r="Q6" i="1"/>
  <c r="Q29" i="1" s="1"/>
  <c r="B7" i="1"/>
  <c r="B30" i="1" s="1"/>
  <c r="C7" i="1"/>
  <c r="D7" i="1"/>
  <c r="D30" i="1" s="1"/>
  <c r="E7" i="1"/>
  <c r="E30" i="1" s="1"/>
  <c r="F7" i="1"/>
  <c r="F30" i="1" s="1"/>
  <c r="G7" i="1"/>
  <c r="G30" i="1" s="1"/>
  <c r="H7" i="1"/>
  <c r="H30" i="1" s="1"/>
  <c r="I7" i="1"/>
  <c r="I30" i="1" s="1"/>
  <c r="J7" i="1"/>
  <c r="J30" i="1" s="1"/>
  <c r="K7" i="1"/>
  <c r="L7" i="1"/>
  <c r="L30" i="1" s="1"/>
  <c r="M7" i="1"/>
  <c r="M30" i="1" s="1"/>
  <c r="N7" i="1"/>
  <c r="N30" i="1" s="1"/>
  <c r="O7" i="1"/>
  <c r="O30" i="1" s="1"/>
  <c r="P7" i="1"/>
  <c r="P30" i="1" s="1"/>
  <c r="Q7" i="1"/>
  <c r="Q30" i="1" s="1"/>
  <c r="B8" i="1"/>
  <c r="B31" i="1" s="1"/>
  <c r="C8" i="1"/>
  <c r="D8" i="1"/>
  <c r="D31" i="1" s="1"/>
  <c r="E8" i="1"/>
  <c r="E31" i="1" s="1"/>
  <c r="F8" i="1"/>
  <c r="F31" i="1" s="1"/>
  <c r="G8" i="1"/>
  <c r="G31" i="1" s="1"/>
  <c r="H8" i="1"/>
  <c r="H31" i="1" s="1"/>
  <c r="I8" i="1"/>
  <c r="I31" i="1" s="1"/>
  <c r="J8" i="1"/>
  <c r="J31" i="1" s="1"/>
  <c r="K8" i="1"/>
  <c r="L8" i="1"/>
  <c r="L31" i="1" s="1"/>
  <c r="M8" i="1"/>
  <c r="M31" i="1" s="1"/>
  <c r="N8" i="1"/>
  <c r="N31" i="1" s="1"/>
  <c r="O8" i="1"/>
  <c r="O31" i="1" s="1"/>
  <c r="P8" i="1"/>
  <c r="P31" i="1" s="1"/>
  <c r="Q8" i="1"/>
  <c r="Q31" i="1" s="1"/>
  <c r="B9" i="1"/>
  <c r="B32" i="1" s="1"/>
  <c r="C9" i="1"/>
  <c r="D9" i="1"/>
  <c r="D32" i="1" s="1"/>
  <c r="E9" i="1"/>
  <c r="E32" i="1" s="1"/>
  <c r="F9" i="1"/>
  <c r="F32" i="1" s="1"/>
  <c r="G9" i="1"/>
  <c r="G32" i="1" s="1"/>
  <c r="H9" i="1"/>
  <c r="H32" i="1" s="1"/>
  <c r="I9" i="1"/>
  <c r="I32" i="1" s="1"/>
  <c r="J9" i="1"/>
  <c r="J32" i="1" s="1"/>
  <c r="K9" i="1"/>
  <c r="L9" i="1"/>
  <c r="L32" i="1" s="1"/>
  <c r="M9" i="1"/>
  <c r="M32" i="1" s="1"/>
  <c r="N9" i="1"/>
  <c r="N32" i="1" s="1"/>
  <c r="O9" i="1"/>
  <c r="P9" i="1"/>
  <c r="P32" i="1" s="1"/>
  <c r="Q9" i="1"/>
  <c r="Q32" i="1" s="1"/>
  <c r="B10" i="1"/>
  <c r="B33" i="1" s="1"/>
  <c r="C10" i="1"/>
  <c r="D10" i="1"/>
  <c r="D33" i="1" s="1"/>
  <c r="E10" i="1"/>
  <c r="E33" i="1" s="1"/>
  <c r="F10" i="1"/>
  <c r="F33" i="1" s="1"/>
  <c r="G10" i="1"/>
  <c r="H10" i="1"/>
  <c r="H33" i="1" s="1"/>
  <c r="I10" i="1"/>
  <c r="I33" i="1" s="1"/>
  <c r="J10" i="1"/>
  <c r="J33" i="1" s="1"/>
  <c r="K10" i="1"/>
  <c r="L10" i="1"/>
  <c r="L33" i="1" s="1"/>
  <c r="M10" i="1"/>
  <c r="M33" i="1" s="1"/>
  <c r="N10" i="1"/>
  <c r="N33" i="1" s="1"/>
  <c r="O10" i="1"/>
  <c r="P10" i="1"/>
  <c r="P33" i="1" s="1"/>
  <c r="Q10" i="1"/>
  <c r="Q33" i="1" s="1"/>
  <c r="B11" i="1"/>
  <c r="B34" i="1" s="1"/>
  <c r="C11" i="1"/>
  <c r="D11" i="1"/>
  <c r="D34" i="1" s="1"/>
  <c r="E11" i="1"/>
  <c r="E34" i="1" s="1"/>
  <c r="F11" i="1"/>
  <c r="F34" i="1" s="1"/>
  <c r="G11" i="1"/>
  <c r="H11" i="1"/>
  <c r="H34" i="1" s="1"/>
  <c r="I11" i="1"/>
  <c r="I34" i="1" s="1"/>
  <c r="J11" i="1"/>
  <c r="J34" i="1" s="1"/>
  <c r="K11" i="1"/>
  <c r="L11" i="1"/>
  <c r="L34" i="1" s="1"/>
  <c r="M11" i="1"/>
  <c r="M34" i="1" s="1"/>
  <c r="N11" i="1"/>
  <c r="N34" i="1" s="1"/>
  <c r="O11" i="1"/>
  <c r="P11" i="1"/>
  <c r="P34" i="1" s="1"/>
  <c r="Q11" i="1"/>
  <c r="Q34" i="1" s="1"/>
  <c r="B12" i="1"/>
  <c r="B35" i="1" s="1"/>
  <c r="C12" i="1"/>
  <c r="D12" i="1"/>
  <c r="D35" i="1" s="1"/>
  <c r="E12" i="1"/>
  <c r="E35" i="1" s="1"/>
  <c r="F12" i="1"/>
  <c r="F35" i="1" s="1"/>
  <c r="G12" i="1"/>
  <c r="H12" i="1"/>
  <c r="H35" i="1" s="1"/>
  <c r="I12" i="1"/>
  <c r="I35" i="1" s="1"/>
  <c r="J12" i="1"/>
  <c r="J35" i="1" s="1"/>
  <c r="K12" i="1"/>
  <c r="L12" i="1"/>
  <c r="L35" i="1" s="1"/>
  <c r="M12" i="1"/>
  <c r="M35" i="1" s="1"/>
  <c r="N12" i="1"/>
  <c r="N35" i="1" s="1"/>
  <c r="O12" i="1"/>
  <c r="P12" i="1"/>
  <c r="P35" i="1" s="1"/>
  <c r="Q12" i="1"/>
  <c r="Q35" i="1" s="1"/>
  <c r="B13" i="1"/>
  <c r="B36" i="1" s="1"/>
  <c r="C13" i="1"/>
  <c r="D13" i="1"/>
  <c r="D36" i="1" s="1"/>
  <c r="E13" i="1"/>
  <c r="E36" i="1" s="1"/>
  <c r="F13" i="1"/>
  <c r="F36" i="1" s="1"/>
  <c r="G13" i="1"/>
  <c r="H13" i="1"/>
  <c r="H36" i="1" s="1"/>
  <c r="I13" i="1"/>
  <c r="I36" i="1" s="1"/>
  <c r="J13" i="1"/>
  <c r="J36" i="1" s="1"/>
  <c r="K13" i="1"/>
  <c r="L13" i="1"/>
  <c r="L36" i="1" s="1"/>
  <c r="M13" i="1"/>
  <c r="M36" i="1" s="1"/>
  <c r="N13" i="1"/>
  <c r="N36" i="1" s="1"/>
  <c r="O13" i="1"/>
  <c r="P13" i="1"/>
  <c r="P36" i="1" s="1"/>
  <c r="Q13" i="1"/>
  <c r="Q36" i="1" s="1"/>
  <c r="B14" i="1"/>
  <c r="B37" i="1" s="1"/>
  <c r="C14" i="1"/>
  <c r="D14" i="1"/>
  <c r="D37" i="1" s="1"/>
  <c r="E14" i="1"/>
  <c r="E37" i="1" s="1"/>
  <c r="F14" i="1"/>
  <c r="F37" i="1" s="1"/>
  <c r="G14" i="1"/>
  <c r="H14" i="1"/>
  <c r="H37" i="1" s="1"/>
  <c r="I14" i="1"/>
  <c r="I37" i="1" s="1"/>
  <c r="J14" i="1"/>
  <c r="J37" i="1" s="1"/>
  <c r="K14" i="1"/>
  <c r="L14" i="1"/>
  <c r="L37" i="1" s="1"/>
  <c r="M14" i="1"/>
  <c r="M37" i="1" s="1"/>
  <c r="N14" i="1"/>
  <c r="N37" i="1" s="1"/>
  <c r="O14" i="1"/>
  <c r="O37" i="1" s="1"/>
  <c r="P14" i="1"/>
  <c r="P37" i="1" s="1"/>
  <c r="Q14" i="1"/>
  <c r="Q37" i="1" s="1"/>
  <c r="B15" i="1"/>
  <c r="B38" i="1" s="1"/>
  <c r="C15" i="1"/>
  <c r="C38" i="1" s="1"/>
  <c r="D15" i="1"/>
  <c r="D38" i="1" s="1"/>
  <c r="E15" i="1"/>
  <c r="E38" i="1" s="1"/>
  <c r="F15" i="1"/>
  <c r="F38" i="1" s="1"/>
  <c r="G15" i="1"/>
  <c r="G38" i="1" s="1"/>
  <c r="H15" i="1"/>
  <c r="H38" i="1" s="1"/>
  <c r="I15" i="1"/>
  <c r="I38" i="1" s="1"/>
  <c r="J15" i="1"/>
  <c r="J38" i="1" s="1"/>
  <c r="K15" i="1"/>
  <c r="K38" i="1" s="1"/>
  <c r="L15" i="1"/>
  <c r="L38" i="1" s="1"/>
  <c r="M15" i="1"/>
  <c r="M38" i="1" s="1"/>
  <c r="N15" i="1"/>
  <c r="N38" i="1" s="1"/>
  <c r="O15" i="1"/>
  <c r="O38" i="1" s="1"/>
  <c r="P15" i="1"/>
  <c r="P38" i="1" s="1"/>
  <c r="Q15" i="1"/>
  <c r="Q38" i="1" s="1"/>
  <c r="B16" i="1"/>
  <c r="B39" i="1" s="1"/>
  <c r="C16" i="1"/>
  <c r="C39" i="1" s="1"/>
  <c r="D16" i="1"/>
  <c r="D39" i="1" s="1"/>
  <c r="E16" i="1"/>
  <c r="E39" i="1" s="1"/>
  <c r="F16" i="1"/>
  <c r="F39" i="1" s="1"/>
  <c r="G16" i="1"/>
  <c r="G39" i="1" s="1"/>
  <c r="H16" i="1"/>
  <c r="H39" i="1" s="1"/>
  <c r="I16" i="1"/>
  <c r="I39" i="1" s="1"/>
  <c r="J16" i="1"/>
  <c r="J39" i="1" s="1"/>
  <c r="K16" i="1"/>
  <c r="K39" i="1" s="1"/>
  <c r="L16" i="1"/>
  <c r="L39" i="1" s="1"/>
  <c r="M16" i="1"/>
  <c r="M39" i="1" s="1"/>
  <c r="N16" i="1"/>
  <c r="N39" i="1" s="1"/>
  <c r="O16" i="1"/>
  <c r="O39" i="1" s="1"/>
  <c r="P16" i="1"/>
  <c r="P39" i="1" s="1"/>
  <c r="Q16" i="1"/>
  <c r="Q39" i="1" s="1"/>
  <c r="B17" i="1"/>
  <c r="B40" i="1" s="1"/>
  <c r="C17" i="1"/>
  <c r="C40" i="1" s="1"/>
  <c r="D17" i="1"/>
  <c r="D40" i="1" s="1"/>
  <c r="E17" i="1"/>
  <c r="E40" i="1" s="1"/>
  <c r="F17" i="1"/>
  <c r="F40" i="1" s="1"/>
  <c r="G17" i="1"/>
  <c r="G40" i="1" s="1"/>
  <c r="H17" i="1"/>
  <c r="H40" i="1" s="1"/>
  <c r="I17" i="1"/>
  <c r="I40" i="1" s="1"/>
  <c r="J17" i="1"/>
  <c r="J40" i="1" s="1"/>
  <c r="K17" i="1"/>
  <c r="K40" i="1" s="1"/>
  <c r="L17" i="1"/>
  <c r="L40" i="1" s="1"/>
  <c r="M17" i="1"/>
  <c r="M40" i="1" s="1"/>
  <c r="N17" i="1"/>
  <c r="N40" i="1" s="1"/>
  <c r="O17" i="1"/>
  <c r="O40" i="1" s="1"/>
  <c r="P17" i="1"/>
  <c r="P40" i="1" s="1"/>
  <c r="Q17" i="1"/>
  <c r="Q40" i="1" s="1"/>
  <c r="B18" i="1"/>
  <c r="B41" i="1" s="1"/>
  <c r="C18" i="1"/>
  <c r="C41" i="1" s="1"/>
  <c r="D18" i="1"/>
  <c r="D41" i="1" s="1"/>
  <c r="E18" i="1"/>
  <c r="E41" i="1" s="1"/>
  <c r="F18" i="1"/>
  <c r="F41" i="1" s="1"/>
  <c r="G18" i="1"/>
  <c r="G41" i="1" s="1"/>
  <c r="H18" i="1"/>
  <c r="H41" i="1" s="1"/>
  <c r="I18" i="1"/>
  <c r="I41" i="1" s="1"/>
  <c r="J18" i="1"/>
  <c r="J41" i="1" s="1"/>
  <c r="K18" i="1"/>
  <c r="K41" i="1" s="1"/>
  <c r="L18" i="1"/>
  <c r="L41" i="1" s="1"/>
  <c r="M18" i="1"/>
  <c r="M41" i="1" s="1"/>
  <c r="N18" i="1"/>
  <c r="N41" i="1" s="1"/>
  <c r="O18" i="1"/>
  <c r="O41" i="1" s="1"/>
  <c r="P18" i="1"/>
  <c r="P41" i="1" s="1"/>
  <c r="Q18" i="1"/>
  <c r="Q41" i="1" s="1"/>
  <c r="B19" i="1"/>
  <c r="B42" i="1" s="1"/>
  <c r="C19" i="1"/>
  <c r="C42" i="1" s="1"/>
  <c r="D19" i="1"/>
  <c r="D42" i="1" s="1"/>
  <c r="E19" i="1"/>
  <c r="E42" i="1" s="1"/>
  <c r="F19" i="1"/>
  <c r="F42" i="1" s="1"/>
  <c r="G19" i="1"/>
  <c r="G42" i="1" s="1"/>
  <c r="H19" i="1"/>
  <c r="H42" i="1" s="1"/>
  <c r="I19" i="1"/>
  <c r="I42" i="1" s="1"/>
  <c r="J19" i="1"/>
  <c r="J42" i="1" s="1"/>
  <c r="K19" i="1"/>
  <c r="K42" i="1" s="1"/>
  <c r="L19" i="1"/>
  <c r="L42" i="1" s="1"/>
  <c r="M19" i="1"/>
  <c r="M42" i="1" s="1"/>
  <c r="N19" i="1"/>
  <c r="N42" i="1" s="1"/>
  <c r="O19" i="1"/>
  <c r="O42" i="1" s="1"/>
  <c r="P19" i="1"/>
  <c r="P42" i="1" s="1"/>
  <c r="Q19" i="1"/>
  <c r="Q42" i="1" s="1"/>
  <c r="B20" i="1"/>
  <c r="B43" i="1" s="1"/>
  <c r="C20" i="1"/>
  <c r="C43" i="1" s="1"/>
  <c r="D20" i="1"/>
  <c r="D43" i="1" s="1"/>
  <c r="E20" i="1"/>
  <c r="E43" i="1" s="1"/>
  <c r="F20" i="1"/>
  <c r="F43" i="1" s="1"/>
  <c r="G20" i="1"/>
  <c r="G43" i="1" s="1"/>
  <c r="H20" i="1"/>
  <c r="H43" i="1" s="1"/>
  <c r="I20" i="1"/>
  <c r="I43" i="1" s="1"/>
  <c r="J20" i="1"/>
  <c r="J43" i="1" s="1"/>
  <c r="K20" i="1"/>
  <c r="K43" i="1" s="1"/>
  <c r="L20" i="1"/>
  <c r="L43" i="1" s="1"/>
  <c r="M20" i="1"/>
  <c r="M43" i="1" s="1"/>
  <c r="N20" i="1"/>
  <c r="N43" i="1" s="1"/>
  <c r="O20" i="1"/>
  <c r="O43" i="1" s="1"/>
  <c r="P20" i="1"/>
  <c r="P43" i="1" s="1"/>
  <c r="Q20" i="1"/>
  <c r="Q43" i="1" s="1"/>
  <c r="B21" i="1"/>
  <c r="B44" i="1" s="1"/>
  <c r="C21" i="1"/>
  <c r="C44" i="1" s="1"/>
  <c r="D21" i="1"/>
  <c r="D44" i="1" s="1"/>
  <c r="E21" i="1"/>
  <c r="E44" i="1" s="1"/>
  <c r="F21" i="1"/>
  <c r="F44" i="1" s="1"/>
  <c r="G21" i="1"/>
  <c r="G44" i="1" s="1"/>
  <c r="H21" i="1"/>
  <c r="H44" i="1" s="1"/>
  <c r="I21" i="1"/>
  <c r="I44" i="1" s="1"/>
  <c r="J21" i="1"/>
  <c r="J44" i="1" s="1"/>
  <c r="K21" i="1"/>
  <c r="K44" i="1" s="1"/>
  <c r="L21" i="1"/>
  <c r="L44" i="1" s="1"/>
  <c r="M21" i="1"/>
  <c r="M44" i="1" s="1"/>
  <c r="N21" i="1"/>
  <c r="N44" i="1" s="1"/>
  <c r="O21" i="1"/>
  <c r="O44" i="1" s="1"/>
  <c r="P21" i="1"/>
  <c r="P44" i="1" s="1"/>
  <c r="Q21" i="1"/>
  <c r="Q44" i="1" s="1"/>
  <c r="B22" i="1"/>
  <c r="B45" i="1" s="1"/>
  <c r="C22" i="1"/>
  <c r="C45" i="1" s="1"/>
  <c r="D22" i="1"/>
  <c r="D45" i="1" s="1"/>
  <c r="E22" i="1"/>
  <c r="E45" i="1" s="1"/>
  <c r="F22" i="1"/>
  <c r="F45" i="1" s="1"/>
  <c r="G22" i="1"/>
  <c r="G45" i="1" s="1"/>
  <c r="H22" i="1"/>
  <c r="H45" i="1" s="1"/>
  <c r="I22" i="1"/>
  <c r="I45" i="1" s="1"/>
  <c r="J22" i="1"/>
  <c r="J45" i="1" s="1"/>
  <c r="K22" i="1"/>
  <c r="K45" i="1" s="1"/>
  <c r="L22" i="1"/>
  <c r="L45" i="1" s="1"/>
  <c r="M22" i="1"/>
  <c r="M45" i="1" s="1"/>
  <c r="N22" i="1"/>
  <c r="N45" i="1" s="1"/>
  <c r="O22" i="1"/>
  <c r="O45" i="1" s="1"/>
  <c r="P22" i="1"/>
  <c r="P45" i="1" s="1"/>
  <c r="Q22" i="1"/>
  <c r="Q45" i="1" s="1"/>
  <c r="C2" i="1"/>
  <c r="C25" i="1" s="1"/>
  <c r="C49" i="1" s="1"/>
  <c r="D2" i="1"/>
  <c r="D25" i="1" s="1"/>
  <c r="E2" i="1"/>
  <c r="E25" i="1" s="1"/>
  <c r="E49" i="1" s="1"/>
  <c r="F2" i="1"/>
  <c r="F25" i="1" s="1"/>
  <c r="G2" i="1"/>
  <c r="G25" i="1" s="1"/>
  <c r="G49" i="1" s="1"/>
  <c r="H2" i="1"/>
  <c r="H25" i="1" s="1"/>
  <c r="I2" i="1"/>
  <c r="I25" i="1" s="1"/>
  <c r="I49" i="1" s="1"/>
  <c r="J2" i="1"/>
  <c r="J25" i="1" s="1"/>
  <c r="K2" i="1"/>
  <c r="K25" i="1" s="1"/>
  <c r="K49" i="1" s="1"/>
  <c r="L2" i="1"/>
  <c r="L25" i="1" s="1"/>
  <c r="M2" i="1"/>
  <c r="M25" i="1" s="1"/>
  <c r="M49" i="1" s="1"/>
  <c r="N2" i="1"/>
  <c r="N25" i="1" s="1"/>
  <c r="O2" i="1"/>
  <c r="O25" i="1" s="1"/>
  <c r="O49" i="1" s="1"/>
  <c r="P2" i="1"/>
  <c r="P25" i="1" s="1"/>
  <c r="Q2" i="1"/>
  <c r="Q25" i="1" s="1"/>
  <c r="Q49" i="1" s="1"/>
  <c r="B2" i="1"/>
  <c r="B25" i="1" s="1"/>
  <c r="P48" i="1" l="1"/>
  <c r="N48" i="1"/>
  <c r="N51" i="1" s="1"/>
  <c r="L48" i="1"/>
  <c r="J48" i="1"/>
  <c r="J51" i="1" s="1"/>
  <c r="H48" i="1"/>
  <c r="F48" i="1"/>
  <c r="F51" i="1" s="1"/>
  <c r="D48" i="1"/>
  <c r="B48" i="1"/>
  <c r="B51" i="1" s="1"/>
  <c r="B49" i="1"/>
  <c r="P49" i="1"/>
  <c r="N49" i="1"/>
  <c r="L49" i="1"/>
  <c r="J49" i="1"/>
  <c r="H49" i="1"/>
  <c r="F49" i="1"/>
  <c r="D49" i="1"/>
  <c r="Q48" i="1"/>
  <c r="Q51" i="1" s="1"/>
  <c r="O48" i="1"/>
  <c r="O51" i="1" s="1"/>
  <c r="M48" i="1"/>
  <c r="M51" i="1" s="1"/>
  <c r="K48" i="1"/>
  <c r="K51" i="1" s="1"/>
  <c r="I48" i="1"/>
  <c r="I51" i="1" s="1"/>
  <c r="G48" i="1"/>
  <c r="G51" i="1" s="1"/>
  <c r="G53" i="1" s="1"/>
  <c r="E48" i="1"/>
  <c r="E51" i="1" s="1"/>
  <c r="C48" i="1"/>
  <c r="C51" i="1" s="1"/>
  <c r="C53" i="1" s="1"/>
  <c r="K53" i="1" l="1"/>
  <c r="O53" i="1"/>
  <c r="B53" i="1"/>
  <c r="F53" i="1"/>
  <c r="J53" i="1"/>
  <c r="N53" i="1"/>
  <c r="E53" i="1"/>
  <c r="I53" i="1"/>
  <c r="M53" i="1"/>
  <c r="Q53" i="1"/>
  <c r="D51" i="1"/>
  <c r="D53" i="1" s="1"/>
  <c r="H51" i="1"/>
  <c r="H53" i="1" s="1"/>
  <c r="L51" i="1"/>
  <c r="L53" i="1" s="1"/>
  <c r="P51" i="1"/>
  <c r="P53" i="1" s="1"/>
  <c r="C55" i="1" l="1"/>
  <c r="G55" i="1" s="1"/>
</calcChain>
</file>

<file path=xl/sharedStrings.xml><?xml version="1.0" encoding="utf-8"?>
<sst xmlns="http://schemas.openxmlformats.org/spreadsheetml/2006/main" count="106" uniqueCount="22">
  <si>
    <t>years</t>
  </si>
  <si>
    <t>Austria</t>
  </si>
  <si>
    <t>Belgium</t>
  </si>
  <si>
    <t>Czech</t>
  </si>
  <si>
    <t>Denmark</t>
  </si>
  <si>
    <t>Estonia</t>
  </si>
  <si>
    <t>Finland</t>
  </si>
  <si>
    <t>Germany</t>
  </si>
  <si>
    <t>Iceland</t>
  </si>
  <si>
    <t>Latvia</t>
  </si>
  <si>
    <t>Lithuania</t>
  </si>
  <si>
    <t>Luxembourg</t>
  </si>
  <si>
    <t>Netherlands</t>
  </si>
  <si>
    <t>Norway</t>
  </si>
  <si>
    <t>Russia</t>
  </si>
  <si>
    <t>Slovenia</t>
  </si>
  <si>
    <t>Sweden</t>
  </si>
  <si>
    <t>T</t>
  </si>
  <si>
    <t>T0</t>
  </si>
  <si>
    <t>RMSPEj</t>
  </si>
  <si>
    <t>p</t>
  </si>
  <si>
    <t>Finland 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</si>
</sst>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/>
    <xf numFmtId="0" fontId="0" fillId="2" borderId="0" xfId="0" applyFill="1"/>
    <xf numFmtId="10" fontId="0" fillId="3" borderId="0" xfId="1" applyNumberFormat="1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  <a:effectLst/>
            </c:spPr>
          </c:dPt>
          <c:cat>
            <c:strRef>
              <c:f>RMSPE!$A$1:$A$16</c:f>
              <c:strCache>
                <c:ptCount val="16"/>
                <c:pt idx="0">
                  <c:v>Russia</c:v>
                </c:pt>
                <c:pt idx="1">
                  <c:v>Norway</c:v>
                </c:pt>
                <c:pt idx="2">
                  <c:v>Finland</c:v>
                </c:pt>
                <c:pt idx="3">
                  <c:v>Lithuania</c:v>
                </c:pt>
                <c:pt idx="4">
                  <c:v>Belgium</c:v>
                </c:pt>
                <c:pt idx="5">
                  <c:v>Czech</c:v>
                </c:pt>
                <c:pt idx="6">
                  <c:v>Iceland</c:v>
                </c:pt>
                <c:pt idx="7">
                  <c:v>Slovenia</c:v>
                </c:pt>
                <c:pt idx="8">
                  <c:v>Denmark</c:v>
                </c:pt>
                <c:pt idx="9">
                  <c:v>Latvia</c:v>
                </c:pt>
                <c:pt idx="10">
                  <c:v>Luxembourg</c:v>
                </c:pt>
                <c:pt idx="11">
                  <c:v>Sweden</c:v>
                </c:pt>
                <c:pt idx="12">
                  <c:v>Austria</c:v>
                </c:pt>
                <c:pt idx="13">
                  <c:v>Netherlands</c:v>
                </c:pt>
                <c:pt idx="14">
                  <c:v>Estonia</c:v>
                </c:pt>
                <c:pt idx="15">
                  <c:v>Germany</c:v>
                </c:pt>
              </c:strCache>
            </c:strRef>
          </c:cat>
          <c:val>
            <c:numRef>
              <c:f>RMSPE!$B$1:$B$16</c:f>
              <c:numCache>
                <c:formatCode>General</c:formatCode>
                <c:ptCount val="16"/>
                <c:pt idx="0">
                  <c:v>9.5298408443626084</c:v>
                </c:pt>
                <c:pt idx="1">
                  <c:v>4.5933911128998064</c:v>
                </c:pt>
                <c:pt idx="2">
                  <c:v>4.1656797155341376</c:v>
                </c:pt>
                <c:pt idx="3">
                  <c:v>2.6204515900474576</c:v>
                </c:pt>
                <c:pt idx="4">
                  <c:v>2.6060325049109094</c:v>
                </c:pt>
                <c:pt idx="5">
                  <c:v>2.5169914728873057</c:v>
                </c:pt>
                <c:pt idx="6">
                  <c:v>1.9402077636468118</c:v>
                </c:pt>
                <c:pt idx="7">
                  <c:v>1.2689993047308905</c:v>
                </c:pt>
                <c:pt idx="8">
                  <c:v>1.1274553163779</c:v>
                </c:pt>
                <c:pt idx="9">
                  <c:v>1.0420136521913155</c:v>
                </c:pt>
                <c:pt idx="10">
                  <c:v>0.8368758453176911</c:v>
                </c:pt>
                <c:pt idx="11">
                  <c:v>0.54584828854937917</c:v>
                </c:pt>
                <c:pt idx="12">
                  <c:v>0.52307824297405092</c:v>
                </c:pt>
                <c:pt idx="13">
                  <c:v>0.41566904030926494</c:v>
                </c:pt>
                <c:pt idx="14">
                  <c:v>0.39775645482484778</c:v>
                </c:pt>
                <c:pt idx="15">
                  <c:v>9.1216379241946283E-2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044368"/>
        <c:axId val="312042016"/>
      </c:barChart>
      <c:catAx>
        <c:axId val="3120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12042016"/>
        <c:crosses val="autoZero"/>
        <c:auto val="1"/>
        <c:lblAlgn val="ctr"/>
        <c:lblOffset val="100"/>
        <c:noMultiLvlLbl val="0"/>
      </c:catAx>
      <c:valAx>
        <c:axId val="312042016"/>
        <c:scaling>
          <c:orientation val="minMax"/>
          <c:max val="1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AR"/>
          </a:p>
        </c:txPr>
        <c:crossAx val="3120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90487</xdr:rowOff>
    </xdr:from>
    <xdr:to>
      <xdr:col>9</xdr:col>
      <xdr:colOff>47625</xdr:colOff>
      <xdr:row>15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opLeftCell="A40" workbookViewId="0">
      <selection activeCell="B51" activeCellId="1" sqref="B47:Q47 B51:Q51"/>
    </sheetView>
  </sheetViews>
  <sheetFormatPr baseColWidth="10" defaultColWidth="7.140625" defaultRowHeight="15" x14ac:dyDescent="0.25"/>
  <cols>
    <col min="10" max="10" width="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 s="2">
        <f>+ABS(Act!B2-Pred!B2)</f>
        <v>1.944242830901711</v>
      </c>
      <c r="C2" s="2">
        <f>+ABS(Act!C2-Pred!C2)</f>
        <v>0.50917376365087819</v>
      </c>
      <c r="D2" s="2">
        <f>+ABS(Act!D2-Pred!D2)</f>
        <v>0.66399997983605274</v>
      </c>
      <c r="E2" s="2">
        <f>+ABS(Act!E2-Pred!E2)</f>
        <v>2.4102245247887701</v>
      </c>
      <c r="F2" s="2">
        <f>+ABS(Act!F2-Pred!F2)</f>
        <v>7.2513698324024602</v>
      </c>
      <c r="G2" s="2">
        <f>+ABS(Act!G2-Pred!G2)</f>
        <v>1.8876943105041732E-2</v>
      </c>
      <c r="H2" s="2">
        <f>+ABS(Act!H2-Pred!H2)</f>
        <v>4.2999382003206179</v>
      </c>
      <c r="I2" s="2">
        <f>+ABS(Act!I2-Pred!I2)</f>
        <v>2.5900043309462593</v>
      </c>
      <c r="J2" s="2">
        <f>+ABS(Act!J2-Pred!J2)</f>
        <v>2.1196857770284439</v>
      </c>
      <c r="K2" s="2">
        <f>+ABS(Act!K2-Pred!K2)</f>
        <v>7.6113317942176693</v>
      </c>
      <c r="L2" s="2">
        <f>+ABS(Act!L2-Pred!L2)</f>
        <v>3.7517262807583229</v>
      </c>
      <c r="M2" s="2">
        <f>+ABS(Act!M2-Pred!M2)</f>
        <v>3.1234840077015491</v>
      </c>
      <c r="N2" s="2">
        <f>+ABS(Act!N2-Pred!N2)</f>
        <v>0.21133141698143021</v>
      </c>
      <c r="O2" s="2">
        <f>+ABS(Act!O2-Pred!O2)</f>
        <v>0.37758334533452143</v>
      </c>
      <c r="P2" s="2">
        <f>+ABS(Act!P2-Pred!P2)</f>
        <v>2.8741035205928185</v>
      </c>
      <c r="Q2" s="2">
        <f>+ABS(Act!Q2-Pred!Q2)</f>
        <v>0.78821234386917993</v>
      </c>
    </row>
    <row r="3" spans="1:17" x14ac:dyDescent="0.25">
      <c r="A3">
        <v>1996</v>
      </c>
      <c r="B3" s="2">
        <f>+ABS(Act!B3-Pred!B3)</f>
        <v>0.99756447236147849</v>
      </c>
      <c r="C3" s="2">
        <f>+ABS(Act!C3-Pred!C3)</f>
        <v>1.6906168956646503</v>
      </c>
      <c r="D3" s="2">
        <f>+ABS(Act!D3-Pred!D3)</f>
        <v>2.0134599832584001</v>
      </c>
      <c r="E3" s="2">
        <f>+ABS(Act!E3-Pred!E3)</f>
        <v>2.4556377336600494</v>
      </c>
      <c r="F3" s="2">
        <f>+ABS(Act!F3-Pred!F3)</f>
        <v>6.4015998452448457</v>
      </c>
      <c r="G3" s="2">
        <f>+ABS(Act!G3-Pred!G3)</f>
        <v>0.92697732618063</v>
      </c>
      <c r="H3" s="2">
        <f>+ABS(Act!H3-Pred!H3)</f>
        <v>4.1982232765224996</v>
      </c>
      <c r="I3" s="2">
        <f>+ABS(Act!I3-Pred!I3)</f>
        <v>0.33646191780546886</v>
      </c>
      <c r="J3" s="2">
        <f>+ABS(Act!J3-Pred!J3)</f>
        <v>0.23107833715125992</v>
      </c>
      <c r="K3" s="2">
        <f>+ABS(Act!K3-Pred!K3)</f>
        <v>10.918720165998373</v>
      </c>
      <c r="L3" s="2">
        <f>+ABS(Act!L3-Pred!L3)</f>
        <v>1.0660264078031609</v>
      </c>
      <c r="M3" s="2">
        <f>+ABS(Act!M3-Pred!M3)</f>
        <v>2.7613268511675795</v>
      </c>
      <c r="N3" s="2">
        <f>+ABS(Act!N3-Pred!N3)</f>
        <v>0.8335824421089999</v>
      </c>
      <c r="O3" s="2">
        <f>+ABS(Act!O3-Pred!O3)</f>
        <v>1.5731549776412663</v>
      </c>
      <c r="P3" s="2">
        <f>+ABS(Act!P3-Pred!P3)</f>
        <v>0.21065305220209396</v>
      </c>
      <c r="Q3" s="2">
        <f>+ABS(Act!Q3-Pred!Q3)</f>
        <v>0.32098223401710868</v>
      </c>
    </row>
    <row r="4" spans="1:17" x14ac:dyDescent="0.25">
      <c r="A4">
        <v>1997</v>
      </c>
      <c r="B4" s="2">
        <f>+ABS(Act!B4-Pred!B4)</f>
        <v>0.98118228702545096</v>
      </c>
      <c r="C4" s="2">
        <f>+ABS(Act!C4-Pred!C4)</f>
        <v>0.6932404841791282</v>
      </c>
      <c r="D4" s="2">
        <f>+ABS(Act!D4-Pred!D4)</f>
        <v>0.87100094069502276</v>
      </c>
      <c r="E4" s="2">
        <f>+ABS(Act!E4-Pred!E4)</f>
        <v>1.1307134728808297</v>
      </c>
      <c r="F4" s="2">
        <f>+ABS(Act!F4-Pred!F4)</f>
        <v>6.068397654083185</v>
      </c>
      <c r="G4" s="2">
        <f>+ABS(Act!G4-Pred!G4)</f>
        <v>0.73975844822517089</v>
      </c>
      <c r="H4" s="2">
        <f>+ABS(Act!H4-Pred!H4)</f>
        <v>3.2545347607911914</v>
      </c>
      <c r="I4" s="2">
        <f>+ABS(Act!I4-Pred!I4)</f>
        <v>0.10462431780806014</v>
      </c>
      <c r="J4" s="2">
        <f>+ABS(Act!J4-Pred!J4)</f>
        <v>0.31259186956927465</v>
      </c>
      <c r="K4" s="2">
        <f>+ABS(Act!K4-Pred!K4)</f>
        <v>10.135182647239752</v>
      </c>
      <c r="L4" s="2">
        <f>+ABS(Act!L4-Pred!L4)</f>
        <v>2.8426969075228108</v>
      </c>
      <c r="M4" s="2">
        <f>+ABS(Act!M4-Pred!M4)</f>
        <v>3.1593747152956304</v>
      </c>
      <c r="N4" s="2">
        <f>+ABS(Act!N4-Pred!N4)</f>
        <v>6.1090077841710055E-2</v>
      </c>
      <c r="O4" s="2">
        <f>+ABS(Act!O4-Pred!O4)</f>
        <v>1.8804888249650844</v>
      </c>
      <c r="P4" s="2">
        <f>+ABS(Act!P4-Pred!P4)</f>
        <v>1.1714127142271522</v>
      </c>
      <c r="Q4" s="2">
        <f>+ABS(Act!Q4-Pred!Q4)</f>
        <v>0.80347469900821977</v>
      </c>
    </row>
    <row r="5" spans="1:17" x14ac:dyDescent="0.25">
      <c r="A5">
        <v>1998</v>
      </c>
      <c r="B5" s="2">
        <f>+ABS(Act!B5-Pred!B5)</f>
        <v>0.84031401756273283</v>
      </c>
      <c r="C5" s="2">
        <f>+ABS(Act!C5-Pred!C5)</f>
        <v>0.48196025173129087</v>
      </c>
      <c r="D5" s="2">
        <f>+ABS(Act!D5-Pred!D5)</f>
        <v>0.33720553932120012</v>
      </c>
      <c r="E5" s="2">
        <f>+ABS(Act!E5-Pred!E5)</f>
        <v>0.30145951033869878</v>
      </c>
      <c r="F5" s="2">
        <f>+ABS(Act!F5-Pred!F5)</f>
        <v>4.3740374685062697</v>
      </c>
      <c r="G5" s="2">
        <f>+ABS(Act!G5-Pred!G5)</f>
        <v>7.7042859360528126E-2</v>
      </c>
      <c r="H5" s="2">
        <f>+ABS(Act!H5-Pred!H5)</f>
        <v>2.6863605036393778</v>
      </c>
      <c r="I5" s="2">
        <f>+ABS(Act!I5-Pred!I5)</f>
        <v>1.3749652768806904</v>
      </c>
      <c r="J5" s="2">
        <f>+ABS(Act!J5-Pred!J5)</f>
        <v>0.46423636763055498</v>
      </c>
      <c r="K5" s="2">
        <f>+ABS(Act!K5-Pred!K5)</f>
        <v>10.226309578775052</v>
      </c>
      <c r="L5" s="2">
        <f>+ABS(Act!L5-Pred!L5)</f>
        <v>0.72737731257596749</v>
      </c>
      <c r="M5" s="2">
        <f>+ABS(Act!M5-Pred!M5)</f>
        <v>3.1521358984423706</v>
      </c>
      <c r="N5" s="2">
        <f>+ABS(Act!N5-Pred!N5)</f>
        <v>0.44252814116743977</v>
      </c>
      <c r="O5" s="2">
        <f>+ABS(Act!O5-Pred!O5)</f>
        <v>2.0796561588097475</v>
      </c>
      <c r="P5" s="2">
        <f>+ABS(Act!P5-Pred!P5)</f>
        <v>3.6490374144672018</v>
      </c>
      <c r="Q5" s="2">
        <f>+ABS(Act!Q5-Pred!Q5)</f>
        <v>0.20706222907868899</v>
      </c>
    </row>
    <row r="6" spans="1:17" x14ac:dyDescent="0.25">
      <c r="A6">
        <v>1999</v>
      </c>
      <c r="B6" s="2">
        <f>+ABS(Act!B6-Pred!B6)</f>
        <v>0.61209189222229909</v>
      </c>
      <c r="C6" s="2">
        <f>+ABS(Act!C6-Pred!C6)</f>
        <v>2.1177251818359508</v>
      </c>
      <c r="D6" s="2">
        <f>+ABS(Act!D6-Pred!D6)</f>
        <v>7.9303499225510166E-2</v>
      </c>
      <c r="E6" s="2">
        <f>+ABS(Act!E6-Pred!E6)</f>
        <v>6.1864244850459826E-2</v>
      </c>
      <c r="F6" s="2">
        <f>+ABS(Act!F6-Pred!F6)</f>
        <v>3.762716520582682</v>
      </c>
      <c r="G6" s="2">
        <f>+ABS(Act!G6-Pred!G6)</f>
        <v>0.76382264495482843</v>
      </c>
      <c r="H6" s="2">
        <f>+ABS(Act!H6-Pred!H6)</f>
        <v>3.2799941336935596</v>
      </c>
      <c r="I6" s="2">
        <f>+ABS(Act!I6-Pred!I6)</f>
        <v>1.4127560214369215</v>
      </c>
      <c r="J6" s="2">
        <f>+ABS(Act!J6-Pred!J6)</f>
        <v>2.2879164661266813</v>
      </c>
      <c r="K6" s="2">
        <f>+ABS(Act!K6-Pred!K6)</f>
        <v>6.6961934233083866</v>
      </c>
      <c r="L6" s="2">
        <f>+ABS(Act!L6-Pred!L6)</f>
        <v>0.61454229940212102</v>
      </c>
      <c r="M6" s="2">
        <f>+ABS(Act!M6-Pred!M6)</f>
        <v>3.6326874579848898</v>
      </c>
      <c r="N6" s="2">
        <f>+ABS(Act!N6-Pred!N6)</f>
        <v>1.2794145246790407</v>
      </c>
      <c r="O6" s="2">
        <f>+ABS(Act!O6-Pred!O6)</f>
        <v>1.9668951463488895</v>
      </c>
      <c r="P6" s="2">
        <f>+ABS(Act!P6-Pred!P6)</f>
        <v>0.8559556005872615</v>
      </c>
      <c r="Q6" s="2">
        <f>+ABS(Act!Q6-Pred!Q6)</f>
        <v>0.8737315042520013</v>
      </c>
    </row>
    <row r="7" spans="1:17" x14ac:dyDescent="0.25">
      <c r="A7">
        <v>2000</v>
      </c>
      <c r="B7" s="2">
        <f>+ABS(Act!B7-Pred!B7)</f>
        <v>0.35679797812382219</v>
      </c>
      <c r="C7" s="2">
        <f>+ABS(Act!C7-Pred!C7)</f>
        <v>1.8816508288206286</v>
      </c>
      <c r="D7" s="2">
        <f>+ABS(Act!D7-Pred!D7)</f>
        <v>0.11086011201014045</v>
      </c>
      <c r="E7" s="2">
        <f>+ABS(Act!E7-Pred!E7)</f>
        <v>0.53262081995974064</v>
      </c>
      <c r="F7" s="2">
        <f>+ABS(Act!F7-Pred!F7)</f>
        <v>4.0693815527721107</v>
      </c>
      <c r="G7" s="2">
        <f>+ABS(Act!G7-Pred!G7)</f>
        <v>1.091031254950682</v>
      </c>
      <c r="H7" s="2">
        <f>+ABS(Act!H7-Pred!H7)</f>
        <v>2.2707991516511594</v>
      </c>
      <c r="I7" s="2">
        <f>+ABS(Act!I7-Pred!I7)</f>
        <v>6.1134498865204012</v>
      </c>
      <c r="J7" s="2">
        <f>+ABS(Act!J7-Pred!J7)</f>
        <v>2.2424354368319968</v>
      </c>
      <c r="K7" s="2">
        <f>+ABS(Act!K7-Pred!K7)</f>
        <v>9.5638889207816433</v>
      </c>
      <c r="L7" s="2">
        <f>+ABS(Act!L7-Pred!L7)</f>
        <v>1.1467061770457612</v>
      </c>
      <c r="M7" s="2">
        <f>+ABS(Act!M7-Pred!M7)</f>
        <v>5.7641659495677011</v>
      </c>
      <c r="N7" s="2">
        <f>+ABS(Act!N7-Pred!N7)</f>
        <v>8.8268212808150892E-2</v>
      </c>
      <c r="O7" s="2">
        <f>+ABS(Act!O7-Pred!O7)</f>
        <v>1.5221439458549355</v>
      </c>
      <c r="P7" s="2">
        <f>+ABS(Act!P7-Pred!P7)</f>
        <v>1.9466417792219914E-2</v>
      </c>
      <c r="Q7" s="2">
        <f>+ABS(Act!Q7-Pred!Q7)</f>
        <v>2.0265985639252904</v>
      </c>
    </row>
    <row r="8" spans="1:17" x14ac:dyDescent="0.25">
      <c r="A8">
        <v>2001</v>
      </c>
      <c r="B8" s="2">
        <f>+ABS(Act!B8-Pred!B8)</f>
        <v>1.0688317305728177</v>
      </c>
      <c r="C8" s="2">
        <f>+ABS(Act!C8-Pred!C8)</f>
        <v>0.42639488747835941</v>
      </c>
      <c r="D8" s="2">
        <f>+ABS(Act!D8-Pred!D8)</f>
        <v>8.8738074226380803E-2</v>
      </c>
      <c r="E8" s="2">
        <f>+ABS(Act!E8-Pred!E8)</f>
        <v>0.40754127109813076</v>
      </c>
      <c r="F8" s="2">
        <f>+ABS(Act!F8-Pred!F8)</f>
        <v>1.2812986987284916</v>
      </c>
      <c r="G8" s="2">
        <f>+ABS(Act!G8-Pred!G8)</f>
        <v>9.4684583901596397E-3</v>
      </c>
      <c r="H8" s="2">
        <f>+ABS(Act!H8-Pred!H8)</f>
        <v>2.3178431970112001</v>
      </c>
      <c r="I8" s="2">
        <f>+ABS(Act!I8-Pred!I8)</f>
        <v>0.53682823535917912</v>
      </c>
      <c r="J8" s="2">
        <f>+ABS(Act!J8-Pred!J8)</f>
        <v>0.67445044364577811</v>
      </c>
      <c r="K8" s="2">
        <f>+ABS(Act!K8-Pred!K8)</f>
        <v>6.4351126581194507</v>
      </c>
      <c r="L8" s="2">
        <f>+ABS(Act!L8-Pred!L8)</f>
        <v>1.8079131605791297</v>
      </c>
      <c r="M8" s="2">
        <f>+ABS(Act!M8-Pred!M8)</f>
        <v>4.1328098935932402</v>
      </c>
      <c r="N8" s="2">
        <f>+ABS(Act!N8-Pred!N8)</f>
        <v>0.50199434926001096</v>
      </c>
      <c r="O8" s="2">
        <f>+ABS(Act!O8-Pred!O8)</f>
        <v>3.3101579369076788</v>
      </c>
      <c r="P8" s="2">
        <f>+ABS(Act!P8-Pred!P8)</f>
        <v>0.18799978151609054</v>
      </c>
      <c r="Q8" s="2">
        <f>+ABS(Act!Q8-Pred!Q8)</f>
        <v>0.70620523048918038</v>
      </c>
    </row>
    <row r="9" spans="1:17" x14ac:dyDescent="0.25">
      <c r="A9">
        <v>2002</v>
      </c>
      <c r="B9" s="2">
        <f>+ABS(Act!B9-Pred!B9)</f>
        <v>0.44279124522205038</v>
      </c>
      <c r="C9" s="2">
        <f>+ABS(Act!C9-Pred!C9)</f>
        <v>1.1759115125752224</v>
      </c>
      <c r="D9" s="2">
        <f>+ABS(Act!D9-Pred!D9)</f>
        <v>1.1575962493228715</v>
      </c>
      <c r="E9" s="2">
        <f>+ABS(Act!E9-Pred!E9)</f>
        <v>1.2061430568780391</v>
      </c>
      <c r="F9" s="2">
        <f>+ABS(Act!F9-Pred!F9)</f>
        <v>2.1600778879565894</v>
      </c>
      <c r="G9" s="2">
        <f>+ABS(Act!G9-Pred!G9)</f>
        <v>1.5563416916606414</v>
      </c>
      <c r="H9" s="2">
        <f>+ABS(Act!H9-Pred!H9)</f>
        <v>1.6079478757581196</v>
      </c>
      <c r="I9" s="2">
        <f>+ABS(Act!I9-Pred!I9)</f>
        <v>1.0435854887701908</v>
      </c>
      <c r="J9" s="2">
        <f>+ABS(Act!J9-Pred!J9)</f>
        <v>0.49894101239270938</v>
      </c>
      <c r="K9" s="2">
        <f>+ABS(Act!K9-Pred!K9)</f>
        <v>8.4844140127071839</v>
      </c>
      <c r="L9" s="2">
        <f>+ABS(Act!L9-Pred!L9)</f>
        <v>4.9268933904587886</v>
      </c>
      <c r="M9" s="2">
        <f>+ABS(Act!M9-Pred!M9)</f>
        <v>1.9677249430198795</v>
      </c>
      <c r="N9" s="2">
        <f>+ABS(Act!N9-Pred!N9)</f>
        <v>0.67296671654951012</v>
      </c>
      <c r="O9" s="2">
        <f>+ABS(Act!O9-Pred!O9)</f>
        <v>2.1942322772627278</v>
      </c>
      <c r="P9" s="2">
        <f>+ABS(Act!P9-Pred!P9)</f>
        <v>1.6042781672677577</v>
      </c>
      <c r="Q9" s="2">
        <f>+ABS(Act!Q9-Pred!Q9)</f>
        <v>0.70506565901878027</v>
      </c>
    </row>
    <row r="10" spans="1:17" x14ac:dyDescent="0.25">
      <c r="A10">
        <v>2003</v>
      </c>
      <c r="B10" s="2">
        <f>+ABS(Act!B10-Pred!B10)</f>
        <v>0.18447288036328047</v>
      </c>
      <c r="C10" s="2">
        <f>+ABS(Act!C10-Pred!C10)</f>
        <v>2.0989957908252705</v>
      </c>
      <c r="D10" s="2">
        <f>+ABS(Act!D10-Pred!D10)</f>
        <v>1.9617662236703612</v>
      </c>
      <c r="E10" s="2">
        <f>+ABS(Act!E10-Pred!E10)</f>
        <v>0.60038225075632923</v>
      </c>
      <c r="F10" s="2">
        <f>+ABS(Act!F10-Pred!F10)</f>
        <v>2.7866409713487172</v>
      </c>
      <c r="G10" s="2">
        <f>+ABS(Act!G10-Pred!G10)</f>
        <v>0.316985635881192</v>
      </c>
      <c r="H10" s="2">
        <f>+ABS(Act!H10-Pred!H10)</f>
        <v>0.70374898333215974</v>
      </c>
      <c r="I10" s="2">
        <f>+ABS(Act!I10-Pred!I10)</f>
        <v>2.5492879631291743</v>
      </c>
      <c r="J10" s="2">
        <f>+ABS(Act!J10-Pred!J10)</f>
        <v>1.4572378492855798</v>
      </c>
      <c r="K10" s="2">
        <f>+ABS(Act!K10-Pred!K10)</f>
        <v>8.393984895212327</v>
      </c>
      <c r="L10" s="2">
        <f>+ABS(Act!L10-Pred!L10)</f>
        <v>2.8822584088714294</v>
      </c>
      <c r="M10" s="2">
        <f>+ABS(Act!M10-Pred!M10)</f>
        <v>2.3845520219678935</v>
      </c>
      <c r="N10" s="2">
        <f>+ABS(Act!N10-Pred!N10)</f>
        <v>0.24315993927177892</v>
      </c>
      <c r="O10" s="2">
        <f>+ABS(Act!O10-Pred!O10)</f>
        <v>1.1906967764007135</v>
      </c>
      <c r="P10" s="2">
        <f>+ABS(Act!P10-Pred!P10)</f>
        <v>1.0161509749219775</v>
      </c>
      <c r="Q10" s="2">
        <f>+ABS(Act!Q10-Pred!Q10)</f>
        <v>6.3978061248949558E-2</v>
      </c>
    </row>
    <row r="11" spans="1:17" x14ac:dyDescent="0.25">
      <c r="A11">
        <v>2004</v>
      </c>
      <c r="B11" s="2">
        <f>+ABS(Act!B11-Pred!B11)</f>
        <v>7.7156396729861854E-2</v>
      </c>
      <c r="C11" s="2">
        <f>+ABS(Act!C11-Pred!C11)</f>
        <v>0.22407367189903837</v>
      </c>
      <c r="D11" s="2">
        <f>+ABS(Act!D11-Pred!D11)</f>
        <v>0.80902279909605035</v>
      </c>
      <c r="E11" s="2">
        <f>+ABS(Act!E11-Pred!E11)</f>
        <v>0.8429422311937298</v>
      </c>
      <c r="F11" s="2">
        <f>+ABS(Act!F11-Pred!F11)</f>
        <v>2.3958467963693515</v>
      </c>
      <c r="G11" s="2">
        <f>+ABS(Act!G11-Pred!G11)</f>
        <v>0.13048649693678982</v>
      </c>
      <c r="H11" s="2">
        <f>+ABS(Act!H11-Pred!H11)</f>
        <v>1.2964659479430587</v>
      </c>
      <c r="I11" s="2">
        <f>+ABS(Act!I11-Pred!I11)</f>
        <v>0.41683603837314109</v>
      </c>
      <c r="J11" s="2">
        <f>+ABS(Act!J11-Pred!J11)</f>
        <v>1.879024578589668</v>
      </c>
      <c r="K11" s="2">
        <f>+ABS(Act!K11-Pred!K11)</f>
        <v>8.1168072048180875</v>
      </c>
      <c r="L11" s="2">
        <f>+ABS(Act!L11-Pred!L11)</f>
        <v>2.3081409403379993E-2</v>
      </c>
      <c r="M11" s="2">
        <f>+ABS(Act!M11-Pred!M11)</f>
        <v>3.3731864739783664</v>
      </c>
      <c r="N11" s="2">
        <f>+ABS(Act!N11-Pred!N11)</f>
        <v>0.17964576444711966</v>
      </c>
      <c r="O11" s="2">
        <f>+ABS(Act!O11-Pred!O11)</f>
        <v>1.1472040781566903</v>
      </c>
      <c r="P11" s="2">
        <f>+ABS(Act!P11-Pred!P11)</f>
        <v>0.51780141509258826</v>
      </c>
      <c r="Q11" s="2">
        <f>+ABS(Act!Q11-Pred!Q11)</f>
        <v>0.2320781931576601</v>
      </c>
    </row>
    <row r="12" spans="1:17" x14ac:dyDescent="0.25">
      <c r="A12">
        <v>2005</v>
      </c>
      <c r="B12" s="2">
        <f>+ABS(Act!B12-Pred!B12)</f>
        <v>0.45735175360363911</v>
      </c>
      <c r="C12" s="2">
        <f>+ABS(Act!C12-Pred!C12)</f>
        <v>1.6227833566569494</v>
      </c>
      <c r="D12" s="2">
        <f>+ABS(Act!D12-Pred!D12)</f>
        <v>1.0562659528687295</v>
      </c>
      <c r="E12" s="2">
        <f>+ABS(Act!E12-Pred!E12)</f>
        <v>1.5891618893876007</v>
      </c>
      <c r="F12" s="2">
        <f>+ABS(Act!F12-Pred!F12)</f>
        <v>5.3882879265238479</v>
      </c>
      <c r="G12" s="2">
        <f>+ABS(Act!G12-Pred!G12)</f>
        <v>1.3739923468775217</v>
      </c>
      <c r="H12" s="2">
        <f>+ABS(Act!H12-Pred!H12)</f>
        <v>0.97595779429119922</v>
      </c>
      <c r="I12" s="2">
        <f>+ABS(Act!I12-Pred!I12)</f>
        <v>0.5966152625963197</v>
      </c>
      <c r="J12" s="2">
        <f>+ABS(Act!J12-Pred!J12)</f>
        <v>1.0203100899948403</v>
      </c>
      <c r="K12" s="2">
        <f>+ABS(Act!K12-Pred!K12)</f>
        <v>8.9691760605494295</v>
      </c>
      <c r="L12" s="2">
        <f>+ABS(Act!L12-Pred!L12)</f>
        <v>2.6571704483280705</v>
      </c>
      <c r="M12" s="2">
        <f>+ABS(Act!M12-Pred!M12)</f>
        <v>2.6828749447031601</v>
      </c>
      <c r="N12" s="2">
        <f>+ABS(Act!N12-Pred!N12)</f>
        <v>0.15844754998110844</v>
      </c>
      <c r="O12" s="2">
        <f>+ABS(Act!O12-Pred!O12)</f>
        <v>0.52386360909454055</v>
      </c>
      <c r="P12" s="2">
        <f>+ABS(Act!P12-Pred!P12)</f>
        <v>0.1238504819356514</v>
      </c>
      <c r="Q12" s="2">
        <f>+ABS(Act!Q12-Pred!Q12)</f>
        <v>0.82442037602192109</v>
      </c>
    </row>
    <row r="13" spans="1:17" x14ac:dyDescent="0.25">
      <c r="A13">
        <v>2006</v>
      </c>
      <c r="B13" s="2">
        <f>+ABS(Act!B13-Pred!B13)</f>
        <v>1.8795484866335919</v>
      </c>
      <c r="C13" s="2">
        <f>+ABS(Act!C13-Pred!C13)</f>
        <v>1.4123657119568271</v>
      </c>
      <c r="D13" s="2">
        <f>+ABS(Act!D13-Pred!D13)</f>
        <v>0.17602002446679954</v>
      </c>
      <c r="E13" s="2">
        <f>+ABS(Act!E13-Pred!E13)</f>
        <v>1.3863399848561802</v>
      </c>
      <c r="F13" s="2">
        <f>+ABS(Act!F13-Pred!F13)</f>
        <v>5.1183628368350718</v>
      </c>
      <c r="G13" s="2">
        <f>+ABS(Act!G13-Pred!G13)</f>
        <v>1.3982307217996599</v>
      </c>
      <c r="H13" s="2">
        <f>+ABS(Act!H13-Pred!H13)</f>
        <v>1.4076491519137289</v>
      </c>
      <c r="I13" s="2">
        <f>+ABS(Act!I13-Pred!I13)</f>
        <v>1.0053925702148696</v>
      </c>
      <c r="J13" s="2">
        <f>+ABS(Act!J13-Pred!J13)</f>
        <v>5.3088141994379612E-3</v>
      </c>
      <c r="K13" s="2">
        <f>+ABS(Act!K13-Pred!K13)</f>
        <v>2.8761365724729195</v>
      </c>
      <c r="L13" s="2">
        <f>+ABS(Act!L13-Pred!L13)</f>
        <v>0.88752190555425159</v>
      </c>
      <c r="M13" s="2">
        <f>+ABS(Act!M13-Pred!M13)</f>
        <v>2.3974389937181151</v>
      </c>
      <c r="N13" s="2">
        <f>+ABS(Act!N13-Pred!N13)</f>
        <v>5.4398199889179821E-2</v>
      </c>
      <c r="O13" s="2">
        <f>+ABS(Act!O13-Pred!O13)</f>
        <v>4.0614259275364226</v>
      </c>
      <c r="P13" s="2">
        <f>+ABS(Act!P13-Pred!P13)</f>
        <v>3.9058474027394716</v>
      </c>
      <c r="Q13" s="2">
        <f>+ABS(Act!Q13-Pred!Q13)</f>
        <v>0.48729507806682015</v>
      </c>
    </row>
    <row r="14" spans="1:17" x14ac:dyDescent="0.25">
      <c r="A14">
        <v>2007</v>
      </c>
      <c r="B14" s="2">
        <f>+ABS(Act!B14-Pred!B14)</f>
        <v>0.16056171500800076</v>
      </c>
      <c r="C14" s="2">
        <f>+ABS(Act!C14-Pred!C14)</f>
        <v>0.55811294473333817</v>
      </c>
      <c r="D14" s="2">
        <f>+ABS(Act!D14-Pred!D14)</f>
        <v>0.12171082798957045</v>
      </c>
      <c r="E14" s="2">
        <f>+ABS(Act!E14-Pred!E14)</f>
        <v>2.2690951185866588</v>
      </c>
      <c r="F14" s="2">
        <f>+ABS(Act!F14-Pred!F14)</f>
        <v>3.3313889752939581</v>
      </c>
      <c r="G14" s="2">
        <f>+ABS(Act!G14-Pred!G14)</f>
        <v>0.85202215360132172</v>
      </c>
      <c r="H14" s="2">
        <f>+ABS(Act!H14-Pred!H14)</f>
        <v>1.0585003011037806</v>
      </c>
      <c r="I14" s="2">
        <f>+ABS(Act!I14-Pred!I14)</f>
        <v>1.6058932519110094</v>
      </c>
      <c r="J14" s="2">
        <f>+ABS(Act!J14-Pred!J14)</f>
        <v>1.1337715345352919</v>
      </c>
      <c r="K14" s="2">
        <f>+ABS(Act!K14-Pred!K14)</f>
        <v>3.4979077998174901</v>
      </c>
      <c r="L14" s="2">
        <f>+ABS(Act!L14-Pred!L14)</f>
        <v>4.6130488262808402</v>
      </c>
      <c r="M14" s="2">
        <f>+ABS(Act!M14-Pred!M14)</f>
        <v>3.4127422577672117</v>
      </c>
      <c r="N14" s="2">
        <f>+ABS(Act!N14-Pred!N14)</f>
        <v>0.37476408105089121</v>
      </c>
      <c r="O14" s="2">
        <f>+ABS(Act!O14-Pred!O14)</f>
        <v>3.3025042042154986</v>
      </c>
      <c r="P14" s="2">
        <f>+ABS(Act!P14-Pred!P14)</f>
        <v>0.65663507881831151</v>
      </c>
      <c r="Q14" s="2">
        <f>+ABS(Act!Q14-Pred!Q14)</f>
        <v>0.45787536555467057</v>
      </c>
    </row>
    <row r="15" spans="1:17" x14ac:dyDescent="0.25">
      <c r="A15">
        <v>2008</v>
      </c>
      <c r="B15" s="2">
        <f>+ABS(Act!B15-Pred!B15)</f>
        <v>1.2325808566023202</v>
      </c>
      <c r="C15" s="2">
        <f>+ABS(Act!C15-Pred!C15)</f>
        <v>1.258507426413491</v>
      </c>
      <c r="D15" s="2">
        <f>+ABS(Act!D15-Pred!D15)</f>
        <v>0.18369972859358974</v>
      </c>
      <c r="E15" s="2">
        <f>+ABS(Act!E15-Pred!E15)</f>
        <v>1.2782837204500286</v>
      </c>
      <c r="F15" s="2">
        <f>+ABS(Act!F15-Pred!F15)</f>
        <v>4.3991068363457302</v>
      </c>
      <c r="G15" s="2">
        <f>+ABS(Act!G15-Pred!G15)</f>
        <v>0.3660022868269408</v>
      </c>
      <c r="H15" s="2">
        <f>+ABS(Act!H15-Pred!H15)</f>
        <v>0.78476608928549041</v>
      </c>
      <c r="I15" s="2">
        <f>+ABS(Act!I15-Pred!I15)</f>
        <v>1.1709339508262016</v>
      </c>
      <c r="J15" s="2">
        <f>+ABS(Act!J15-Pred!J15)</f>
        <v>2.1312819070512781</v>
      </c>
      <c r="K15" s="2">
        <f>+ABS(Act!K15-Pred!K15)</f>
        <v>8.5651837450738633</v>
      </c>
      <c r="L15" s="2">
        <f>+ABS(Act!L15-Pred!L15)</f>
        <v>3.4915412122867906</v>
      </c>
      <c r="M15" s="2">
        <f>+ABS(Act!M15-Pred!M15)</f>
        <v>3.0438848428176311</v>
      </c>
      <c r="N15" s="2">
        <f>+ABS(Act!N15-Pred!N15)</f>
        <v>0.46500176991574094</v>
      </c>
      <c r="O15" s="2">
        <f>+ABS(Act!O15-Pred!O15)</f>
        <v>0.66600309466918972</v>
      </c>
      <c r="P15" s="2">
        <f>+ABS(Act!P15-Pred!P15)</f>
        <v>1.7443570714393211</v>
      </c>
      <c r="Q15" s="2">
        <f>+ABS(Act!Q15-Pred!Q15)</f>
        <v>0.54350755765007008</v>
      </c>
    </row>
    <row r="16" spans="1:17" x14ac:dyDescent="0.25">
      <c r="A16">
        <v>2009</v>
      </c>
      <c r="B16" s="2">
        <f>+ABS(Act!B16-Pred!B16)</f>
        <v>0.26821781503776876</v>
      </c>
      <c r="C16" s="2">
        <f>+ABS(Act!C16-Pred!C16)</f>
        <v>1.2723677657801886</v>
      </c>
      <c r="D16" s="2">
        <f>+ABS(Act!D16-Pred!D16)</f>
        <v>0.7366337391410287</v>
      </c>
      <c r="E16" s="2">
        <f>+ABS(Act!E16-Pred!E16)</f>
        <v>1.7744802463566494</v>
      </c>
      <c r="F16" s="2">
        <f>+ABS(Act!F16-Pred!F16)</f>
        <v>2.32883684914448</v>
      </c>
      <c r="G16" s="2">
        <f>+ABS(Act!G16-Pred!G16)</f>
        <v>0.14449637350176303</v>
      </c>
      <c r="H16" s="2">
        <f>+ABS(Act!H16-Pred!H16)</f>
        <v>1.1856091277116807</v>
      </c>
      <c r="I16" s="2">
        <f>+ABS(Act!I16-Pred!I16)</f>
        <v>0.46880274638646036</v>
      </c>
      <c r="J16" s="2">
        <f>+ABS(Act!J16-Pred!J16)</f>
        <v>0.67558138869092943</v>
      </c>
      <c r="K16" s="2">
        <f>+ABS(Act!K16-Pred!K16)</f>
        <v>10.408296877853388</v>
      </c>
      <c r="L16" s="2">
        <f>+ABS(Act!L16-Pred!L16)</f>
        <v>2.8454121510244406</v>
      </c>
      <c r="M16" s="2">
        <f>+ABS(Act!M16-Pred!M16)</f>
        <v>3.1053836918936799</v>
      </c>
      <c r="N16" s="2">
        <f>+ABS(Act!N16-Pred!N16)</f>
        <v>0.42265034623317987</v>
      </c>
      <c r="O16" s="2">
        <f>+ABS(Act!O16-Pred!O16)</f>
        <v>2.6183468022081193</v>
      </c>
      <c r="P16" s="2">
        <f>+ABS(Act!P16-Pred!P16)</f>
        <v>0.12421754246410899</v>
      </c>
      <c r="Q16" s="2">
        <f>+ABS(Act!Q16-Pred!Q16)</f>
        <v>0.38192722641674948</v>
      </c>
    </row>
    <row r="17" spans="1:18" x14ac:dyDescent="0.25">
      <c r="A17">
        <v>2010</v>
      </c>
      <c r="B17" s="2">
        <f>+ABS(Act!B17-Pred!B17)</f>
        <v>0.9825100574927994</v>
      </c>
      <c r="C17" s="2">
        <f>+ABS(Act!C17-Pred!C17)</f>
        <v>0.83895694407927834</v>
      </c>
      <c r="D17" s="2">
        <f>+ABS(Act!D17-Pred!D17)</f>
        <v>0.82359084717039011</v>
      </c>
      <c r="E17" s="2">
        <f>+ABS(Act!E17-Pred!E17)</f>
        <v>2.0212187022509198</v>
      </c>
      <c r="F17" s="2">
        <f>+ABS(Act!F17-Pred!F17)</f>
        <v>3.5795928872330123</v>
      </c>
      <c r="G17" s="2">
        <f>+ABS(Act!G17-Pred!G17)</f>
        <v>4.9421927494108786E-2</v>
      </c>
      <c r="H17" s="2">
        <f>+ABS(Act!H17-Pred!H17)</f>
        <v>0.37229004186368897</v>
      </c>
      <c r="I17" s="2">
        <f>+ABS(Act!I17-Pred!I17)</f>
        <v>3.3191288673778292</v>
      </c>
      <c r="J17" s="2">
        <f>+ABS(Act!J17-Pred!J17)</f>
        <v>0.25668908699024939</v>
      </c>
      <c r="K17" s="2">
        <f>+ABS(Act!K17-Pred!K17)</f>
        <v>10.241752086836993</v>
      </c>
      <c r="L17" s="2">
        <f>+ABS(Act!L17-Pred!L17)</f>
        <v>0.84887982093568937</v>
      </c>
      <c r="M17" s="2">
        <f>+ABS(Act!M17-Pred!M17)</f>
        <v>3.5755913561360089</v>
      </c>
      <c r="N17" s="2">
        <f>+ABS(Act!N17-Pred!N17)</f>
        <v>0.1611060031417999</v>
      </c>
      <c r="O17" s="2">
        <f>+ABS(Act!O17-Pred!O17)</f>
        <v>3.1256695958902583</v>
      </c>
      <c r="P17" s="2">
        <f>+ABS(Act!P17-Pred!P17)</f>
        <v>0.10402003107871849</v>
      </c>
      <c r="Q17" s="2">
        <f>+ABS(Act!Q17-Pred!Q17)</f>
        <v>0.56451620574631001</v>
      </c>
    </row>
    <row r="18" spans="1:18" x14ac:dyDescent="0.25">
      <c r="A18">
        <v>2011</v>
      </c>
      <c r="B18" s="2">
        <f>+ABS(Act!B18-Pred!B18)</f>
        <v>0.6136500244898091</v>
      </c>
      <c r="C18" s="2">
        <f>+ABS(Act!C18-Pred!C18)</f>
        <v>3.8670852726381106</v>
      </c>
      <c r="D18" s="2">
        <f>+ABS(Act!D18-Pred!D18)</f>
        <v>1.5427076403273698</v>
      </c>
      <c r="E18" s="2">
        <f>+ABS(Act!E18-Pred!E18)</f>
        <v>1.3425618325530397</v>
      </c>
      <c r="F18" s="2">
        <f>+ABS(Act!F18-Pred!F18)</f>
        <v>3.8067229778704608</v>
      </c>
      <c r="G18" s="2">
        <f>+ABS(Act!G18-Pred!G18)</f>
        <v>0.94223013289280999</v>
      </c>
      <c r="H18" s="2">
        <f>+ABS(Act!H18-Pred!H18)</f>
        <v>7.9133231654850533E-2</v>
      </c>
      <c r="I18" s="2">
        <f>+ABS(Act!I18-Pred!I18)</f>
        <v>3.8419283252549814</v>
      </c>
      <c r="J18" s="2">
        <f>+ABS(Act!J18-Pred!J18)</f>
        <v>0.98183590049276859</v>
      </c>
      <c r="K18" s="2">
        <f>+ABS(Act!K18-Pred!K18)</f>
        <v>12.714087652445379</v>
      </c>
      <c r="L18" s="2">
        <f>+ABS(Act!L18-Pred!L18)</f>
        <v>1.2865750300244212</v>
      </c>
      <c r="M18" s="2">
        <f>+ABS(Act!M18-Pred!M18)</f>
        <v>1.829621800839071</v>
      </c>
      <c r="N18" s="2">
        <f>+ABS(Act!N18-Pred!N18)</f>
        <v>1.558160222966789</v>
      </c>
      <c r="O18" s="2">
        <f>+ABS(Act!O18-Pred!O18)</f>
        <v>5.4516140439501513</v>
      </c>
      <c r="P18" s="2">
        <f>+ABS(Act!P18-Pred!P18)</f>
        <v>1.546729909973017</v>
      </c>
      <c r="Q18" s="2">
        <f>+ABS(Act!Q18-Pred!Q18)</f>
        <v>0.65591404456183078</v>
      </c>
    </row>
    <row r="19" spans="1:18" x14ac:dyDescent="0.25">
      <c r="A19">
        <v>2012</v>
      </c>
      <c r="B19" s="2">
        <f>+ABS(Act!B19-Pred!B19)</f>
        <v>0.1438038947939102</v>
      </c>
      <c r="C19" s="2">
        <f>+ABS(Act!C19-Pred!C19)</f>
        <v>2.4024684468340602</v>
      </c>
      <c r="D19" s="2">
        <f>+ABS(Act!D19-Pred!D19)</f>
        <v>2.4982025464982609</v>
      </c>
      <c r="E19" s="2">
        <f>+ABS(Act!E19-Pred!E19)</f>
        <v>5.1185296515480871E-2</v>
      </c>
      <c r="F19" s="2">
        <f>+ABS(Act!F19-Pred!F19)</f>
        <v>2.2871974314990986</v>
      </c>
      <c r="G19" s="2">
        <f>+ABS(Act!G19-Pred!G19)</f>
        <v>1.6558736067558399</v>
      </c>
      <c r="H19" s="2">
        <f>+ABS(Act!H19-Pred!H19)</f>
        <v>1.3205046518562114</v>
      </c>
      <c r="I19" s="2">
        <f>+ABS(Act!I19-Pred!I19)</f>
        <v>0.58181897836493057</v>
      </c>
      <c r="J19" s="2">
        <f>+ABS(Act!J19-Pred!J19)</f>
        <v>1.5393601644380404</v>
      </c>
      <c r="K19" s="2">
        <f>+ABS(Act!K19-Pred!K19)</f>
        <v>11.038304373872151</v>
      </c>
      <c r="L19" s="2">
        <f>+ABS(Act!L19-Pred!L19)</f>
        <v>3.2574780091599997</v>
      </c>
      <c r="M19" s="2">
        <f>+ABS(Act!M19-Pred!M19)</f>
        <v>1.5201497029929385</v>
      </c>
      <c r="N19" s="2">
        <f>+ABS(Act!N19-Pred!N19)</f>
        <v>1.2182786137786401</v>
      </c>
      <c r="O19" s="2">
        <f>+ABS(Act!O19-Pred!O19)</f>
        <v>5.1856997133872085</v>
      </c>
      <c r="P19" s="2">
        <f>+ABS(Act!P19-Pred!P19)</f>
        <v>2.4262536174513087</v>
      </c>
      <c r="Q19" s="2">
        <f>+ABS(Act!Q19-Pred!Q19)</f>
        <v>0.80903850753425033</v>
      </c>
    </row>
    <row r="20" spans="1:18" x14ac:dyDescent="0.25">
      <c r="A20">
        <v>2013</v>
      </c>
      <c r="B20" s="2">
        <f>+ABS(Act!B20-Pred!B20)</f>
        <v>0.48224501064079028</v>
      </c>
      <c r="C20" s="2">
        <f>+ABS(Act!C20-Pred!C20)</f>
        <v>1.0788315824989319</v>
      </c>
      <c r="D20" s="2">
        <f>+ABS(Act!D20-Pred!D20)</f>
        <v>1.877135943333009</v>
      </c>
      <c r="E20" s="2">
        <f>+ABS(Act!E20-Pred!E20)</f>
        <v>1.3132906782134306</v>
      </c>
      <c r="F20" s="2">
        <f>+ABS(Act!F20-Pred!F20)</f>
        <v>2.2769930609745401</v>
      </c>
      <c r="G20" s="2">
        <f>+ABS(Act!G20-Pred!G20)</f>
        <v>5.8057836503191851E-2</v>
      </c>
      <c r="H20" s="2">
        <f>+ABS(Act!H20-Pred!H20)</f>
        <v>0.18407231565809035</v>
      </c>
      <c r="I20" s="2">
        <f>+ABS(Act!I20-Pred!I20)</f>
        <v>4.0064332761913288</v>
      </c>
      <c r="J20" s="2">
        <f>+ABS(Act!J20-Pred!J20)</f>
        <v>2.1037509644677819</v>
      </c>
      <c r="K20" s="2">
        <f>+ABS(Act!K20-Pred!K20)</f>
        <v>17.677213151144532</v>
      </c>
      <c r="L20" s="2">
        <f>+ABS(Act!L20-Pred!L20)</f>
        <v>4.9029635400635945</v>
      </c>
      <c r="M20" s="2">
        <f>+ABS(Act!M20-Pred!M20)</f>
        <v>2.3506703293120701</v>
      </c>
      <c r="N20" s="2">
        <f>+ABS(Act!N20-Pred!N20)</f>
        <v>1.4755049233903801</v>
      </c>
      <c r="O20" s="2">
        <f>+ABS(Act!O20-Pred!O20)</f>
        <v>9.2512152451178231</v>
      </c>
      <c r="P20" s="2">
        <f>+ABS(Act!P20-Pred!P20)</f>
        <v>2.0864238238951494</v>
      </c>
      <c r="Q20" s="2">
        <f>+ABS(Act!Q20-Pred!Q20)</f>
        <v>0.52683990722476004</v>
      </c>
    </row>
    <row r="21" spans="1:18" x14ac:dyDescent="0.25">
      <c r="A21">
        <v>2014</v>
      </c>
      <c r="B21" s="2">
        <f>+ABS(Act!B21-Pred!B21)</f>
        <v>1.1146516294845412</v>
      </c>
      <c r="C21" s="2">
        <f>+ABS(Act!C21-Pred!C21)</f>
        <v>1.004382937156258</v>
      </c>
      <c r="D21" s="2">
        <f>+ABS(Act!D21-Pred!D21)</f>
        <v>0.46157794526413021</v>
      </c>
      <c r="E21" s="2">
        <f>+ABS(Act!E21-Pred!E21)</f>
        <v>0.8044411879425013</v>
      </c>
      <c r="F21" s="2">
        <f>+ABS(Act!F21-Pred!F21)</f>
        <v>0.55233346577375997</v>
      </c>
      <c r="G21" s="2">
        <f>+ABS(Act!G21-Pred!G21)</f>
        <v>1.9874609302185799</v>
      </c>
      <c r="H21" s="2">
        <f>+ABS(Act!H21-Pred!H21)</f>
        <v>7.4676449958820612E-2</v>
      </c>
      <c r="I21" s="2">
        <f>+ABS(Act!I21-Pred!I21)</f>
        <v>2.3503125233129687</v>
      </c>
      <c r="J21" s="2">
        <f>+ABS(Act!J21-Pred!J21)</f>
        <v>1.1781904958863407</v>
      </c>
      <c r="K21" s="2">
        <f>+ABS(Act!K21-Pred!K21)</f>
        <v>14.073559708544238</v>
      </c>
      <c r="L21" s="2">
        <f>+ABS(Act!L21-Pred!L21)</f>
        <v>0.18314816245350052</v>
      </c>
      <c r="M21" s="2">
        <f>+ABS(Act!M21-Pred!M21)</f>
        <v>1.5337352498687498</v>
      </c>
      <c r="N21" s="2">
        <f>+ABS(Act!N21-Pred!N21)</f>
        <v>1.02630484652137</v>
      </c>
      <c r="O21" s="2">
        <f>+ABS(Act!O21-Pred!O21)</f>
        <v>7.7622623765745082</v>
      </c>
      <c r="P21" s="2">
        <f>+ABS(Act!P21-Pred!P21)</f>
        <v>0.57128601681914049</v>
      </c>
      <c r="Q21" s="2">
        <f>+ABS(Act!Q21-Pred!Q21)</f>
        <v>0.23121778823973038</v>
      </c>
    </row>
    <row r="22" spans="1:18" x14ac:dyDescent="0.25">
      <c r="A22">
        <v>2015</v>
      </c>
      <c r="B22" s="2">
        <f>+ABS(Act!B22-Pred!B22)</f>
        <v>0.15936925958393999</v>
      </c>
      <c r="C22" s="2">
        <f>+ABS(Act!C22-Pred!C22)</f>
        <v>1.8760395687940292</v>
      </c>
      <c r="D22" s="2">
        <f>+ABS(Act!D22-Pred!D22)</f>
        <v>0.16397811277403029</v>
      </c>
      <c r="E22" s="2">
        <f>+ABS(Act!E22-Pred!E22)</f>
        <v>2.3500917410106297</v>
      </c>
      <c r="F22" s="2">
        <f>+ABS(Act!F22-Pred!F22)</f>
        <v>2.88064153593103</v>
      </c>
      <c r="G22" s="2">
        <f>+ABS(Act!G22-Pred!G22)</f>
        <v>3.134826246727739</v>
      </c>
      <c r="H22" s="2">
        <f>+ABS(Act!H22-Pred!H22)</f>
        <v>1.1006980750746198</v>
      </c>
      <c r="I22" s="2">
        <f>+ABS(Act!I22-Pred!I22)</f>
        <v>0.42104859146471973</v>
      </c>
      <c r="J22" s="2">
        <f>+ABS(Act!J22-Pred!J22)</f>
        <v>1.6712680462808791</v>
      </c>
      <c r="K22" s="2">
        <f>+ABS(Act!K22-Pred!K22)</f>
        <v>14.316067194398293</v>
      </c>
      <c r="L22" s="2">
        <f>+ABS(Act!L22-Pred!L22)</f>
        <v>0.15596914584393851</v>
      </c>
      <c r="M22" s="2">
        <f>+ABS(Act!M22-Pred!M22)</f>
        <v>1.0735677750983701</v>
      </c>
      <c r="N22" s="2">
        <f>+ABS(Act!N22-Pred!N22)</f>
        <v>0.27758136188979954</v>
      </c>
      <c r="O22" s="2">
        <f>+ABS(Act!O22-Pred!O22)</f>
        <v>7.4276673468889882</v>
      </c>
      <c r="P22" s="2">
        <f>+ABS(Act!P22-Pred!P22)</f>
        <v>3.2528439683437185</v>
      </c>
      <c r="Q22" s="2">
        <f>+ABS(Act!Q22-Pred!Q22)</f>
        <v>0.45811277355291047</v>
      </c>
    </row>
    <row r="24" spans="1:18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</row>
    <row r="25" spans="1:18" x14ac:dyDescent="0.25">
      <c r="A25">
        <v>1995</v>
      </c>
      <c r="B25">
        <f>+B2^2</f>
        <v>3.7800801855126993</v>
      </c>
      <c r="C25">
        <f t="shared" ref="C25:Q25" si="0">+C2^2</f>
        <v>0.25925792159040034</v>
      </c>
      <c r="D25">
        <f t="shared" si="0"/>
        <v>0.44089597322227847</v>
      </c>
      <c r="E25">
        <f t="shared" si="0"/>
        <v>5.8091822598932525</v>
      </c>
      <c r="F25">
        <f t="shared" si="0"/>
        <v>52.582364446276486</v>
      </c>
      <c r="G25">
        <f t="shared" si="0"/>
        <v>3.5633898099098261E-4</v>
      </c>
      <c r="H25">
        <f t="shared" si="0"/>
        <v>18.489468526576513</v>
      </c>
      <c r="I25">
        <f t="shared" si="0"/>
        <v>6.70812243432038</v>
      </c>
      <c r="J25">
        <f t="shared" si="0"/>
        <v>4.4930677933366781</v>
      </c>
      <c r="K25">
        <f t="shared" si="0"/>
        <v>57.932371681668762</v>
      </c>
      <c r="L25">
        <f t="shared" si="0"/>
        <v>14.075450085732678</v>
      </c>
      <c r="M25">
        <f t="shared" si="0"/>
        <v>9.7561523463673314</v>
      </c>
      <c r="N25">
        <f t="shared" si="0"/>
        <v>4.466096780337913E-2</v>
      </c>
      <c r="O25">
        <f t="shared" si="0"/>
        <v>0.14256918267400845</v>
      </c>
      <c r="P25">
        <f t="shared" si="0"/>
        <v>8.2604710470840335</v>
      </c>
      <c r="Q25">
        <f t="shared" si="0"/>
        <v>0.62127869902774635</v>
      </c>
      <c r="R25">
        <v>1</v>
      </c>
    </row>
    <row r="26" spans="1:18" x14ac:dyDescent="0.25">
      <c r="A26">
        <v>1996</v>
      </c>
      <c r="B26">
        <f t="shared" ref="B26:Q26" si="1">+B3^2</f>
        <v>0.99513487651783494</v>
      </c>
      <c r="C26">
        <f t="shared" si="1"/>
        <v>2.8581854879067792</v>
      </c>
      <c r="D26">
        <f t="shared" si="1"/>
        <v>4.0540211041829171</v>
      </c>
      <c r="E26">
        <f t="shared" si="1"/>
        <v>6.0301566789750636</v>
      </c>
      <c r="F26">
        <f t="shared" si="1"/>
        <v>40.980480578638833</v>
      </c>
      <c r="G26">
        <f t="shared" si="1"/>
        <v>0.85928696325299014</v>
      </c>
      <c r="H26">
        <f t="shared" si="1"/>
        <v>17.625078679535314</v>
      </c>
      <c r="I26">
        <f t="shared" si="1"/>
        <v>0.11320662213333409</v>
      </c>
      <c r="J26">
        <f t="shared" si="1"/>
        <v>5.3397197900591352E-2</v>
      </c>
      <c r="K26">
        <f t="shared" si="1"/>
        <v>119.21845006337954</v>
      </c>
      <c r="L26">
        <f t="shared" si="1"/>
        <v>1.1364123021337111</v>
      </c>
      <c r="M26">
        <f t="shared" si="1"/>
        <v>7.6249259789790598</v>
      </c>
      <c r="N26">
        <f t="shared" si="1"/>
        <v>0.69485968779240415</v>
      </c>
      <c r="O26">
        <f t="shared" si="1"/>
        <v>2.4748165836774931</v>
      </c>
      <c r="P26">
        <f t="shared" si="1"/>
        <v>4.4374708402058122E-2</v>
      </c>
      <c r="Q26">
        <f t="shared" si="1"/>
        <v>0.10302959455461393</v>
      </c>
      <c r="R26">
        <v>2</v>
      </c>
    </row>
    <row r="27" spans="1:18" x14ac:dyDescent="0.25">
      <c r="A27">
        <v>1997</v>
      </c>
      <c r="B27">
        <f t="shared" ref="B27:Q27" si="2">+B4^2</f>
        <v>0.96271868037249442</v>
      </c>
      <c r="C27">
        <f t="shared" si="2"/>
        <v>0.48058236890491213</v>
      </c>
      <c r="D27">
        <f t="shared" si="2"/>
        <v>0.75864263869161452</v>
      </c>
      <c r="E27">
        <f t="shared" si="2"/>
        <v>1.2785129577542267</v>
      </c>
      <c r="F27">
        <f t="shared" si="2"/>
        <v>36.825450088082306</v>
      </c>
      <c r="G27">
        <f t="shared" si="2"/>
        <v>0.54724256172051289</v>
      </c>
      <c r="H27">
        <f t="shared" si="2"/>
        <v>10.591996509198177</v>
      </c>
      <c r="I27">
        <f t="shared" si="2"/>
        <v>1.0946247876801971E-2</v>
      </c>
      <c r="J27">
        <f t="shared" si="2"/>
        <v>9.771367692081441E-2</v>
      </c>
      <c r="K27">
        <f t="shared" si="2"/>
        <v>102.72192729290978</v>
      </c>
      <c r="L27">
        <f t="shared" si="2"/>
        <v>8.0809257080397519</v>
      </c>
      <c r="M27">
        <f t="shared" si="2"/>
        <v>9.9816485916493463</v>
      </c>
      <c r="N27">
        <f t="shared" si="2"/>
        <v>3.7319976107061939E-3</v>
      </c>
      <c r="O27">
        <f t="shared" si="2"/>
        <v>3.5362382208185639</v>
      </c>
      <c r="P27">
        <f t="shared" si="2"/>
        <v>1.3722077470530238</v>
      </c>
      <c r="Q27">
        <f t="shared" si="2"/>
        <v>0.64557159194634939</v>
      </c>
      <c r="R27">
        <v>3</v>
      </c>
    </row>
    <row r="28" spans="1:18" x14ac:dyDescent="0.25">
      <c r="A28">
        <v>1998</v>
      </c>
      <c r="B28">
        <f t="shared" ref="B28:Q28" si="3">+B5^2</f>
        <v>0.7061276481124209</v>
      </c>
      <c r="C28">
        <f t="shared" si="3"/>
        <v>0.23228568424888926</v>
      </c>
      <c r="D28">
        <f t="shared" si="3"/>
        <v>0.11370757574890145</v>
      </c>
      <c r="E28">
        <f t="shared" si="3"/>
        <v>9.0877836373648033E-2</v>
      </c>
      <c r="F28">
        <f t="shared" si="3"/>
        <v>19.132203775896738</v>
      </c>
      <c r="G28">
        <f t="shared" si="3"/>
        <v>5.9356021784461163E-3</v>
      </c>
      <c r="H28">
        <f t="shared" si="3"/>
        <v>7.2165327555136116</v>
      </c>
      <c r="I28">
        <f t="shared" si="3"/>
        <v>1.8905295126275936</v>
      </c>
      <c r="J28">
        <f t="shared" si="3"/>
        <v>0.21551540503081179</v>
      </c>
      <c r="K28">
        <f t="shared" si="3"/>
        <v>104.57740760094637</v>
      </c>
      <c r="L28">
        <f t="shared" si="3"/>
        <v>0.52907775485023667</v>
      </c>
      <c r="M28">
        <f t="shared" si="3"/>
        <v>9.9359607222490904</v>
      </c>
      <c r="N28">
        <f t="shared" si="3"/>
        <v>0.19583115572510951</v>
      </c>
      <c r="O28">
        <f t="shared" si="3"/>
        <v>4.3249697388753141</v>
      </c>
      <c r="P28">
        <f t="shared" si="3"/>
        <v>13.315474052181481</v>
      </c>
      <c r="Q28">
        <f t="shared" si="3"/>
        <v>4.2874766711035475E-2</v>
      </c>
      <c r="R28">
        <v>4</v>
      </c>
    </row>
    <row r="29" spans="1:18" x14ac:dyDescent="0.25">
      <c r="A29">
        <v>1999</v>
      </c>
      <c r="B29">
        <f t="shared" ref="B29:Q29" si="4">+B6^2</f>
        <v>0.37465648452427464</v>
      </c>
      <c r="C29">
        <f t="shared" si="4"/>
        <v>4.4847599457821108</v>
      </c>
      <c r="D29">
        <f t="shared" si="4"/>
        <v>6.2890449894104916E-3</v>
      </c>
      <c r="E29">
        <f t="shared" si="4"/>
        <v>3.8271847909176451E-3</v>
      </c>
      <c r="F29">
        <f t="shared" si="4"/>
        <v>14.158035614265845</v>
      </c>
      <c r="G29">
        <f t="shared" si="4"/>
        <v>0.58342503294578985</v>
      </c>
      <c r="H29">
        <f t="shared" si="4"/>
        <v>10.758361517064165</v>
      </c>
      <c r="I29">
        <f t="shared" si="4"/>
        <v>1.9958795761062793</v>
      </c>
      <c r="J29">
        <f t="shared" si="4"/>
        <v>5.2345617559736013</v>
      </c>
      <c r="K29">
        <f t="shared" si="4"/>
        <v>44.839006362358489</v>
      </c>
      <c r="L29">
        <f t="shared" si="4"/>
        <v>0.37766223775444613</v>
      </c>
      <c r="M29">
        <f t="shared" si="4"/>
        <v>13.19641816740072</v>
      </c>
      <c r="N29">
        <f t="shared" si="4"/>
        <v>1.6369015259596957</v>
      </c>
      <c r="O29">
        <f t="shared" si="4"/>
        <v>3.8686765167308197</v>
      </c>
      <c r="P29">
        <f t="shared" si="4"/>
        <v>0.73265999017669958</v>
      </c>
      <c r="Q29">
        <f t="shared" si="4"/>
        <v>0.76340674152246502</v>
      </c>
      <c r="R29">
        <v>5</v>
      </c>
    </row>
    <row r="30" spans="1:18" x14ac:dyDescent="0.25">
      <c r="A30">
        <v>2000</v>
      </c>
      <c r="B30">
        <f t="shared" ref="B30:Q30" si="5">+B7^2</f>
        <v>0.1273047971932475</v>
      </c>
      <c r="C30">
        <f t="shared" si="5"/>
        <v>3.5406098416013587</v>
      </c>
      <c r="D30">
        <f t="shared" si="5"/>
        <v>1.2289964434900888E-2</v>
      </c>
      <c r="E30">
        <f t="shared" si="5"/>
        <v>0.28368493785458648</v>
      </c>
      <c r="F30">
        <f t="shared" si="5"/>
        <v>16.559866222041954</v>
      </c>
      <c r="G30">
        <f t="shared" si="5"/>
        <v>1.1903491992792601</v>
      </c>
      <c r="H30">
        <f t="shared" si="5"/>
        <v>5.1565287871396253</v>
      </c>
      <c r="I30">
        <f t="shared" si="5"/>
        <v>37.374269514996307</v>
      </c>
      <c r="J30">
        <f t="shared" si="5"/>
        <v>5.0285166883599084</v>
      </c>
      <c r="K30">
        <f t="shared" si="5"/>
        <v>91.467971289049871</v>
      </c>
      <c r="L30">
        <f t="shared" si="5"/>
        <v>1.3149350564749045</v>
      </c>
      <c r="M30">
        <f t="shared" si="5"/>
        <v>33.225609094155715</v>
      </c>
      <c r="N30">
        <f t="shared" si="5"/>
        <v>7.7912773923450133E-3</v>
      </c>
      <c r="O30">
        <f t="shared" si="5"/>
        <v>2.3169221919028327</v>
      </c>
      <c r="P30">
        <f t="shared" si="5"/>
        <v>3.7894142166125603E-4</v>
      </c>
      <c r="Q30">
        <f t="shared" si="5"/>
        <v>4.1071017393040492</v>
      </c>
      <c r="R30">
        <v>6</v>
      </c>
    </row>
    <row r="31" spans="1:18" x14ac:dyDescent="0.25">
      <c r="A31">
        <v>2001</v>
      </c>
      <c r="B31">
        <f t="shared" ref="B31:Q31" si="6">+B8^2</f>
        <v>1.1424012682792843</v>
      </c>
      <c r="C31">
        <f t="shared" si="6"/>
        <v>0.18181260006768277</v>
      </c>
      <c r="D31">
        <f t="shared" si="6"/>
        <v>7.8744458174066691E-3</v>
      </c>
      <c r="E31">
        <f t="shared" si="6"/>
        <v>0.16608988764828012</v>
      </c>
      <c r="F31">
        <f t="shared" si="6"/>
        <v>1.6417263553633257</v>
      </c>
      <c r="G31">
        <f t="shared" si="6"/>
        <v>8.9651704286184479E-5</v>
      </c>
      <c r="H31">
        <f t="shared" si="6"/>
        <v>5.3723970859311008</v>
      </c>
      <c r="I31">
        <f t="shared" si="6"/>
        <v>0.2881845542788502</v>
      </c>
      <c r="J31">
        <f t="shared" si="6"/>
        <v>0.45488340093398694</v>
      </c>
      <c r="K31">
        <f t="shared" si="6"/>
        <v>41.410674922689182</v>
      </c>
      <c r="L31">
        <f t="shared" si="6"/>
        <v>3.268549996195218</v>
      </c>
      <c r="M31">
        <f t="shared" si="6"/>
        <v>17.080117616582172</v>
      </c>
      <c r="N31">
        <f t="shared" si="6"/>
        <v>0.25199832668898187</v>
      </c>
      <c r="O31">
        <f t="shared" si="6"/>
        <v>10.957145567272901</v>
      </c>
      <c r="P31">
        <f t="shared" si="6"/>
        <v>3.5343917850097779E-2</v>
      </c>
      <c r="Q31">
        <f t="shared" si="6"/>
        <v>0.49872582757027639</v>
      </c>
      <c r="R31">
        <v>7</v>
      </c>
    </row>
    <row r="32" spans="1:18" x14ac:dyDescent="0.25">
      <c r="A32">
        <v>2002</v>
      </c>
      <c r="B32">
        <f t="shared" ref="B32:Q32" si="7">+B9^2</f>
        <v>0.19606408684529394</v>
      </c>
      <c r="C32">
        <f t="shared" si="7"/>
        <v>1.3827678854069474</v>
      </c>
      <c r="D32">
        <f t="shared" si="7"/>
        <v>1.3400290764463798</v>
      </c>
      <c r="E32">
        <f t="shared" si="7"/>
        <v>1.4547810736551008</v>
      </c>
      <c r="F32">
        <f t="shared" si="7"/>
        <v>4.6659364820390001</v>
      </c>
      <c r="G32">
        <f t="shared" si="7"/>
        <v>2.4221994612011071</v>
      </c>
      <c r="H32">
        <f t="shared" si="7"/>
        <v>2.5854963711550494</v>
      </c>
      <c r="I32">
        <f t="shared" si="7"/>
        <v>1.0890706723717178</v>
      </c>
      <c r="J32">
        <f t="shared" si="7"/>
        <v>0.24894213384746178</v>
      </c>
      <c r="K32">
        <f t="shared" si="7"/>
        <v>71.985281139022021</v>
      </c>
      <c r="L32">
        <f t="shared" si="7"/>
        <v>24.274278480946496</v>
      </c>
      <c r="M32">
        <f t="shared" si="7"/>
        <v>3.8719414513825883</v>
      </c>
      <c r="N32">
        <f t="shared" si="7"/>
        <v>0.45288420158342868</v>
      </c>
      <c r="O32">
        <f t="shared" si="7"/>
        <v>4.8146552865815764</v>
      </c>
      <c r="P32">
        <f t="shared" si="7"/>
        <v>2.5737084379719959</v>
      </c>
      <c r="Q32">
        <f t="shared" si="7"/>
        <v>0.49711758352758695</v>
      </c>
      <c r="R32">
        <v>8</v>
      </c>
    </row>
    <row r="33" spans="1:19" x14ac:dyDescent="0.25">
      <c r="A33">
        <v>2003</v>
      </c>
      <c r="B33">
        <f t="shared" ref="B33:Q33" si="8">+B10^2</f>
        <v>3.4030243589525187E-2</v>
      </c>
      <c r="C33">
        <f t="shared" si="8"/>
        <v>4.4057833299022029</v>
      </c>
      <c r="D33">
        <f t="shared" si="8"/>
        <v>3.8485267163338697</v>
      </c>
      <c r="E33">
        <f t="shared" si="8"/>
        <v>0.36045884702323577</v>
      </c>
      <c r="F33">
        <f t="shared" si="8"/>
        <v>7.7653679031993228</v>
      </c>
      <c r="G33">
        <f t="shared" si="8"/>
        <v>0.10047989335500364</v>
      </c>
      <c r="H33">
        <f t="shared" si="8"/>
        <v>0.49526263154104844</v>
      </c>
      <c r="I33">
        <f t="shared" si="8"/>
        <v>6.4988691189552945</v>
      </c>
      <c r="J33">
        <f t="shared" si="8"/>
        <v>2.1235421493904623</v>
      </c>
      <c r="K33">
        <f t="shared" si="8"/>
        <v>70.458982421052696</v>
      </c>
      <c r="L33">
        <f t="shared" si="8"/>
        <v>8.3074135355100633</v>
      </c>
      <c r="M33">
        <f t="shared" si="8"/>
        <v>5.6860883454711697</v>
      </c>
      <c r="N33">
        <f t="shared" si="8"/>
        <v>5.9126756066655212E-2</v>
      </c>
      <c r="O33">
        <f t="shared" si="8"/>
        <v>1.4177588133310506</v>
      </c>
      <c r="P33">
        <f t="shared" si="8"/>
        <v>1.0325628038348853</v>
      </c>
      <c r="Q33">
        <f t="shared" si="8"/>
        <v>4.0931923211743413E-3</v>
      </c>
      <c r="R33">
        <v>9</v>
      </c>
    </row>
    <row r="34" spans="1:19" x14ac:dyDescent="0.25">
      <c r="A34">
        <v>2004</v>
      </c>
      <c r="B34">
        <f t="shared" ref="B34:Q34" si="9">+B11^2</f>
        <v>5.9531095563358366E-3</v>
      </c>
      <c r="C34">
        <f t="shared" si="9"/>
        <v>5.0209010438317901E-2</v>
      </c>
      <c r="D34">
        <f t="shared" si="9"/>
        <v>0.65451788945720824</v>
      </c>
      <c r="E34">
        <f t="shared" si="9"/>
        <v>0.71055160512986337</v>
      </c>
      <c r="F34">
        <f t="shared" si="9"/>
        <v>5.7400818716732847</v>
      </c>
      <c r="G34">
        <f t="shared" si="9"/>
        <v>1.702672588283486E-2</v>
      </c>
      <c r="H34">
        <f t="shared" si="9"/>
        <v>1.6808239541758938</v>
      </c>
      <c r="I34">
        <f t="shared" si="9"/>
        <v>0.17375228288661476</v>
      </c>
      <c r="J34">
        <f t="shared" si="9"/>
        <v>3.5307333669440792</v>
      </c>
      <c r="K34">
        <f t="shared" si="9"/>
        <v>65.882559200186819</v>
      </c>
      <c r="L34">
        <f t="shared" si="9"/>
        <v>5.3275146004643837E-4</v>
      </c>
      <c r="M34">
        <f t="shared" si="9"/>
        <v>11.378386988230604</v>
      </c>
      <c r="N34">
        <f t="shared" si="9"/>
        <v>3.2272600683790002E-2</v>
      </c>
      <c r="O34">
        <f t="shared" si="9"/>
        <v>1.3160771969393417</v>
      </c>
      <c r="P34">
        <f t="shared" si="9"/>
        <v>0.26811830547188686</v>
      </c>
      <c r="Q34">
        <f t="shared" si="9"/>
        <v>5.3860287739324192E-2</v>
      </c>
      <c r="R34">
        <v>10</v>
      </c>
    </row>
    <row r="35" spans="1:19" x14ac:dyDescent="0.25">
      <c r="A35">
        <v>2005</v>
      </c>
      <c r="B35">
        <f t="shared" ref="B35:Q35" si="10">+B12^2</f>
        <v>0.20917062652432383</v>
      </c>
      <c r="C35">
        <f t="shared" si="10"/>
        <v>2.633425822642796</v>
      </c>
      <c r="D35">
        <f t="shared" si="10"/>
        <v>1.1156977631896852</v>
      </c>
      <c r="E35">
        <f t="shared" si="10"/>
        <v>2.525435510681969</v>
      </c>
      <c r="F35">
        <f t="shared" si="10"/>
        <v>29.03364677912267</v>
      </c>
      <c r="G35">
        <f t="shared" si="10"/>
        <v>1.887854969278</v>
      </c>
      <c r="H35">
        <f t="shared" si="10"/>
        <v>0.95249361623774276</v>
      </c>
      <c r="I35">
        <f t="shared" si="10"/>
        <v>0.35594977156287549</v>
      </c>
      <c r="J35">
        <f t="shared" si="10"/>
        <v>1.0410326797452791</v>
      </c>
      <c r="K35">
        <f t="shared" si="10"/>
        <v>80.446119205132987</v>
      </c>
      <c r="L35">
        <f t="shared" si="10"/>
        <v>7.0605547914679994</v>
      </c>
      <c r="M35">
        <f t="shared" si="10"/>
        <v>7.1978179689159845</v>
      </c>
      <c r="N35">
        <f t="shared" si="10"/>
        <v>2.5105626095015855E-2</v>
      </c>
      <c r="O35">
        <f t="shared" si="10"/>
        <v>0.27443308093355762</v>
      </c>
      <c r="P35">
        <f t="shared" si="10"/>
        <v>1.5338941875693114E-2</v>
      </c>
      <c r="Q35">
        <f t="shared" si="10"/>
        <v>0.6796689564001257</v>
      </c>
      <c r="R35">
        <v>11</v>
      </c>
    </row>
    <row r="36" spans="1:19" x14ac:dyDescent="0.25">
      <c r="A36">
        <v>2006</v>
      </c>
      <c r="B36">
        <f t="shared" ref="B36:Q36" si="11">+B13^2</f>
        <v>3.5327025136066252</v>
      </c>
      <c r="C36">
        <f t="shared" si="11"/>
        <v>1.9947769043113153</v>
      </c>
      <c r="D36">
        <f t="shared" si="11"/>
        <v>3.0983049013292709E-2</v>
      </c>
      <c r="E36">
        <f t="shared" si="11"/>
        <v>1.9219385536110338</v>
      </c>
      <c r="F36">
        <f t="shared" si="11"/>
        <v>26.197638129494365</v>
      </c>
      <c r="G36">
        <f t="shared" si="11"/>
        <v>1.9550491513843979</v>
      </c>
      <c r="H36">
        <f t="shared" si="11"/>
        <v>1.9814761348834402</v>
      </c>
      <c r="I36">
        <f t="shared" si="11"/>
        <v>1.0108142202432615</v>
      </c>
      <c r="J36">
        <f t="shared" si="11"/>
        <v>2.8183508204154121E-5</v>
      </c>
      <c r="K36">
        <f t="shared" si="11"/>
        <v>8.2721615835162741</v>
      </c>
      <c r="L36">
        <f t="shared" si="11"/>
        <v>0.78769513283864989</v>
      </c>
      <c r="M36">
        <f t="shared" si="11"/>
        <v>5.7477137286001279</v>
      </c>
      <c r="N36">
        <f t="shared" si="11"/>
        <v>2.9591641511831634E-3</v>
      </c>
      <c r="O36">
        <f t="shared" si="11"/>
        <v>16.495180564865091</v>
      </c>
      <c r="P36">
        <f t="shared" si="11"/>
        <v>15.255643933486676</v>
      </c>
      <c r="Q36">
        <f t="shared" si="11"/>
        <v>0.23745649310814834</v>
      </c>
      <c r="R36">
        <v>12</v>
      </c>
    </row>
    <row r="37" spans="1:19" x14ac:dyDescent="0.25">
      <c r="A37">
        <v>2007</v>
      </c>
      <c r="B37">
        <f t="shared" ref="B37:Q37" si="12">+B14^2</f>
        <v>2.5780064326310456E-2</v>
      </c>
      <c r="C37">
        <f t="shared" si="12"/>
        <v>0.31149005907891819</v>
      </c>
      <c r="D37">
        <f t="shared" si="12"/>
        <v>1.4813525649906805E-2</v>
      </c>
      <c r="E37">
        <f t="shared" si="12"/>
        <v>5.1487926571938027</v>
      </c>
      <c r="F37">
        <f t="shared" si="12"/>
        <v>11.098152504710129</v>
      </c>
      <c r="G37">
        <f t="shared" si="12"/>
        <v>0.72594175022743423</v>
      </c>
      <c r="H37">
        <f t="shared" si="12"/>
        <v>1.1204228874367941</v>
      </c>
      <c r="I37">
        <f t="shared" si="12"/>
        <v>2.5788931365333165</v>
      </c>
      <c r="J37">
        <f t="shared" si="12"/>
        <v>1.2854378925225105</v>
      </c>
      <c r="K37">
        <f t="shared" si="12"/>
        <v>12.235358976024035</v>
      </c>
      <c r="L37">
        <f t="shared" si="12"/>
        <v>21.280219473651037</v>
      </c>
      <c r="M37">
        <f t="shared" si="12"/>
        <v>11.646809717950045</v>
      </c>
      <c r="N37">
        <f t="shared" si="12"/>
        <v>0.14044811644591895</v>
      </c>
      <c r="O37">
        <f t="shared" si="12"/>
        <v>10.906534018861043</v>
      </c>
      <c r="P37">
        <f t="shared" si="12"/>
        <v>0.43116962673473019</v>
      </c>
      <c r="Q37">
        <f t="shared" si="12"/>
        <v>0.20964985038182321</v>
      </c>
      <c r="R37">
        <v>13</v>
      </c>
    </row>
    <row r="38" spans="1:19" x14ac:dyDescent="0.25">
      <c r="A38">
        <v>2008</v>
      </c>
      <c r="B38">
        <f t="shared" ref="B38:Q38" si="13">+B15^2</f>
        <v>1.5192555680625095</v>
      </c>
      <c r="C38">
        <f t="shared" si="13"/>
        <v>1.5838409423379085</v>
      </c>
      <c r="D38">
        <f t="shared" si="13"/>
        <v>3.3745590285358534E-2</v>
      </c>
      <c r="E38">
        <f t="shared" si="13"/>
        <v>1.6340092699675668</v>
      </c>
      <c r="F38">
        <f t="shared" si="13"/>
        <v>19.352140957583739</v>
      </c>
      <c r="G38">
        <f t="shared" si="13"/>
        <v>0.13395767396255023</v>
      </c>
      <c r="H38">
        <f t="shared" si="13"/>
        <v>0.61585781489244229</v>
      </c>
      <c r="I38">
        <f t="shared" si="13"/>
        <v>1.3710863171974574</v>
      </c>
      <c r="J38">
        <f t="shared" si="13"/>
        <v>4.5423625673241323</v>
      </c>
      <c r="K38">
        <f t="shared" si="13"/>
        <v>73.362372586877527</v>
      </c>
      <c r="L38">
        <f t="shared" si="13"/>
        <v>12.190860037097112</v>
      </c>
      <c r="M38">
        <f t="shared" si="13"/>
        <v>9.2652349363349149</v>
      </c>
      <c r="N38">
        <f t="shared" si="13"/>
        <v>0.21622664602477168</v>
      </c>
      <c r="O38">
        <f t="shared" si="13"/>
        <v>0.44356012210893769</v>
      </c>
      <c r="P38">
        <f t="shared" si="13"/>
        <v>3.0427815926803645</v>
      </c>
      <c r="Q38">
        <f t="shared" si="13"/>
        <v>0.29540046522274427</v>
      </c>
      <c r="R38">
        <v>14</v>
      </c>
    </row>
    <row r="39" spans="1:19" x14ac:dyDescent="0.25">
      <c r="A39">
        <v>2009</v>
      </c>
      <c r="B39">
        <f t="shared" ref="B39:Q39" si="14">+B16^2</f>
        <v>7.194079630363473E-2</v>
      </c>
      <c r="C39">
        <f t="shared" si="14"/>
        <v>1.6189197313964689</v>
      </c>
      <c r="D39">
        <f t="shared" si="14"/>
        <v>0.54262926564089309</v>
      </c>
      <c r="E39">
        <f t="shared" si="14"/>
        <v>3.148780144709955</v>
      </c>
      <c r="F39">
        <f t="shared" si="14"/>
        <v>5.4234810699331897</v>
      </c>
      <c r="G39">
        <f t="shared" si="14"/>
        <v>2.0879201955161006E-2</v>
      </c>
      <c r="H39">
        <f t="shared" si="14"/>
        <v>1.4056690037132524</v>
      </c>
      <c r="I39">
        <f t="shared" si="14"/>
        <v>0.21977601501948787</v>
      </c>
      <c r="J39">
        <f t="shared" si="14"/>
        <v>0.45641021274556465</v>
      </c>
      <c r="K39">
        <f t="shared" si="14"/>
        <v>108.33264389753259</v>
      </c>
      <c r="L39">
        <f t="shared" si="14"/>
        <v>8.0963703091975336</v>
      </c>
      <c r="M39">
        <f t="shared" si="14"/>
        <v>9.6434078738792213</v>
      </c>
      <c r="N39">
        <f t="shared" si="14"/>
        <v>0.17863331517102682</v>
      </c>
      <c r="O39">
        <f t="shared" si="14"/>
        <v>6.8557399766334841</v>
      </c>
      <c r="P39">
        <f t="shared" si="14"/>
        <v>1.5429997855822719E-2</v>
      </c>
      <c r="Q39">
        <f t="shared" si="14"/>
        <v>0.14586840627839101</v>
      </c>
      <c r="R39">
        <v>15</v>
      </c>
      <c r="S39" t="s">
        <v>18</v>
      </c>
    </row>
    <row r="40" spans="1:19" x14ac:dyDescent="0.25">
      <c r="A40">
        <v>2010</v>
      </c>
      <c r="B40">
        <f t="shared" ref="B40:Q40" si="15">+B17^2</f>
        <v>0.96532601307450394</v>
      </c>
      <c r="C40">
        <f t="shared" si="15"/>
        <v>0.70384875401884139</v>
      </c>
      <c r="D40">
        <f t="shared" si="15"/>
        <v>0.67830188354284082</v>
      </c>
      <c r="E40">
        <f t="shared" si="15"/>
        <v>4.0853250423288925</v>
      </c>
      <c r="F40">
        <f t="shared" si="15"/>
        <v>12.813485238329173</v>
      </c>
      <c r="G40">
        <f t="shared" si="15"/>
        <v>2.4425269172329458E-3</v>
      </c>
      <c r="H40">
        <f t="shared" si="15"/>
        <v>0.13859987527086728</v>
      </c>
      <c r="I40">
        <f t="shared" si="15"/>
        <v>11.016616438260831</v>
      </c>
      <c r="J40">
        <f t="shared" si="15"/>
        <v>6.588928737988782E-2</v>
      </c>
      <c r="K40">
        <f t="shared" si="15"/>
        <v>104.8934858082299</v>
      </c>
      <c r="L40">
        <f t="shared" si="15"/>
        <v>0.72059695039180804</v>
      </c>
      <c r="M40">
        <f t="shared" si="15"/>
        <v>12.784853546074544</v>
      </c>
      <c r="N40">
        <f t="shared" si="15"/>
        <v>2.5955144248325641E-2</v>
      </c>
      <c r="O40">
        <f t="shared" si="15"/>
        <v>9.7698104226727711</v>
      </c>
      <c r="P40">
        <f t="shared" si="15"/>
        <v>1.0820166865617561E-2</v>
      </c>
      <c r="Q40">
        <f t="shared" si="15"/>
        <v>0.31867854655021022</v>
      </c>
      <c r="R40">
        <v>16</v>
      </c>
    </row>
    <row r="41" spans="1:19" x14ac:dyDescent="0.25">
      <c r="A41">
        <v>2011</v>
      </c>
      <c r="B41">
        <f t="shared" ref="B41:Q41" si="16">+B18^2</f>
        <v>0.3765663525563433</v>
      </c>
      <c r="C41">
        <f t="shared" si="16"/>
        <v>14.95434850585457</v>
      </c>
      <c r="D41">
        <f t="shared" si="16"/>
        <v>2.3799468635244416</v>
      </c>
      <c r="E41">
        <f t="shared" si="16"/>
        <v>1.8024722742281762</v>
      </c>
      <c r="F41">
        <f t="shared" si="16"/>
        <v>14.491139830246949</v>
      </c>
      <c r="G41">
        <f t="shared" si="16"/>
        <v>0.88779762333120238</v>
      </c>
      <c r="H41">
        <f t="shared" si="16"/>
        <v>6.2620683521402388E-3</v>
      </c>
      <c r="I41">
        <f t="shared" si="16"/>
        <v>14.760413256396546</v>
      </c>
      <c r="J41">
        <f t="shared" si="16"/>
        <v>0.96400173549644574</v>
      </c>
      <c r="K41">
        <f t="shared" si="16"/>
        <v>161.64802483406405</v>
      </c>
      <c r="L41">
        <f t="shared" si="16"/>
        <v>1.6552753078823403</v>
      </c>
      <c r="M41">
        <f t="shared" si="16"/>
        <v>3.3475159341056053</v>
      </c>
      <c r="N41">
        <f t="shared" si="16"/>
        <v>2.4278632804359135</v>
      </c>
      <c r="O41">
        <f t="shared" si="16"/>
        <v>29.720095684194522</v>
      </c>
      <c r="P41">
        <f t="shared" si="16"/>
        <v>2.392373414405137</v>
      </c>
      <c r="Q41">
        <f t="shared" si="16"/>
        <v>0.43022323385345934</v>
      </c>
      <c r="R41">
        <v>17</v>
      </c>
    </row>
    <row r="42" spans="1:19" x14ac:dyDescent="0.25">
      <c r="A42">
        <v>2012</v>
      </c>
      <c r="B42">
        <f t="shared" ref="B42:Q42" si="17">+B19^2</f>
        <v>2.0679560157897993E-2</v>
      </c>
      <c r="C42">
        <f t="shared" si="17"/>
        <v>5.771854638033262</v>
      </c>
      <c r="D42">
        <f t="shared" si="17"/>
        <v>6.241015963330395</v>
      </c>
      <c r="E42">
        <f t="shared" si="17"/>
        <v>2.6199345793776981E-3</v>
      </c>
      <c r="F42">
        <f t="shared" si="17"/>
        <v>5.2312720906560735</v>
      </c>
      <c r="G42">
        <f t="shared" si="17"/>
        <v>2.741917401550594</v>
      </c>
      <c r="H42">
        <f t="shared" si="17"/>
        <v>1.743732535573894</v>
      </c>
      <c r="I42">
        <f t="shared" si="17"/>
        <v>0.33851332358561154</v>
      </c>
      <c r="J42">
        <f t="shared" si="17"/>
        <v>2.3696297158587107</v>
      </c>
      <c r="K42">
        <f t="shared" si="17"/>
        <v>121.84416345024506</v>
      </c>
      <c r="L42">
        <f t="shared" si="17"/>
        <v>10.611162980160996</v>
      </c>
      <c r="M42">
        <f t="shared" si="17"/>
        <v>2.3108551195095193</v>
      </c>
      <c r="N42">
        <f t="shared" si="17"/>
        <v>1.484202780790405</v>
      </c>
      <c r="O42">
        <f t="shared" si="17"/>
        <v>26.891481517424175</v>
      </c>
      <c r="P42">
        <f t="shared" si="17"/>
        <v>5.8867066161955615</v>
      </c>
      <c r="Q42">
        <f t="shared" si="17"/>
        <v>0.65454330667324723</v>
      </c>
      <c r="R42">
        <v>18</v>
      </c>
    </row>
    <row r="43" spans="1:19" x14ac:dyDescent="0.25">
      <c r="A43">
        <v>2013</v>
      </c>
      <c r="B43">
        <f t="shared" ref="B43:Q43" si="18">+B20^2</f>
        <v>0.23256025028793592</v>
      </c>
      <c r="C43">
        <f t="shared" si="18"/>
        <v>1.1638775833971495</v>
      </c>
      <c r="D43">
        <f t="shared" si="18"/>
        <v>3.5236393497527057</v>
      </c>
      <c r="E43">
        <f t="shared" si="18"/>
        <v>1.7247324054822926</v>
      </c>
      <c r="F43">
        <f t="shared" si="18"/>
        <v>5.1846973997262058</v>
      </c>
      <c r="G43">
        <f t="shared" si="18"/>
        <v>3.3707123794313562E-3</v>
      </c>
      <c r="H43">
        <f t="shared" si="18"/>
        <v>3.3882617391731651E-2</v>
      </c>
      <c r="I43">
        <f t="shared" si="18"/>
        <v>16.051507596573185</v>
      </c>
      <c r="J43">
        <f t="shared" si="18"/>
        <v>4.4257681204991224</v>
      </c>
      <c r="K43">
        <f t="shared" si="18"/>
        <v>312.48386479099719</v>
      </c>
      <c r="L43">
        <f t="shared" si="18"/>
        <v>24.039051475192935</v>
      </c>
      <c r="M43">
        <f t="shared" si="18"/>
        <v>5.5256509971081158</v>
      </c>
      <c r="N43">
        <f t="shared" si="18"/>
        <v>2.1771147789492513</v>
      </c>
      <c r="O43">
        <f t="shared" si="18"/>
        <v>85.584983511500425</v>
      </c>
      <c r="P43">
        <f t="shared" si="18"/>
        <v>4.3531643729172576</v>
      </c>
      <c r="Q43">
        <f t="shared" si="18"/>
        <v>0.27756028784459374</v>
      </c>
      <c r="R43">
        <v>19</v>
      </c>
    </row>
    <row r="44" spans="1:19" x14ac:dyDescent="0.25">
      <c r="A44">
        <v>2014</v>
      </c>
      <c r="B44">
        <f t="shared" ref="B44:Q44" si="19">+B21^2</f>
        <v>1.2424482551125429</v>
      </c>
      <c r="C44">
        <f t="shared" si="19"/>
        <v>1.0087850844506319</v>
      </c>
      <c r="D44">
        <f t="shared" si="19"/>
        <v>0.21305419955425639</v>
      </c>
      <c r="E44">
        <f t="shared" si="19"/>
        <v>0.64712562485834269</v>
      </c>
      <c r="F44">
        <f t="shared" si="19"/>
        <v>0.30507225741365329</v>
      </c>
      <c r="G44">
        <f t="shared" si="19"/>
        <v>3.950000949145303</v>
      </c>
      <c r="H44">
        <f t="shared" si="19"/>
        <v>5.5765721784522392E-3</v>
      </c>
      <c r="I44">
        <f t="shared" si="19"/>
        <v>5.5239689572417738</v>
      </c>
      <c r="J44">
        <f t="shared" si="19"/>
        <v>1.3881328445969014</v>
      </c>
      <c r="K44">
        <f t="shared" si="19"/>
        <v>198.06508286995978</v>
      </c>
      <c r="L44">
        <f t="shared" si="19"/>
        <v>3.3543249410093817E-2</v>
      </c>
      <c r="M44">
        <f t="shared" si="19"/>
        <v>2.3523438166899564</v>
      </c>
      <c r="N44">
        <f t="shared" si="19"/>
        <v>1.0533016379932527</v>
      </c>
      <c r="O44">
        <f t="shared" si="19"/>
        <v>60.252717202784133</v>
      </c>
      <c r="P44">
        <f t="shared" si="19"/>
        <v>0.32636771301307926</v>
      </c>
      <c r="Q44">
        <f t="shared" si="19"/>
        <v>5.3461665598472805E-2</v>
      </c>
      <c r="R44">
        <v>20</v>
      </c>
    </row>
    <row r="45" spans="1:19" x14ac:dyDescent="0.25">
      <c r="A45">
        <v>2015</v>
      </c>
      <c r="B45">
        <f t="shared" ref="B45:Q45" si="20">+B22^2</f>
        <v>2.539856090033325E-2</v>
      </c>
      <c r="C45">
        <f t="shared" si="20"/>
        <v>3.5195244636808871</v>
      </c>
      <c r="D45">
        <f t="shared" si="20"/>
        <v>2.6888821468932598E-2</v>
      </c>
      <c r="E45">
        <f t="shared" si="20"/>
        <v>5.5229311911663723</v>
      </c>
      <c r="F45">
        <f t="shared" si="20"/>
        <v>8.2980956585310839</v>
      </c>
      <c r="G45">
        <f t="shared" si="20"/>
        <v>9.8271355971731236</v>
      </c>
      <c r="H45">
        <f t="shared" si="20"/>
        <v>1.2115362524729734</v>
      </c>
      <c r="I45">
        <f t="shared" si="20"/>
        <v>0.17728191637442445</v>
      </c>
      <c r="J45">
        <f t="shared" si="20"/>
        <v>2.7931368825195069</v>
      </c>
      <c r="K45">
        <f t="shared" si="20"/>
        <v>204.94977991452703</v>
      </c>
      <c r="L45">
        <f t="shared" si="20"/>
        <v>2.432637445528776E-2</v>
      </c>
      <c r="M45">
        <f t="shared" si="20"/>
        <v>1.1525477677296645</v>
      </c>
      <c r="N45">
        <f t="shared" si="20"/>
        <v>7.7051412468595856E-2</v>
      </c>
      <c r="O45">
        <f t="shared" si="20"/>
        <v>55.170242216040904</v>
      </c>
      <c r="P45">
        <f t="shared" si="20"/>
        <v>10.580993882390111</v>
      </c>
      <c r="Q45">
        <f t="shared" si="20"/>
        <v>0.20986731329234024</v>
      </c>
      <c r="R45">
        <v>21</v>
      </c>
      <c r="S45" t="s">
        <v>17</v>
      </c>
    </row>
    <row r="47" spans="1:19" x14ac:dyDescent="0.2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</row>
    <row r="48" spans="1:19" x14ac:dyDescent="0.25">
      <c r="B48">
        <f>+SUM(B40:B45)/(21-15)</f>
        <v>0.47716316534825953</v>
      </c>
      <c r="C48">
        <f t="shared" ref="C48:Q48" si="21">+SUM(C40:C45)/(21-15)</f>
        <v>4.5203731715725572</v>
      </c>
      <c r="D48">
        <f t="shared" si="21"/>
        <v>2.1771411801955955</v>
      </c>
      <c r="E48">
        <f t="shared" si="21"/>
        <v>2.2975344121072419</v>
      </c>
      <c r="F48">
        <f t="shared" si="21"/>
        <v>7.720627079150522</v>
      </c>
      <c r="G48">
        <f t="shared" si="21"/>
        <v>2.902110801749481</v>
      </c>
      <c r="H48">
        <f t="shared" si="21"/>
        <v>0.52326498687334311</v>
      </c>
      <c r="I48">
        <f t="shared" si="21"/>
        <v>7.978050248072063</v>
      </c>
      <c r="J48" s="3">
        <f t="shared" si="21"/>
        <v>2.001093097725096</v>
      </c>
      <c r="K48">
        <f t="shared" si="21"/>
        <v>183.98073361133717</v>
      </c>
      <c r="L48">
        <f t="shared" si="21"/>
        <v>6.1806593895822424</v>
      </c>
      <c r="M48">
        <f t="shared" si="21"/>
        <v>4.5789611968695674</v>
      </c>
      <c r="N48">
        <f t="shared" si="21"/>
        <v>1.2075815058142907</v>
      </c>
      <c r="O48">
        <f t="shared" si="21"/>
        <v>44.564888425769489</v>
      </c>
      <c r="P48">
        <f t="shared" si="21"/>
        <v>3.9250710276311271</v>
      </c>
      <c r="Q48">
        <f>+SUM(Q40:Q45)/(21-15)</f>
        <v>0.32405572563538726</v>
      </c>
    </row>
    <row r="49" spans="1:17" x14ac:dyDescent="0.25">
      <c r="B49">
        <f>+SUM(B25:B39)/15</f>
        <v>0.91222139662178769</v>
      </c>
      <c r="C49">
        <f t="shared" ref="C49:Q49" si="22">+SUM(C25:C39)/15</f>
        <v>1.7345805023744674</v>
      </c>
      <c r="D49">
        <f t="shared" si="22"/>
        <v>0.86497757487360138</v>
      </c>
      <c r="E49">
        <f t="shared" si="22"/>
        <v>2.0378052936841669</v>
      </c>
      <c r="F49">
        <f t="shared" si="22"/>
        <v>19.410438185221416</v>
      </c>
      <c r="G49">
        <f t="shared" si="22"/>
        <v>0.69667161182058435</v>
      </c>
      <c r="H49">
        <f t="shared" si="22"/>
        <v>5.7365244183329436</v>
      </c>
      <c r="I49">
        <f t="shared" si="22"/>
        <v>4.1119566664739713</v>
      </c>
      <c r="J49">
        <f t="shared" si="22"/>
        <v>1.920409673632272</v>
      </c>
      <c r="K49">
        <f t="shared" si="22"/>
        <v>70.209552548156481</v>
      </c>
      <c r="L49">
        <f t="shared" si="22"/>
        <v>7.38539584355666</v>
      </c>
      <c r="M49">
        <f t="shared" si="22"/>
        <v>11.015882235209871</v>
      </c>
      <c r="N49">
        <f t="shared" si="22"/>
        <v>0.26289542434629409</v>
      </c>
      <c r="O49">
        <f t="shared" si="22"/>
        <v>4.6763518041470666</v>
      </c>
      <c r="P49">
        <f t="shared" si="22"/>
        <v>3.0930442696054072</v>
      </c>
      <c r="Q49">
        <f t="shared" si="22"/>
        <v>0.59367361304105681</v>
      </c>
    </row>
    <row r="51" spans="1:17" x14ac:dyDescent="0.25">
      <c r="A51" t="s">
        <v>19</v>
      </c>
      <c r="B51">
        <f>+B48/B49</f>
        <v>0.52307824297405092</v>
      </c>
      <c r="C51">
        <f t="shared" ref="C51:Q51" si="23">+C48/C49</f>
        <v>2.6060325049109094</v>
      </c>
      <c r="D51">
        <f t="shared" si="23"/>
        <v>2.5169914728873057</v>
      </c>
      <c r="E51">
        <f t="shared" si="23"/>
        <v>1.1274553163779</v>
      </c>
      <c r="F51">
        <f t="shared" si="23"/>
        <v>0.39775645482484778</v>
      </c>
      <c r="G51">
        <f t="shared" si="23"/>
        <v>4.1656797155341376</v>
      </c>
      <c r="H51">
        <f t="shared" si="23"/>
        <v>9.1216379241946283E-2</v>
      </c>
      <c r="I51">
        <f t="shared" si="23"/>
        <v>1.9402077636468118</v>
      </c>
      <c r="J51">
        <f t="shared" si="23"/>
        <v>1.0420136521913155</v>
      </c>
      <c r="K51">
        <f t="shared" si="23"/>
        <v>2.6204515900474576</v>
      </c>
      <c r="L51">
        <f t="shared" si="23"/>
        <v>0.8368758453176911</v>
      </c>
      <c r="M51">
        <f t="shared" si="23"/>
        <v>0.41566904030926494</v>
      </c>
      <c r="N51">
        <f t="shared" si="23"/>
        <v>4.5933911128998064</v>
      </c>
      <c r="O51">
        <f t="shared" si="23"/>
        <v>9.5298408443626084</v>
      </c>
      <c r="P51">
        <f t="shared" si="23"/>
        <v>1.2689993047308905</v>
      </c>
      <c r="Q51">
        <f t="shared" si="23"/>
        <v>0.54584828854937917</v>
      </c>
    </row>
    <row r="53" spans="1:17" x14ac:dyDescent="0.25">
      <c r="B53">
        <f>+IF(B51&gt;$G$51,1,0)</f>
        <v>0</v>
      </c>
      <c r="C53">
        <f t="shared" ref="C53:Q53" si="24">+IF(C51&gt;$G$51,1,0)</f>
        <v>0</v>
      </c>
      <c r="D53">
        <f t="shared" si="24"/>
        <v>0</v>
      </c>
      <c r="E53">
        <f t="shared" si="24"/>
        <v>0</v>
      </c>
      <c r="F53">
        <f t="shared" si="24"/>
        <v>0</v>
      </c>
      <c r="G53">
        <f t="shared" si="24"/>
        <v>0</v>
      </c>
      <c r="H53">
        <f t="shared" si="24"/>
        <v>0</v>
      </c>
      <c r="I53">
        <f t="shared" si="24"/>
        <v>0</v>
      </c>
      <c r="J53">
        <f t="shared" si="24"/>
        <v>0</v>
      </c>
      <c r="K53">
        <f t="shared" si="24"/>
        <v>0</v>
      </c>
      <c r="L53">
        <f t="shared" si="24"/>
        <v>0</v>
      </c>
      <c r="M53">
        <f t="shared" si="24"/>
        <v>0</v>
      </c>
      <c r="N53">
        <f t="shared" si="24"/>
        <v>1</v>
      </c>
      <c r="O53">
        <f t="shared" si="24"/>
        <v>1</v>
      </c>
      <c r="P53">
        <f t="shared" si="24"/>
        <v>0</v>
      </c>
      <c r="Q53">
        <f t="shared" si="24"/>
        <v>0</v>
      </c>
    </row>
    <row r="55" spans="1:17" x14ac:dyDescent="0.25">
      <c r="C55">
        <f>+SUM(B53:Q53)</f>
        <v>2</v>
      </c>
      <c r="D55">
        <f>+COUNTA(B47:Q47)</f>
        <v>16</v>
      </c>
      <c r="F55" t="s">
        <v>20</v>
      </c>
      <c r="G55" s="6">
        <f>C55/D55</f>
        <v>0.125</v>
      </c>
    </row>
    <row r="56" spans="1:17" x14ac:dyDescent="0.25">
      <c r="G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L12" sqref="L12"/>
    </sheetView>
  </sheetViews>
  <sheetFormatPr baseColWidth="10" defaultRowHeight="15" x14ac:dyDescent="0.25"/>
  <sheetData>
    <row r="1" spans="1:2" x14ac:dyDescent="0.25">
      <c r="A1" t="s">
        <v>14</v>
      </c>
      <c r="B1">
        <v>9.5298408443626084</v>
      </c>
    </row>
    <row r="2" spans="1:2" x14ac:dyDescent="0.25">
      <c r="A2" t="s">
        <v>13</v>
      </c>
      <c r="B2">
        <v>4.5933911128998064</v>
      </c>
    </row>
    <row r="3" spans="1:2" x14ac:dyDescent="0.25">
      <c r="A3" t="s">
        <v>6</v>
      </c>
      <c r="B3">
        <v>4.1656797155341376</v>
      </c>
    </row>
    <row r="4" spans="1:2" x14ac:dyDescent="0.25">
      <c r="A4" t="s">
        <v>10</v>
      </c>
      <c r="B4">
        <v>2.6204515900474576</v>
      </c>
    </row>
    <row r="5" spans="1:2" x14ac:dyDescent="0.25">
      <c r="A5" t="s">
        <v>2</v>
      </c>
      <c r="B5">
        <v>2.6060325049109094</v>
      </c>
    </row>
    <row r="6" spans="1:2" x14ac:dyDescent="0.25">
      <c r="A6" t="s">
        <v>3</v>
      </c>
      <c r="B6">
        <v>2.5169914728873057</v>
      </c>
    </row>
    <row r="7" spans="1:2" x14ac:dyDescent="0.25">
      <c r="A7" t="s">
        <v>8</v>
      </c>
      <c r="B7">
        <v>1.9402077636468118</v>
      </c>
    </row>
    <row r="8" spans="1:2" x14ac:dyDescent="0.25">
      <c r="A8" t="s">
        <v>15</v>
      </c>
      <c r="B8">
        <v>1.2689993047308905</v>
      </c>
    </row>
    <row r="9" spans="1:2" x14ac:dyDescent="0.25">
      <c r="A9" t="s">
        <v>4</v>
      </c>
      <c r="B9">
        <v>1.1274553163779</v>
      </c>
    </row>
    <row r="10" spans="1:2" x14ac:dyDescent="0.25">
      <c r="A10" t="s">
        <v>9</v>
      </c>
      <c r="B10">
        <v>1.0420136521913155</v>
      </c>
    </row>
    <row r="11" spans="1:2" x14ac:dyDescent="0.25">
      <c r="A11" t="s">
        <v>11</v>
      </c>
      <c r="B11">
        <v>0.8368758453176911</v>
      </c>
    </row>
    <row r="12" spans="1:2" x14ac:dyDescent="0.25">
      <c r="A12" t="s">
        <v>16</v>
      </c>
      <c r="B12">
        <v>0.54584828854937917</v>
      </c>
    </row>
    <row r="13" spans="1:2" x14ac:dyDescent="0.25">
      <c r="A13" t="s">
        <v>1</v>
      </c>
      <c r="B13">
        <v>0.52307824297405092</v>
      </c>
    </row>
    <row r="14" spans="1:2" x14ac:dyDescent="0.25">
      <c r="A14" t="s">
        <v>12</v>
      </c>
      <c r="B14">
        <v>0.41566904030926494</v>
      </c>
    </row>
    <row r="15" spans="1:2" x14ac:dyDescent="0.25">
      <c r="A15" t="s">
        <v>5</v>
      </c>
      <c r="B15">
        <v>0.39775645482484778</v>
      </c>
    </row>
    <row r="16" spans="1:2" x14ac:dyDescent="0.25">
      <c r="A16" t="s">
        <v>7</v>
      </c>
      <c r="B16">
        <v>9.1216379241946283E-2</v>
      </c>
    </row>
  </sheetData>
  <sortState ref="A1:B16">
    <sortCondition descending="1" ref="B1:B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8" sqref="I8"/>
    </sheetView>
  </sheetViews>
  <sheetFormatPr baseColWidth="10" defaultRowHeight="15" x14ac:dyDescent="0.25"/>
  <cols>
    <col min="3" max="3" width="12.85546875" bestFit="1" customWidth="1"/>
  </cols>
  <sheetData>
    <row r="1" spans="1:10" x14ac:dyDescent="0.25">
      <c r="B1" s="1" t="s">
        <v>6</v>
      </c>
      <c r="C1" s="1" t="s">
        <v>21</v>
      </c>
    </row>
    <row r="2" spans="1:10" x14ac:dyDescent="0.25">
      <c r="A2" s="4">
        <v>1995</v>
      </c>
      <c r="B2">
        <v>29.029761780268959</v>
      </c>
      <c r="C2">
        <v>29.048638723374001</v>
      </c>
      <c r="D2">
        <f>+AVERAGE(B2:B22)</f>
        <v>21.403829535600437</v>
      </c>
      <c r="E2">
        <f>(B2-C2)^2</f>
        <v>3.5633898099098261E-4</v>
      </c>
      <c r="F2">
        <f>(B2-$D$2)^2</f>
        <v>58.154842600275089</v>
      </c>
      <c r="H2">
        <f>+SUM(E2:E16)</f>
        <v>10.450074177308766</v>
      </c>
      <c r="J2" s="5">
        <f>1-(H2/H3)</f>
        <v>0.93662708776490244</v>
      </c>
    </row>
    <row r="3" spans="1:10" x14ac:dyDescent="0.25">
      <c r="A3" s="4">
        <v>1996</v>
      </c>
      <c r="B3">
        <v>25.967265003540049</v>
      </c>
      <c r="C3">
        <v>26.894242329720679</v>
      </c>
      <c r="E3">
        <f t="shared" ref="E3:E22" si="0">(B3-C3)^2</f>
        <v>0.85928696325299014</v>
      </c>
      <c r="F3">
        <f t="shared" ref="F3:F22" si="1">(B3-$D$2)^2</f>
        <v>20.824943270049232</v>
      </c>
      <c r="H3">
        <f>+SUM(F2:F16)</f>
        <v>164.8981214330442</v>
      </c>
    </row>
    <row r="4" spans="1:10" x14ac:dyDescent="0.25">
      <c r="A4" s="4">
        <v>1997</v>
      </c>
      <c r="B4">
        <v>27.409188920218941</v>
      </c>
      <c r="C4">
        <v>26.66943047199377</v>
      </c>
      <c r="E4">
        <f t="shared" si="0"/>
        <v>0.54724256172051289</v>
      </c>
      <c r="F4">
        <f t="shared" si="1"/>
        <v>36.064341338425542</v>
      </c>
    </row>
    <row r="5" spans="1:10" x14ac:dyDescent="0.25">
      <c r="A5" s="4">
        <v>1998</v>
      </c>
      <c r="B5">
        <v>25.347427989463888</v>
      </c>
      <c r="C5">
        <v>25.27038513010336</v>
      </c>
      <c r="E5">
        <f t="shared" si="0"/>
        <v>5.9356021784461163E-3</v>
      </c>
      <c r="F5">
        <f t="shared" si="1"/>
        <v>15.551968765314205</v>
      </c>
    </row>
    <row r="6" spans="1:10" x14ac:dyDescent="0.25">
      <c r="A6" s="4">
        <v>1999</v>
      </c>
      <c r="B6">
        <v>24.81366622432418</v>
      </c>
      <c r="C6">
        <v>24.049843579369352</v>
      </c>
      <c r="E6">
        <f t="shared" si="0"/>
        <v>0.58342503294578985</v>
      </c>
      <c r="F6">
        <f t="shared" si="1"/>
        <v>11.626986243766503</v>
      </c>
    </row>
    <row r="7" spans="1:10" x14ac:dyDescent="0.25">
      <c r="A7" s="4">
        <v>2000</v>
      </c>
      <c r="B7">
        <v>23.864050702401979</v>
      </c>
      <c r="C7">
        <v>24.955081957352661</v>
      </c>
      <c r="E7">
        <f t="shared" si="0"/>
        <v>1.1903491992792601</v>
      </c>
      <c r="F7">
        <f t="shared" si="1"/>
        <v>6.0526881895783413</v>
      </c>
    </row>
    <row r="8" spans="1:10" x14ac:dyDescent="0.25">
      <c r="A8" s="4">
        <v>2001</v>
      </c>
      <c r="B8">
        <v>24.576529455195089</v>
      </c>
      <c r="C8">
        <v>24.585997913585249</v>
      </c>
      <c r="E8">
        <f t="shared" si="0"/>
        <v>8.9651704286184479E-5</v>
      </c>
      <c r="F8">
        <f t="shared" si="1"/>
        <v>10.066024779795915</v>
      </c>
    </row>
    <row r="9" spans="1:10" x14ac:dyDescent="0.25">
      <c r="A9" s="4">
        <v>2002</v>
      </c>
      <c r="B9">
        <v>22.275955760562159</v>
      </c>
      <c r="C9">
        <v>23.8322974522228</v>
      </c>
      <c r="E9">
        <f t="shared" si="0"/>
        <v>2.4221994612011071</v>
      </c>
      <c r="F9">
        <f t="shared" si="1"/>
        <v>0.76060415226598388</v>
      </c>
    </row>
    <row r="10" spans="1:10" x14ac:dyDescent="0.25">
      <c r="A10" s="4">
        <v>2003</v>
      </c>
      <c r="B10">
        <v>21.805910760882259</v>
      </c>
      <c r="C10">
        <v>22.122896396763451</v>
      </c>
      <c r="E10">
        <f t="shared" si="0"/>
        <v>0.10047989335500364</v>
      </c>
      <c r="F10">
        <f t="shared" si="1"/>
        <v>0.16166931172413165</v>
      </c>
    </row>
    <row r="11" spans="1:10" x14ac:dyDescent="0.25">
      <c r="A11" s="4">
        <v>2004</v>
      </c>
      <c r="B11">
        <v>21.51770609927873</v>
      </c>
      <c r="C11">
        <v>21.38721960234194</v>
      </c>
      <c r="E11">
        <f t="shared" si="0"/>
        <v>1.702672588283486E-2</v>
      </c>
      <c r="F11">
        <f t="shared" si="1"/>
        <v>1.2967871755176275E-2</v>
      </c>
    </row>
    <row r="12" spans="1:10" x14ac:dyDescent="0.25">
      <c r="A12" s="4">
        <v>2005</v>
      </c>
      <c r="B12">
        <v>20.033117120777529</v>
      </c>
      <c r="C12">
        <v>21.407109467655051</v>
      </c>
      <c r="E12">
        <f t="shared" si="0"/>
        <v>1.887854969278</v>
      </c>
      <c r="F12">
        <f t="shared" si="1"/>
        <v>1.878852524149647</v>
      </c>
    </row>
    <row r="13" spans="1:10" x14ac:dyDescent="0.25">
      <c r="A13" s="4">
        <v>2006</v>
      </c>
      <c r="B13">
        <v>21.326414632089229</v>
      </c>
      <c r="C13">
        <v>19.928183910289569</v>
      </c>
      <c r="E13">
        <f t="shared" si="0"/>
        <v>1.9550491513843979</v>
      </c>
      <c r="F13">
        <f t="shared" si="1"/>
        <v>5.9930672856496701E-3</v>
      </c>
    </row>
    <row r="14" spans="1:10" x14ac:dyDescent="0.25">
      <c r="A14" s="4">
        <v>2007</v>
      </c>
      <c r="B14">
        <v>19.904566107465062</v>
      </c>
      <c r="C14">
        <v>19.05254395386374</v>
      </c>
      <c r="E14">
        <f t="shared" si="0"/>
        <v>0.72594175022743423</v>
      </c>
      <c r="F14">
        <f t="shared" si="1"/>
        <v>2.2477908269442373</v>
      </c>
    </row>
    <row r="15" spans="1:10" x14ac:dyDescent="0.25">
      <c r="A15" s="4">
        <v>2008</v>
      </c>
      <c r="B15">
        <v>20.57729573298997</v>
      </c>
      <c r="C15">
        <v>20.21129344616303</v>
      </c>
      <c r="E15">
        <f t="shared" si="0"/>
        <v>0.13395767396255023</v>
      </c>
      <c r="F15">
        <f t="shared" si="1"/>
        <v>0.6831581268577176</v>
      </c>
    </row>
    <row r="16" spans="1:10" x14ac:dyDescent="0.25">
      <c r="A16" s="4">
        <v>2009</v>
      </c>
      <c r="B16">
        <v>20.506449813934712</v>
      </c>
      <c r="C16">
        <v>20.361953440432949</v>
      </c>
      <c r="E16">
        <f t="shared" si="0"/>
        <v>2.0879201955161006E-2</v>
      </c>
      <c r="F16">
        <f t="shared" si="1"/>
        <v>0.80529036485685468</v>
      </c>
    </row>
    <row r="17" spans="1:6" x14ac:dyDescent="0.25">
      <c r="A17">
        <v>2010</v>
      </c>
      <c r="B17">
        <v>18.840745145545739</v>
      </c>
      <c r="C17">
        <v>18.79132321805163</v>
      </c>
      <c r="E17">
        <f t="shared" si="0"/>
        <v>2.4425269172329458E-3</v>
      </c>
      <c r="F17">
        <f t="shared" si="1"/>
        <v>6.5694015905420624</v>
      </c>
    </row>
    <row r="18" spans="1:6" x14ac:dyDescent="0.25">
      <c r="A18">
        <v>2011</v>
      </c>
      <c r="B18">
        <v>17.931629762966271</v>
      </c>
      <c r="C18">
        <v>18.873859895859081</v>
      </c>
      <c r="E18">
        <f t="shared" si="0"/>
        <v>0.88779762333120238</v>
      </c>
      <c r="F18">
        <f t="shared" si="1"/>
        <v>12.056171261080756</v>
      </c>
    </row>
    <row r="19" spans="1:6" x14ac:dyDescent="0.25">
      <c r="A19">
        <v>2012</v>
      </c>
      <c r="B19">
        <v>17.082644385523778</v>
      </c>
      <c r="C19">
        <v>18.738517992279618</v>
      </c>
      <c r="E19">
        <f t="shared" si="0"/>
        <v>2.741917401550594</v>
      </c>
      <c r="F19">
        <f t="shared" si="1"/>
        <v>18.672641101243034</v>
      </c>
    </row>
    <row r="20" spans="1:6" x14ac:dyDescent="0.25">
      <c r="A20">
        <v>2013</v>
      </c>
      <c r="B20">
        <v>17.272156018781669</v>
      </c>
      <c r="C20">
        <v>17.33021385528486</v>
      </c>
      <c r="E20">
        <f t="shared" si="0"/>
        <v>3.3707123794313562E-3</v>
      </c>
      <c r="F20">
        <f t="shared" si="1"/>
        <v>17.07072604958157</v>
      </c>
    </row>
    <row r="21" spans="1:6" x14ac:dyDescent="0.25">
      <c r="A21">
        <v>2014</v>
      </c>
      <c r="B21">
        <v>15.29086362177574</v>
      </c>
      <c r="C21">
        <v>17.27832455199432</v>
      </c>
      <c r="E21">
        <f t="shared" si="0"/>
        <v>3.950000949145303</v>
      </c>
      <c r="F21">
        <f t="shared" si="1"/>
        <v>37.368352263582608</v>
      </c>
    </row>
    <row r="22" spans="1:6" x14ac:dyDescent="0.25">
      <c r="A22">
        <v>2015</v>
      </c>
      <c r="B22">
        <v>14.107075209623231</v>
      </c>
      <c r="C22">
        <v>17.24190145635097</v>
      </c>
      <c r="E22">
        <f t="shared" si="0"/>
        <v>9.8271355971731236</v>
      </c>
      <c r="F22">
        <f t="shared" si="1"/>
        <v>53.24262369366707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G1" sqref="G1:G1048576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>
        <v>23.91323827776537</v>
      </c>
      <c r="C2">
        <v>22.61968489886744</v>
      </c>
      <c r="D2">
        <v>17.784756216454749</v>
      </c>
      <c r="E2">
        <v>18.899183898877091</v>
      </c>
      <c r="F2">
        <v>43.784289400884973</v>
      </c>
      <c r="G2">
        <v>29.029761780268959</v>
      </c>
      <c r="H2">
        <v>16.619491279538352</v>
      </c>
      <c r="I2">
        <v>11.03391908459338</v>
      </c>
      <c r="J2">
        <v>43.121236366698952</v>
      </c>
      <c r="K2">
        <v>50.012562187255412</v>
      </c>
      <c r="L2">
        <v>16.487830410887199</v>
      </c>
      <c r="M2">
        <v>10.43940859472157</v>
      </c>
      <c r="N2">
        <v>13.511181242141079</v>
      </c>
      <c r="O2">
        <v>43.532433992800193</v>
      </c>
      <c r="P2">
        <v>29.93630573248408</v>
      </c>
      <c r="Q2">
        <v>16.373132515486461</v>
      </c>
    </row>
    <row r="3" spans="1:17" x14ac:dyDescent="0.25">
      <c r="A3">
        <v>1996</v>
      </c>
      <c r="B3">
        <v>23.73992254299808</v>
      </c>
      <c r="C3">
        <v>21.06189403241104</v>
      </c>
      <c r="D3">
        <v>16.059156689437621</v>
      </c>
      <c r="E3">
        <v>18.140036198726939</v>
      </c>
      <c r="F3">
        <v>40.604916398574879</v>
      </c>
      <c r="G3">
        <v>25.967265003540049</v>
      </c>
      <c r="H3">
        <v>15.69672262703431</v>
      </c>
      <c r="I3">
        <v>13.387423935091279</v>
      </c>
      <c r="J3">
        <v>39.011593467039013</v>
      </c>
      <c r="K3">
        <v>51.019758156865322</v>
      </c>
      <c r="L3">
        <v>18.57106009801393</v>
      </c>
      <c r="M3">
        <v>10.83573249414238</v>
      </c>
      <c r="N3">
        <v>12.677783227072091</v>
      </c>
      <c r="O3">
        <v>41.29383669149567</v>
      </c>
      <c r="P3">
        <v>32.063810680893774</v>
      </c>
      <c r="Q3">
        <v>15.143274959815329</v>
      </c>
    </row>
    <row r="4" spans="1:17" x14ac:dyDescent="0.25">
      <c r="A4">
        <v>1997</v>
      </c>
      <c r="B4">
        <v>21.191096704478309</v>
      </c>
      <c r="C4">
        <v>22.40967028441171</v>
      </c>
      <c r="D4">
        <v>17.023102782347468</v>
      </c>
      <c r="E4">
        <v>16.54750572175076</v>
      </c>
      <c r="F4">
        <v>39.211738882871082</v>
      </c>
      <c r="G4">
        <v>27.409188920218941</v>
      </c>
      <c r="H4">
        <v>15.6991541978201</v>
      </c>
      <c r="I4">
        <v>13.256792097345031</v>
      </c>
      <c r="J4">
        <v>37.626873911750963</v>
      </c>
      <c r="K4">
        <v>48.509737467797649</v>
      </c>
      <c r="L4">
        <v>20.6316861946001</v>
      </c>
      <c r="M4">
        <v>10.73777826351273</v>
      </c>
      <c r="N4">
        <v>12.99334487213866</v>
      </c>
      <c r="O4">
        <v>39.305530028029217</v>
      </c>
      <c r="P4">
        <v>31.477254631349862</v>
      </c>
      <c r="Q4">
        <v>14.45020634557771</v>
      </c>
    </row>
    <row r="5" spans="1:17" x14ac:dyDescent="0.25">
      <c r="A5">
        <v>1998</v>
      </c>
      <c r="B5">
        <v>20.694180236354349</v>
      </c>
      <c r="C5">
        <v>20.985351102385749</v>
      </c>
      <c r="D5">
        <v>16.44525554887187</v>
      </c>
      <c r="E5">
        <v>15.394237753207969</v>
      </c>
      <c r="F5">
        <v>36.089365440006539</v>
      </c>
      <c r="G5">
        <v>25.347427989463888</v>
      </c>
      <c r="H5">
        <v>14.927418724726561</v>
      </c>
      <c r="I5">
        <v>11.89282188913511</v>
      </c>
      <c r="J5">
        <v>35.791988396399482</v>
      </c>
      <c r="K5">
        <v>46.344748226858293</v>
      </c>
      <c r="L5">
        <v>16.083837000364401</v>
      </c>
      <c r="M5">
        <v>10.30906845112864</v>
      </c>
      <c r="N5">
        <v>13.27069307889766</v>
      </c>
      <c r="O5">
        <v>37.030780875216813</v>
      </c>
      <c r="P5">
        <v>32.547997659947882</v>
      </c>
      <c r="Q5">
        <v>14.749050477457081</v>
      </c>
    </row>
    <row r="6" spans="1:17" x14ac:dyDescent="0.25">
      <c r="A6">
        <v>1999</v>
      </c>
      <c r="B6">
        <v>20.56440633203859</v>
      </c>
      <c r="C6">
        <v>19.246959845783859</v>
      </c>
      <c r="D6">
        <v>16.396422728293459</v>
      </c>
      <c r="E6">
        <v>15.312889353321809</v>
      </c>
      <c r="F6">
        <v>35.638190128221332</v>
      </c>
      <c r="G6">
        <v>24.81366622432418</v>
      </c>
      <c r="H6">
        <v>14.281838517964911</v>
      </c>
      <c r="I6">
        <v>12.117895395199749</v>
      </c>
      <c r="J6">
        <v>32.699065740978831</v>
      </c>
      <c r="K6">
        <v>46.498344658930137</v>
      </c>
      <c r="L6">
        <v>17.331451632870341</v>
      </c>
      <c r="M6">
        <v>10.24137001078749</v>
      </c>
      <c r="N6">
        <v>14.01528218676866</v>
      </c>
      <c r="O6">
        <v>41.071873977240116</v>
      </c>
      <c r="P6">
        <v>31.309700700488222</v>
      </c>
      <c r="Q6">
        <v>14.561925363448349</v>
      </c>
    </row>
    <row r="7" spans="1:17" x14ac:dyDescent="0.25">
      <c r="A7">
        <v>2000</v>
      </c>
      <c r="B7">
        <v>20.916553357692951</v>
      </c>
      <c r="C7">
        <v>22.15210318352495</v>
      </c>
      <c r="D7">
        <v>16.792701885650359</v>
      </c>
      <c r="E7">
        <v>14.56404880556795</v>
      </c>
      <c r="F7">
        <v>28.25716266606705</v>
      </c>
      <c r="G7">
        <v>23.864050702401979</v>
      </c>
      <c r="H7">
        <v>14.152233659065191</v>
      </c>
      <c r="I7">
        <v>19.251279247506002</v>
      </c>
      <c r="J7">
        <v>33.889249053851778</v>
      </c>
      <c r="K7">
        <v>49.198748161834033</v>
      </c>
      <c r="L7">
        <v>15.11590485756917</v>
      </c>
      <c r="M7">
        <v>10.051405472424429</v>
      </c>
      <c r="N7">
        <v>12.978865560784151</v>
      </c>
      <c r="O7">
        <v>40.967197480537983</v>
      </c>
      <c r="P7">
        <v>31.169112046066669</v>
      </c>
      <c r="Q7">
        <v>13.449862338102189</v>
      </c>
    </row>
    <row r="8" spans="1:17" x14ac:dyDescent="0.25">
      <c r="A8">
        <v>2001</v>
      </c>
      <c r="B8">
        <v>19.503416044932521</v>
      </c>
      <c r="C8">
        <v>22.296475148698949</v>
      </c>
      <c r="D8">
        <v>16.497116358949199</v>
      </c>
      <c r="E8">
        <v>14.48654176358402</v>
      </c>
      <c r="F8">
        <v>30.25022442498171</v>
      </c>
      <c r="G8">
        <v>24.576529455195089</v>
      </c>
      <c r="H8">
        <v>14.23971488232171</v>
      </c>
      <c r="I8">
        <v>13.64991013809159</v>
      </c>
      <c r="J8">
        <v>31.575750358906571</v>
      </c>
      <c r="K8">
        <v>46.537212466508677</v>
      </c>
      <c r="L8">
        <v>17.63583214553185</v>
      </c>
      <c r="M8">
        <v>9.8016156972675894</v>
      </c>
      <c r="N8">
        <v>13.02459275609635</v>
      </c>
      <c r="O8">
        <v>41.417521094827428</v>
      </c>
      <c r="P8">
        <v>30.557557078466129</v>
      </c>
      <c r="Q8">
        <v>14.183612252034139</v>
      </c>
    </row>
    <row r="9" spans="1:17" x14ac:dyDescent="0.25">
      <c r="A9">
        <v>2002</v>
      </c>
      <c r="B9">
        <v>20.213032082364009</v>
      </c>
      <c r="C9">
        <v>21.273608735706151</v>
      </c>
      <c r="D9">
        <v>15.7293598550438</v>
      </c>
      <c r="E9">
        <v>13.647484677326251</v>
      </c>
      <c r="F9">
        <v>28.17671585566838</v>
      </c>
      <c r="G9">
        <v>22.275955760562159</v>
      </c>
      <c r="H9">
        <v>14.2127229279135</v>
      </c>
      <c r="I9">
        <v>11.25893678106997</v>
      </c>
      <c r="J9">
        <v>30.255355197870021</v>
      </c>
      <c r="K9">
        <v>47.366183659857661</v>
      </c>
      <c r="L9">
        <v>20.329772832726629</v>
      </c>
      <c r="M9">
        <v>10.3765168716216</v>
      </c>
      <c r="N9">
        <v>11.64081533778748</v>
      </c>
      <c r="O9">
        <v>40.283796358322547</v>
      </c>
      <c r="P9">
        <v>28.329741401923481</v>
      </c>
      <c r="Q9">
        <v>13.93838854273911</v>
      </c>
    </row>
    <row r="10" spans="1:17" x14ac:dyDescent="0.25">
      <c r="A10">
        <v>2003</v>
      </c>
      <c r="B10">
        <v>18.85513827770485</v>
      </c>
      <c r="C10">
        <v>21.327763975193289</v>
      </c>
      <c r="D10">
        <v>17.633391632601771</v>
      </c>
      <c r="E10">
        <v>12.51783989939849</v>
      </c>
      <c r="F10">
        <v>26.163591297163322</v>
      </c>
      <c r="G10">
        <v>21.805910760882259</v>
      </c>
      <c r="H10">
        <v>14.163917294353791</v>
      </c>
      <c r="I10">
        <v>9.6895613610106963</v>
      </c>
      <c r="J10">
        <v>27.577251689449099</v>
      </c>
      <c r="K10">
        <v>44.712452832971799</v>
      </c>
      <c r="L10">
        <v>11.330000424875021</v>
      </c>
      <c r="M10">
        <v>9.8793710379331667</v>
      </c>
      <c r="N10">
        <v>11.747845370272429</v>
      </c>
      <c r="O10">
        <v>37.545649949100813</v>
      </c>
      <c r="P10">
        <v>29.461272842315609</v>
      </c>
      <c r="Q10">
        <v>13.09693059533676</v>
      </c>
    </row>
    <row r="11" spans="1:17" x14ac:dyDescent="0.25">
      <c r="A11">
        <v>2004</v>
      </c>
      <c r="B11">
        <v>18.293847825289902</v>
      </c>
      <c r="C11">
        <v>20.17664054771608</v>
      </c>
      <c r="D11">
        <v>16.24148284020135</v>
      </c>
      <c r="E11">
        <v>13.02995292461334</v>
      </c>
      <c r="F11">
        <v>24.8911493854275</v>
      </c>
      <c r="G11">
        <v>21.51770609927873</v>
      </c>
      <c r="H11">
        <v>13.628667397504641</v>
      </c>
      <c r="I11">
        <v>12.88716732698057</v>
      </c>
      <c r="J11">
        <v>26.022925133939491</v>
      </c>
      <c r="K11">
        <v>42.817662844414578</v>
      </c>
      <c r="L11">
        <v>14.41431387865938</v>
      </c>
      <c r="M11">
        <v>9.9175539460237445</v>
      </c>
      <c r="N11">
        <v>12.29672056457987</v>
      </c>
      <c r="O11">
        <v>35.817751117245592</v>
      </c>
      <c r="P11">
        <v>26.836322543244741</v>
      </c>
      <c r="Q11">
        <v>13.565391175378309</v>
      </c>
    </row>
    <row r="12" spans="1:17" x14ac:dyDescent="0.25">
      <c r="A12">
        <v>2005</v>
      </c>
      <c r="B12">
        <v>17.872973113503861</v>
      </c>
      <c r="C12">
        <v>20.492850530258821</v>
      </c>
      <c r="D12">
        <v>16.03198940188182</v>
      </c>
      <c r="E12">
        <v>12.397217050711889</v>
      </c>
      <c r="F12">
        <v>21.187509458709581</v>
      </c>
      <c r="G12">
        <v>20.033117120777529</v>
      </c>
      <c r="H12">
        <v>13.024523363953101</v>
      </c>
      <c r="I12">
        <v>12.003098981918971</v>
      </c>
      <c r="J12">
        <v>26.381879577946059</v>
      </c>
      <c r="K12">
        <v>41.546866377214052</v>
      </c>
      <c r="L12">
        <v>11.20414873621775</v>
      </c>
      <c r="M12">
        <v>10.273752422800809</v>
      </c>
      <c r="N12">
        <v>12.295010117432341</v>
      </c>
      <c r="O12">
        <v>33.637825349035403</v>
      </c>
      <c r="P12">
        <v>26.310049549721551</v>
      </c>
      <c r="Q12">
        <v>14.276304940936621</v>
      </c>
    </row>
    <row r="13" spans="1:17" x14ac:dyDescent="0.25">
      <c r="A13">
        <v>2006</v>
      </c>
      <c r="B13">
        <v>16.48183586048463</v>
      </c>
      <c r="C13">
        <v>19.422441823513338</v>
      </c>
      <c r="D13">
        <v>14.314461522165081</v>
      </c>
      <c r="E13">
        <v>12.71901159582503</v>
      </c>
      <c r="F13">
        <v>19.313245993674329</v>
      </c>
      <c r="G13">
        <v>21.326414632089229</v>
      </c>
      <c r="H13">
        <v>12.400259731844351</v>
      </c>
      <c r="I13">
        <v>11.30746045039028</v>
      </c>
      <c r="J13">
        <v>23.023664261079841</v>
      </c>
      <c r="K13">
        <v>33.55976309174676</v>
      </c>
      <c r="L13">
        <v>14.612619458164071</v>
      </c>
      <c r="M13">
        <v>9.9227670374398045</v>
      </c>
      <c r="N13">
        <v>12.16805733991171</v>
      </c>
      <c r="O13">
        <v>31.482564293352372</v>
      </c>
      <c r="P13">
        <v>27.572619190334471</v>
      </c>
      <c r="Q13">
        <v>13.95748435992166</v>
      </c>
    </row>
    <row r="14" spans="1:17" x14ac:dyDescent="0.25">
      <c r="A14">
        <v>2007</v>
      </c>
      <c r="B14">
        <v>16.27144158134606</v>
      </c>
      <c r="C14">
        <v>18.513965631619339</v>
      </c>
      <c r="D14">
        <v>14.0452084603284</v>
      </c>
      <c r="E14">
        <v>11.3189146076535</v>
      </c>
      <c r="F14">
        <v>19.757323394323901</v>
      </c>
      <c r="G14">
        <v>19.904566107465062</v>
      </c>
      <c r="H14">
        <v>11.94390439748055</v>
      </c>
      <c r="I14">
        <v>12.77130391561275</v>
      </c>
      <c r="J14">
        <v>21.634498285000369</v>
      </c>
      <c r="K14">
        <v>33.19443486393682</v>
      </c>
      <c r="L14">
        <v>17.25617903949453</v>
      </c>
      <c r="M14">
        <v>8.7777279609662084</v>
      </c>
      <c r="N14">
        <v>10.979386145916269</v>
      </c>
      <c r="O14">
        <v>30.53072881610813</v>
      </c>
      <c r="P14">
        <v>22.518175384417429</v>
      </c>
      <c r="Q14">
        <v>13.048780304082941</v>
      </c>
    </row>
    <row r="15" spans="1:17" x14ac:dyDescent="0.25">
      <c r="A15">
        <v>2008</v>
      </c>
      <c r="B15">
        <v>15.98686124792404</v>
      </c>
      <c r="C15">
        <v>19.790413678056801</v>
      </c>
      <c r="D15">
        <v>13.9298641944306</v>
      </c>
      <c r="E15">
        <v>11.680330845855471</v>
      </c>
      <c r="F15">
        <v>19.1454938864957</v>
      </c>
      <c r="G15">
        <v>20.57729573298997</v>
      </c>
      <c r="H15">
        <v>12.02474527060056</v>
      </c>
      <c r="I15">
        <v>12.801681736716571</v>
      </c>
      <c r="J15">
        <v>25.489364357162579</v>
      </c>
      <c r="K15">
        <v>36.381426675870642</v>
      </c>
      <c r="L15">
        <v>9.3402929376524586</v>
      </c>
      <c r="M15">
        <v>9.2797022859988783</v>
      </c>
      <c r="N15">
        <v>11.29226184899272</v>
      </c>
      <c r="O15">
        <v>28.43377621271998</v>
      </c>
      <c r="P15">
        <v>20.99026730693841</v>
      </c>
      <c r="Q15">
        <v>13.466069647893351</v>
      </c>
    </row>
    <row r="16" spans="1:17" x14ac:dyDescent="0.25">
      <c r="A16">
        <v>2009</v>
      </c>
      <c r="B16">
        <v>16.081754708191649</v>
      </c>
      <c r="C16">
        <v>19.78696136558932</v>
      </c>
      <c r="D16">
        <v>14.732213342977699</v>
      </c>
      <c r="E16">
        <v>11.97814662252855</v>
      </c>
      <c r="F16">
        <v>21.365993915854521</v>
      </c>
      <c r="G16">
        <v>20.506449813934712</v>
      </c>
      <c r="H16">
        <v>12.21054264293964</v>
      </c>
      <c r="I16">
        <v>12.15378590430919</v>
      </c>
      <c r="J16">
        <v>25.414763022110851</v>
      </c>
      <c r="K16">
        <v>37.725878726217857</v>
      </c>
      <c r="L16">
        <v>10.22998280084142</v>
      </c>
      <c r="M16">
        <v>9.8063244511534808</v>
      </c>
      <c r="N16">
        <v>12.655890532952141</v>
      </c>
      <c r="O16">
        <v>27.89863086767971</v>
      </c>
      <c r="P16">
        <v>23.017069190751769</v>
      </c>
      <c r="Q16">
        <v>14.18468551912637</v>
      </c>
    </row>
    <row r="17" spans="1:17" x14ac:dyDescent="0.25">
      <c r="A17">
        <v>2010</v>
      </c>
      <c r="B17">
        <v>15.862615692619659</v>
      </c>
      <c r="C17">
        <v>19.71370374661241</v>
      </c>
      <c r="D17">
        <v>15.102652285161</v>
      </c>
      <c r="E17">
        <v>10.79001913647266</v>
      </c>
      <c r="F17">
        <v>17.779903924734398</v>
      </c>
      <c r="G17">
        <v>18.840745145545739</v>
      </c>
      <c r="H17">
        <v>12.80168403281688</v>
      </c>
      <c r="I17">
        <v>15.61333242821261</v>
      </c>
      <c r="J17">
        <v>22.033234971874929</v>
      </c>
      <c r="K17">
        <v>34.511551368816953</v>
      </c>
      <c r="L17">
        <v>11.29756746635312</v>
      </c>
      <c r="M17">
        <v>10.222154046204521</v>
      </c>
      <c r="N17">
        <v>11.95753330053012</v>
      </c>
      <c r="O17">
        <v>24.73270002465485</v>
      </c>
      <c r="P17">
        <v>21.2878205899503</v>
      </c>
      <c r="Q17">
        <v>12.931926046610471</v>
      </c>
    </row>
    <row r="18" spans="1:17" x14ac:dyDescent="0.25">
      <c r="A18">
        <v>2011</v>
      </c>
      <c r="B18">
        <v>16.109774605742039</v>
      </c>
      <c r="C18">
        <v>20.163926542274812</v>
      </c>
      <c r="D18">
        <v>16.05036301075738</v>
      </c>
      <c r="E18">
        <v>11.23156278901252</v>
      </c>
      <c r="F18">
        <v>17.447998162357621</v>
      </c>
      <c r="G18">
        <v>17.931629762966271</v>
      </c>
      <c r="H18">
        <v>12.95502400501001</v>
      </c>
      <c r="I18">
        <v>9.1378289195363394</v>
      </c>
      <c r="J18">
        <v>22.522395707231379</v>
      </c>
      <c r="K18">
        <v>35.349615685784279</v>
      </c>
      <c r="L18">
        <v>11.24933015352268</v>
      </c>
      <c r="M18">
        <v>10.46147002547907</v>
      </c>
      <c r="N18">
        <v>12.87877156332781</v>
      </c>
      <c r="O18">
        <v>23.034471541592438</v>
      </c>
      <c r="P18">
        <v>22.370087644460629</v>
      </c>
      <c r="Q18">
        <v>12.51597700481865</v>
      </c>
    </row>
    <row r="19" spans="1:17" x14ac:dyDescent="0.25">
      <c r="A19">
        <v>2012</v>
      </c>
      <c r="B19">
        <v>15.887886308477009</v>
      </c>
      <c r="C19">
        <v>19.401229785158669</v>
      </c>
      <c r="D19">
        <v>16.708442812432011</v>
      </c>
      <c r="E19">
        <v>12.541411798679411</v>
      </c>
      <c r="F19">
        <v>18.93529322939429</v>
      </c>
      <c r="G19">
        <v>17.082644385523778</v>
      </c>
      <c r="H19">
        <v>12.605066367979919</v>
      </c>
      <c r="I19">
        <v>12.44793734313917</v>
      </c>
      <c r="J19">
        <v>22.987065633767379</v>
      </c>
      <c r="K19">
        <v>32.666495170503602</v>
      </c>
      <c r="L19">
        <v>10.17874677673019</v>
      </c>
      <c r="M19">
        <v>11.086206429583051</v>
      </c>
      <c r="N19">
        <v>10.9421162052741</v>
      </c>
      <c r="O19">
        <v>22.011825450939462</v>
      </c>
      <c r="P19">
        <v>22.61062247043661</v>
      </c>
      <c r="Q19">
        <v>12.895426693913191</v>
      </c>
    </row>
    <row r="20" spans="1:17" x14ac:dyDescent="0.25">
      <c r="A20">
        <v>2013</v>
      </c>
      <c r="B20">
        <v>15.97848412331528</v>
      </c>
      <c r="C20">
        <v>18.002785254132348</v>
      </c>
      <c r="D20">
        <v>15.870332240423959</v>
      </c>
      <c r="E20">
        <v>11.5100898202124</v>
      </c>
      <c r="F20">
        <v>17.536859582847988</v>
      </c>
      <c r="G20">
        <v>17.272156018781669</v>
      </c>
      <c r="H20">
        <v>13.059235116807359</v>
      </c>
      <c r="I20">
        <v>16.308544345927519</v>
      </c>
      <c r="J20">
        <v>20.026520760652229</v>
      </c>
      <c r="K20">
        <v>38.658503605929823</v>
      </c>
      <c r="L20">
        <v>7.8020008231110856</v>
      </c>
      <c r="M20">
        <v>11.673317186921761</v>
      </c>
      <c r="N20">
        <v>11.620090171060729</v>
      </c>
      <c r="O20">
        <v>21.296975884355628</v>
      </c>
      <c r="P20">
        <v>22.892033777555131</v>
      </c>
      <c r="Q20">
        <v>13.630196803419651</v>
      </c>
    </row>
    <row r="21" spans="1:17" x14ac:dyDescent="0.25">
      <c r="A21">
        <v>2014</v>
      </c>
      <c r="B21">
        <v>16.140196151287931</v>
      </c>
      <c r="C21">
        <v>17.950914882225359</v>
      </c>
      <c r="D21">
        <v>14.94510709338544</v>
      </c>
      <c r="E21">
        <v>11.780866150256429</v>
      </c>
      <c r="F21">
        <v>19.406499325201398</v>
      </c>
      <c r="G21">
        <v>15.29086362177574</v>
      </c>
      <c r="H21">
        <v>13.17432353355963</v>
      </c>
      <c r="I21">
        <v>14.45124674846948</v>
      </c>
      <c r="J21">
        <v>20.168517999346371</v>
      </c>
      <c r="K21">
        <v>33.434271278486989</v>
      </c>
      <c r="L21">
        <v>12.76336343201128</v>
      </c>
      <c r="M21">
        <v>11.56639563941224</v>
      </c>
      <c r="N21">
        <v>11.35238849696448</v>
      </c>
      <c r="O21">
        <v>19.701744055304381</v>
      </c>
      <c r="P21">
        <v>19.879228562967459</v>
      </c>
      <c r="Q21">
        <v>12.59528199168712</v>
      </c>
    </row>
    <row r="22" spans="1:17" x14ac:dyDescent="0.25">
      <c r="A22">
        <v>2015</v>
      </c>
      <c r="B22">
        <v>15.220114981824681</v>
      </c>
      <c r="C22">
        <v>17.57282982610899</v>
      </c>
      <c r="D22">
        <v>13.884822047535749</v>
      </c>
      <c r="E22">
        <v>10.47731216074129</v>
      </c>
      <c r="F22">
        <v>15.682174594877161</v>
      </c>
      <c r="G22">
        <v>14.107075209623231</v>
      </c>
      <c r="H22">
        <v>12.91070930154534</v>
      </c>
      <c r="I22">
        <v>12.963695171671731</v>
      </c>
      <c r="J22">
        <v>20.63425542329016</v>
      </c>
      <c r="K22">
        <v>32.535369505208202</v>
      </c>
      <c r="L22">
        <v>11.901485454153249</v>
      </c>
      <c r="M22">
        <v>11.664446083293241</v>
      </c>
      <c r="N22">
        <v>12.082961202021171</v>
      </c>
      <c r="O22">
        <v>18.560937227489781</v>
      </c>
      <c r="P22">
        <v>21.58974170073958</v>
      </c>
      <c r="Q22">
        <v>12.968312991440911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G2" sqref="G2:G22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1995</v>
      </c>
      <c r="B2">
        <v>21.968995446863659</v>
      </c>
      <c r="C2">
        <v>23.128858662518319</v>
      </c>
      <c r="D2">
        <v>18.448756196290802</v>
      </c>
      <c r="E2">
        <v>16.488959374088321</v>
      </c>
      <c r="F2">
        <v>36.532919568482512</v>
      </c>
      <c r="G2">
        <v>29.048638723374001</v>
      </c>
      <c r="H2">
        <v>20.91942947985897</v>
      </c>
      <c r="I2">
        <v>13.62392341553964</v>
      </c>
      <c r="J2">
        <v>41.001550589670508</v>
      </c>
      <c r="K2">
        <v>42.401230393037743</v>
      </c>
      <c r="L2">
        <v>20.239556691645522</v>
      </c>
      <c r="M2">
        <v>13.562892602423119</v>
      </c>
      <c r="N2">
        <v>13.72251265912251</v>
      </c>
      <c r="O2">
        <v>43.154850647465672</v>
      </c>
      <c r="P2">
        <v>32.810409253076898</v>
      </c>
      <c r="Q2">
        <v>15.584920171617281</v>
      </c>
    </row>
    <row r="3" spans="1:17" x14ac:dyDescent="0.25">
      <c r="A3">
        <v>1996</v>
      </c>
      <c r="B3">
        <v>22.742358070636602</v>
      </c>
      <c r="C3">
        <v>22.75251092807569</v>
      </c>
      <c r="D3">
        <v>18.072616672696022</v>
      </c>
      <c r="E3">
        <v>15.68439846506689</v>
      </c>
      <c r="F3">
        <v>34.203316553330033</v>
      </c>
      <c r="G3">
        <v>26.894242329720679</v>
      </c>
      <c r="H3">
        <v>19.89494590355681</v>
      </c>
      <c r="I3">
        <v>13.05096201728581</v>
      </c>
      <c r="J3">
        <v>38.780515129887753</v>
      </c>
      <c r="K3">
        <v>40.101037990866949</v>
      </c>
      <c r="L3">
        <v>19.637086505817091</v>
      </c>
      <c r="M3">
        <v>13.59705934530996</v>
      </c>
      <c r="N3">
        <v>13.511365669181091</v>
      </c>
      <c r="O3">
        <v>42.866991669136937</v>
      </c>
      <c r="P3">
        <v>31.85315762869168</v>
      </c>
      <c r="Q3">
        <v>14.822292725798221</v>
      </c>
    </row>
    <row r="4" spans="1:17" x14ac:dyDescent="0.25">
      <c r="A4">
        <v>1997</v>
      </c>
      <c r="B4">
        <v>22.172278991503759</v>
      </c>
      <c r="C4">
        <v>23.102910768590839</v>
      </c>
      <c r="D4">
        <v>17.894103723042491</v>
      </c>
      <c r="E4">
        <v>15.41679224886993</v>
      </c>
      <c r="F4">
        <v>33.143341228787897</v>
      </c>
      <c r="G4">
        <v>26.66943047199377</v>
      </c>
      <c r="H4">
        <v>18.953688958611291</v>
      </c>
      <c r="I4">
        <v>13.361416415153091</v>
      </c>
      <c r="J4">
        <v>37.939465781320237</v>
      </c>
      <c r="K4">
        <v>38.374554820557897</v>
      </c>
      <c r="L4">
        <v>17.788989287077289</v>
      </c>
      <c r="M4">
        <v>13.897152978808361</v>
      </c>
      <c r="N4">
        <v>13.05443494998037</v>
      </c>
      <c r="O4">
        <v>41.186018852994302</v>
      </c>
      <c r="P4">
        <v>30.305841917122709</v>
      </c>
      <c r="Q4">
        <v>15.25368104458593</v>
      </c>
    </row>
    <row r="5" spans="1:17" x14ac:dyDescent="0.25">
      <c r="A5">
        <v>1998</v>
      </c>
      <c r="B5">
        <v>21.534494253917082</v>
      </c>
      <c r="C5">
        <v>21.46731135411704</v>
      </c>
      <c r="D5">
        <v>16.78246108819307</v>
      </c>
      <c r="E5">
        <v>15.09277824286927</v>
      </c>
      <c r="F5">
        <v>31.715327971500269</v>
      </c>
      <c r="G5">
        <v>25.27038513010336</v>
      </c>
      <c r="H5">
        <v>17.613779228365939</v>
      </c>
      <c r="I5">
        <v>13.2677871660158</v>
      </c>
      <c r="J5">
        <v>35.327752028768927</v>
      </c>
      <c r="K5">
        <v>36.118438648083242</v>
      </c>
      <c r="L5">
        <v>16.811214312940368</v>
      </c>
      <c r="M5">
        <v>13.461204349571011</v>
      </c>
      <c r="N5">
        <v>12.82816493773022</v>
      </c>
      <c r="O5">
        <v>39.11043703402656</v>
      </c>
      <c r="P5">
        <v>28.89896024548068</v>
      </c>
      <c r="Q5">
        <v>14.95611270653577</v>
      </c>
    </row>
    <row r="6" spans="1:17" x14ac:dyDescent="0.25">
      <c r="A6">
        <v>1999</v>
      </c>
      <c r="B6">
        <v>21.176498224260889</v>
      </c>
      <c r="C6">
        <v>21.36468502761981</v>
      </c>
      <c r="D6">
        <v>16.317119229067949</v>
      </c>
      <c r="E6">
        <v>15.25102510847135</v>
      </c>
      <c r="F6">
        <v>31.87547360763865</v>
      </c>
      <c r="G6">
        <v>24.049843579369352</v>
      </c>
      <c r="H6">
        <v>17.56183265165847</v>
      </c>
      <c r="I6">
        <v>13.530651416636671</v>
      </c>
      <c r="J6">
        <v>34.986982207105513</v>
      </c>
      <c r="K6">
        <v>39.80215123562175</v>
      </c>
      <c r="L6">
        <v>16.71690933346822</v>
      </c>
      <c r="M6">
        <v>13.87405746877238</v>
      </c>
      <c r="N6">
        <v>12.735867662089619</v>
      </c>
      <c r="O6">
        <v>39.104978830891227</v>
      </c>
      <c r="P6">
        <v>30.45374509990096</v>
      </c>
      <c r="Q6">
        <v>15.435656867700351</v>
      </c>
    </row>
    <row r="7" spans="1:17" x14ac:dyDescent="0.25">
      <c r="A7">
        <v>2000</v>
      </c>
      <c r="B7">
        <v>20.559755379569129</v>
      </c>
      <c r="C7">
        <v>24.033754012345579</v>
      </c>
      <c r="D7">
        <v>16.681841773640219</v>
      </c>
      <c r="E7">
        <v>14.031427985608209</v>
      </c>
      <c r="F7">
        <v>32.32654421883916</v>
      </c>
      <c r="G7">
        <v>24.955081957352661</v>
      </c>
      <c r="H7">
        <v>16.42303281071635</v>
      </c>
      <c r="I7">
        <v>13.137829360985601</v>
      </c>
      <c r="J7">
        <v>31.646813617019781</v>
      </c>
      <c r="K7">
        <v>39.634859241052389</v>
      </c>
      <c r="L7">
        <v>16.262611034614931</v>
      </c>
      <c r="M7">
        <v>15.81557142199213</v>
      </c>
      <c r="N7">
        <v>12.890597347976</v>
      </c>
      <c r="O7">
        <v>39.445053534683048</v>
      </c>
      <c r="P7">
        <v>31.188578463858889</v>
      </c>
      <c r="Q7">
        <v>15.47646090202748</v>
      </c>
    </row>
    <row r="8" spans="1:17" x14ac:dyDescent="0.25">
      <c r="A8">
        <v>2001</v>
      </c>
      <c r="B8">
        <v>20.572247775505339</v>
      </c>
      <c r="C8">
        <v>21.87008026122059</v>
      </c>
      <c r="D8">
        <v>16.58585443317558</v>
      </c>
      <c r="E8">
        <v>14.894083034682151</v>
      </c>
      <c r="F8">
        <v>31.531523123710201</v>
      </c>
      <c r="G8">
        <v>24.585997913585249</v>
      </c>
      <c r="H8">
        <v>16.55755807933291</v>
      </c>
      <c r="I8">
        <v>13.113081902732411</v>
      </c>
      <c r="J8">
        <v>32.250200802552349</v>
      </c>
      <c r="K8">
        <v>40.102099808389227</v>
      </c>
      <c r="L8">
        <v>15.827918984952721</v>
      </c>
      <c r="M8">
        <v>13.93442559086083</v>
      </c>
      <c r="N8">
        <v>12.522598406836339</v>
      </c>
      <c r="O8">
        <v>38.10736315791975</v>
      </c>
      <c r="P8">
        <v>30.369557296950038</v>
      </c>
      <c r="Q8">
        <v>14.88981748252332</v>
      </c>
    </row>
    <row r="9" spans="1:17" x14ac:dyDescent="0.25">
      <c r="A9">
        <v>2002</v>
      </c>
      <c r="B9">
        <v>19.770240837141959</v>
      </c>
      <c r="C9">
        <v>20.097697223130929</v>
      </c>
      <c r="D9">
        <v>16.886956104366671</v>
      </c>
      <c r="E9">
        <v>14.85362773420429</v>
      </c>
      <c r="F9">
        <v>30.33679374362497</v>
      </c>
      <c r="G9">
        <v>23.8322974522228</v>
      </c>
      <c r="H9">
        <v>15.82067080367162</v>
      </c>
      <c r="I9">
        <v>12.302522269840161</v>
      </c>
      <c r="J9">
        <v>30.75429621026273</v>
      </c>
      <c r="K9">
        <v>38.881769647150477</v>
      </c>
      <c r="L9">
        <v>15.402879442267841</v>
      </c>
      <c r="M9">
        <v>12.34424181464148</v>
      </c>
      <c r="N9">
        <v>12.31378205433699</v>
      </c>
      <c r="O9">
        <v>38.08956408105982</v>
      </c>
      <c r="P9">
        <v>29.934019569191239</v>
      </c>
      <c r="Q9">
        <v>13.23332288372033</v>
      </c>
    </row>
    <row r="10" spans="1:17" x14ac:dyDescent="0.25">
      <c r="A10">
        <v>2003</v>
      </c>
      <c r="B10">
        <v>18.670665397341569</v>
      </c>
      <c r="C10">
        <v>19.228768184368018</v>
      </c>
      <c r="D10">
        <v>15.67162540893141</v>
      </c>
      <c r="E10">
        <v>13.11822215015482</v>
      </c>
      <c r="F10">
        <v>28.950232268512039</v>
      </c>
      <c r="G10">
        <v>22.122896396763451</v>
      </c>
      <c r="H10">
        <v>14.867666277685951</v>
      </c>
      <c r="I10">
        <v>12.238849324139871</v>
      </c>
      <c r="J10">
        <v>29.034489538734679</v>
      </c>
      <c r="K10">
        <v>36.318467937759472</v>
      </c>
      <c r="L10">
        <v>14.21225883374645</v>
      </c>
      <c r="M10">
        <v>12.26392305990106</v>
      </c>
      <c r="N10">
        <v>11.504685431000651</v>
      </c>
      <c r="O10">
        <v>36.3549531727001</v>
      </c>
      <c r="P10">
        <v>28.445121867393631</v>
      </c>
      <c r="Q10">
        <v>13.03295253408781</v>
      </c>
    </row>
    <row r="11" spans="1:17" x14ac:dyDescent="0.25">
      <c r="A11">
        <v>2004</v>
      </c>
      <c r="B11">
        <v>18.21669142856004</v>
      </c>
      <c r="C11">
        <v>19.952566875817041</v>
      </c>
      <c r="D11">
        <v>15.432460041105299</v>
      </c>
      <c r="E11">
        <v>13.87289515580707</v>
      </c>
      <c r="F11">
        <v>27.286996181796852</v>
      </c>
      <c r="G11">
        <v>21.38721960234194</v>
      </c>
      <c r="H11">
        <v>14.9251333454477</v>
      </c>
      <c r="I11">
        <v>12.470331288607429</v>
      </c>
      <c r="J11">
        <v>27.901949712529159</v>
      </c>
      <c r="K11">
        <v>34.70085563959649</v>
      </c>
      <c r="L11">
        <v>14.43739528806276</v>
      </c>
      <c r="M11">
        <v>13.290740420002111</v>
      </c>
      <c r="N11">
        <v>12.11707480013275</v>
      </c>
      <c r="O11">
        <v>34.670547039088902</v>
      </c>
      <c r="P11">
        <v>27.354123958337329</v>
      </c>
      <c r="Q11">
        <v>13.797469368535969</v>
      </c>
    </row>
    <row r="12" spans="1:17" x14ac:dyDescent="0.25">
      <c r="A12">
        <v>2005</v>
      </c>
      <c r="B12">
        <v>17.415621359900221</v>
      </c>
      <c r="C12">
        <v>18.870067173601871</v>
      </c>
      <c r="D12">
        <v>14.97572344901309</v>
      </c>
      <c r="E12">
        <v>13.98637894009949</v>
      </c>
      <c r="F12">
        <v>26.575797385233429</v>
      </c>
      <c r="G12">
        <v>21.407109467655051</v>
      </c>
      <c r="H12">
        <v>14.0004811582443</v>
      </c>
      <c r="I12">
        <v>12.59971424451529</v>
      </c>
      <c r="J12">
        <v>25.361569487951218</v>
      </c>
      <c r="K12">
        <v>32.577690316664622</v>
      </c>
      <c r="L12">
        <v>13.86131918454582</v>
      </c>
      <c r="M12">
        <v>12.95662736750397</v>
      </c>
      <c r="N12">
        <v>12.453457667413449</v>
      </c>
      <c r="O12">
        <v>33.113961739940862</v>
      </c>
      <c r="P12">
        <v>26.1861990677859</v>
      </c>
      <c r="Q12">
        <v>13.4518845649147</v>
      </c>
    </row>
    <row r="13" spans="1:17" x14ac:dyDescent="0.25">
      <c r="A13">
        <v>2006</v>
      </c>
      <c r="B13">
        <v>18.361384347118221</v>
      </c>
      <c r="C13">
        <v>18.010076111556511</v>
      </c>
      <c r="D13">
        <v>14.49048154663188</v>
      </c>
      <c r="E13">
        <v>14.10535158068121</v>
      </c>
      <c r="F13">
        <v>24.431608830509401</v>
      </c>
      <c r="G13">
        <v>19.928183910289569</v>
      </c>
      <c r="H13">
        <v>13.807908883758079</v>
      </c>
      <c r="I13">
        <v>12.31285302060515</v>
      </c>
      <c r="J13">
        <v>23.028973075279279</v>
      </c>
      <c r="K13">
        <v>30.68362651927384</v>
      </c>
      <c r="L13">
        <v>13.725097552609819</v>
      </c>
      <c r="M13">
        <v>12.32020603115792</v>
      </c>
      <c r="N13">
        <v>12.113659140022531</v>
      </c>
      <c r="O13">
        <v>27.421138365815949</v>
      </c>
      <c r="P13">
        <v>23.666771787595</v>
      </c>
      <c r="Q13">
        <v>13.470189281854839</v>
      </c>
    </row>
    <row r="14" spans="1:17" x14ac:dyDescent="0.25">
      <c r="A14">
        <v>2007</v>
      </c>
      <c r="B14">
        <v>16.11087986633806</v>
      </c>
      <c r="C14">
        <v>17.955852686886001</v>
      </c>
      <c r="D14">
        <v>14.16691928831797</v>
      </c>
      <c r="E14">
        <v>13.588009726240159</v>
      </c>
      <c r="F14">
        <v>23.088712369617859</v>
      </c>
      <c r="G14">
        <v>19.05254395386374</v>
      </c>
      <c r="H14">
        <v>13.00240469858433</v>
      </c>
      <c r="I14">
        <v>11.16541066370174</v>
      </c>
      <c r="J14">
        <v>22.768269819535661</v>
      </c>
      <c r="K14">
        <v>29.69652706411933</v>
      </c>
      <c r="L14">
        <v>12.64313021321369</v>
      </c>
      <c r="M14">
        <v>12.19047021873342</v>
      </c>
      <c r="N14">
        <v>11.35415022696716</v>
      </c>
      <c r="O14">
        <v>27.228224611892632</v>
      </c>
      <c r="P14">
        <v>23.17481046323574</v>
      </c>
      <c r="Q14">
        <v>12.59090493852827</v>
      </c>
    </row>
    <row r="15" spans="1:17" x14ac:dyDescent="0.25">
      <c r="A15">
        <v>2008</v>
      </c>
      <c r="B15">
        <v>14.75428039132172</v>
      </c>
      <c r="C15">
        <v>18.53190625164331</v>
      </c>
      <c r="D15">
        <v>13.74616446583701</v>
      </c>
      <c r="E15">
        <v>12.958614566305499</v>
      </c>
      <c r="F15">
        <v>23.54460072284143</v>
      </c>
      <c r="G15">
        <v>20.21129344616303</v>
      </c>
      <c r="H15">
        <v>12.80951135988605</v>
      </c>
      <c r="I15">
        <v>11.630747785890369</v>
      </c>
      <c r="J15">
        <v>23.358082450111301</v>
      </c>
      <c r="K15">
        <v>27.816242930796779</v>
      </c>
      <c r="L15">
        <v>12.831834149939249</v>
      </c>
      <c r="M15">
        <v>12.323587128816509</v>
      </c>
      <c r="N15">
        <v>11.757263618908461</v>
      </c>
      <c r="O15">
        <v>29.09977930738917</v>
      </c>
      <c r="P15">
        <v>22.734624378377731</v>
      </c>
      <c r="Q15">
        <v>12.922562090243281</v>
      </c>
    </row>
    <row r="16" spans="1:17" x14ac:dyDescent="0.25">
      <c r="A16">
        <v>2009</v>
      </c>
      <c r="B16">
        <v>15.813536893153881</v>
      </c>
      <c r="C16">
        <v>18.514593599809132</v>
      </c>
      <c r="D16">
        <v>13.995579603836671</v>
      </c>
      <c r="E16">
        <v>13.7526268688852</v>
      </c>
      <c r="F16">
        <v>23.694830764999001</v>
      </c>
      <c r="G16">
        <v>20.361953440432949</v>
      </c>
      <c r="H16">
        <v>13.39615177065132</v>
      </c>
      <c r="I16">
        <v>12.622588650695651</v>
      </c>
      <c r="J16">
        <v>24.739181633419921</v>
      </c>
      <c r="K16">
        <v>27.317581848364469</v>
      </c>
      <c r="L16">
        <v>13.07539495186586</v>
      </c>
      <c r="M16">
        <v>12.911708143047161</v>
      </c>
      <c r="N16">
        <v>12.233240186718961</v>
      </c>
      <c r="O16">
        <v>30.516977669887829</v>
      </c>
      <c r="P16">
        <v>22.89285164828766</v>
      </c>
      <c r="Q16">
        <v>13.802758292709621</v>
      </c>
    </row>
    <row r="17" spans="1:17" x14ac:dyDescent="0.25">
      <c r="A17">
        <v>2010</v>
      </c>
      <c r="B17">
        <v>14.88010563512686</v>
      </c>
      <c r="C17">
        <v>18.874746802533132</v>
      </c>
      <c r="D17">
        <v>14.27906143799061</v>
      </c>
      <c r="E17">
        <v>12.81123783872358</v>
      </c>
      <c r="F17">
        <v>21.359496811967411</v>
      </c>
      <c r="G17">
        <v>18.79132321805163</v>
      </c>
      <c r="H17">
        <v>12.429393990953191</v>
      </c>
      <c r="I17">
        <v>12.294203560834781</v>
      </c>
      <c r="J17">
        <v>21.77654588488468</v>
      </c>
      <c r="K17">
        <v>24.26979928197996</v>
      </c>
      <c r="L17">
        <v>12.14644728728881</v>
      </c>
      <c r="M17">
        <v>13.79774540234053</v>
      </c>
      <c r="N17">
        <v>12.11863930367192</v>
      </c>
      <c r="O17">
        <v>27.858369620545108</v>
      </c>
      <c r="P17">
        <v>21.391840621029019</v>
      </c>
      <c r="Q17">
        <v>13.496442252356781</v>
      </c>
    </row>
    <row r="18" spans="1:17" x14ac:dyDescent="0.25">
      <c r="A18">
        <v>2011</v>
      </c>
      <c r="B18">
        <v>15.49612458125223</v>
      </c>
      <c r="C18">
        <v>16.296841269636701</v>
      </c>
      <c r="D18">
        <v>14.50765537043001</v>
      </c>
      <c r="E18">
        <v>12.574124621565559</v>
      </c>
      <c r="F18">
        <v>21.254721140228082</v>
      </c>
      <c r="G18">
        <v>18.873859895859081</v>
      </c>
      <c r="H18">
        <v>12.87589077335516</v>
      </c>
      <c r="I18">
        <v>12.979757244791321</v>
      </c>
      <c r="J18">
        <v>21.54055980673861</v>
      </c>
      <c r="K18">
        <v>22.6355280333389</v>
      </c>
      <c r="L18">
        <v>12.535905183547101</v>
      </c>
      <c r="M18">
        <v>12.291091826318141</v>
      </c>
      <c r="N18">
        <v>11.320611340361021</v>
      </c>
      <c r="O18">
        <v>28.48608558554259</v>
      </c>
      <c r="P18">
        <v>20.823357734487612</v>
      </c>
      <c r="Q18">
        <v>13.171891049380481</v>
      </c>
    </row>
    <row r="19" spans="1:17" x14ac:dyDescent="0.25">
      <c r="A19">
        <v>2012</v>
      </c>
      <c r="B19">
        <v>16.031690203270919</v>
      </c>
      <c r="C19">
        <v>16.998761338324609</v>
      </c>
      <c r="D19">
        <v>14.21024026593375</v>
      </c>
      <c r="E19">
        <v>12.49022650216393</v>
      </c>
      <c r="F19">
        <v>21.222490660893389</v>
      </c>
      <c r="G19">
        <v>18.738517992279618</v>
      </c>
      <c r="H19">
        <v>13.925571019836131</v>
      </c>
      <c r="I19">
        <v>11.866118364774239</v>
      </c>
      <c r="J19">
        <v>21.447705469329339</v>
      </c>
      <c r="K19">
        <v>21.628190796631451</v>
      </c>
      <c r="L19">
        <v>13.43622478589019</v>
      </c>
      <c r="M19">
        <v>12.606356132575989</v>
      </c>
      <c r="N19">
        <v>12.16039481905274</v>
      </c>
      <c r="O19">
        <v>27.19752516432667</v>
      </c>
      <c r="P19">
        <v>20.184368852985301</v>
      </c>
      <c r="Q19">
        <v>12.08638818637894</v>
      </c>
    </row>
    <row r="20" spans="1:17" x14ac:dyDescent="0.25">
      <c r="A20">
        <v>2013</v>
      </c>
      <c r="B20">
        <v>15.496239112674489</v>
      </c>
      <c r="C20">
        <v>19.08161683663128</v>
      </c>
      <c r="D20">
        <v>13.99319629709095</v>
      </c>
      <c r="E20">
        <v>12.823380498425831</v>
      </c>
      <c r="F20">
        <v>19.813852643822528</v>
      </c>
      <c r="G20">
        <v>17.33021385528486</v>
      </c>
      <c r="H20">
        <v>12.875162801149269</v>
      </c>
      <c r="I20">
        <v>12.30211106973619</v>
      </c>
      <c r="J20">
        <v>22.130271725120011</v>
      </c>
      <c r="K20">
        <v>20.981290454785292</v>
      </c>
      <c r="L20">
        <v>12.70496436317468</v>
      </c>
      <c r="M20">
        <v>14.023987516233831</v>
      </c>
      <c r="N20">
        <v>13.095595094451109</v>
      </c>
      <c r="O20">
        <v>30.548191129473452</v>
      </c>
      <c r="P20">
        <v>20.805609953659982</v>
      </c>
      <c r="Q20">
        <v>13.103356896194891</v>
      </c>
    </row>
    <row r="21" spans="1:17" x14ac:dyDescent="0.25">
      <c r="A21">
        <v>2014</v>
      </c>
      <c r="B21">
        <v>15.02554452180339</v>
      </c>
      <c r="C21">
        <v>16.946531945069101</v>
      </c>
      <c r="D21">
        <v>14.48352914812131</v>
      </c>
      <c r="E21">
        <v>12.58530733819893</v>
      </c>
      <c r="F21">
        <v>18.854165859427638</v>
      </c>
      <c r="G21">
        <v>17.27832455199432</v>
      </c>
      <c r="H21">
        <v>13.24899998351845</v>
      </c>
      <c r="I21">
        <v>12.100934225156511</v>
      </c>
      <c r="J21">
        <v>21.346708495232711</v>
      </c>
      <c r="K21">
        <v>19.360711569942751</v>
      </c>
      <c r="L21">
        <v>12.946511594464781</v>
      </c>
      <c r="M21">
        <v>13.10013088928099</v>
      </c>
      <c r="N21">
        <v>12.37869334348585</v>
      </c>
      <c r="O21">
        <v>27.464006431878889</v>
      </c>
      <c r="P21">
        <v>19.307942546148318</v>
      </c>
      <c r="Q21">
        <v>12.36406420344739</v>
      </c>
    </row>
    <row r="22" spans="1:17" x14ac:dyDescent="0.25">
      <c r="A22">
        <v>2015</v>
      </c>
      <c r="B22">
        <v>15.060745722240741</v>
      </c>
      <c r="C22">
        <v>15.69679025731496</v>
      </c>
      <c r="D22">
        <v>14.04880016030978</v>
      </c>
      <c r="E22">
        <v>12.82740390175192</v>
      </c>
      <c r="F22">
        <v>18.562816130808191</v>
      </c>
      <c r="G22">
        <v>17.24190145635097</v>
      </c>
      <c r="H22">
        <v>11.810011226470721</v>
      </c>
      <c r="I22">
        <v>12.542646580207011</v>
      </c>
      <c r="J22">
        <v>18.962987377009281</v>
      </c>
      <c r="K22">
        <v>18.219302310809908</v>
      </c>
      <c r="L22">
        <v>11.745516308309311</v>
      </c>
      <c r="M22">
        <v>12.738013858391611</v>
      </c>
      <c r="N22">
        <v>12.36054256391097</v>
      </c>
      <c r="O22">
        <v>25.988604574378769</v>
      </c>
      <c r="P22">
        <v>18.336897732395862</v>
      </c>
      <c r="Q22">
        <v>12.510200217888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RMSPE</vt:lpstr>
      <vt:lpstr>R2</vt:lpstr>
      <vt:lpstr>Act</vt:lpstr>
      <vt:lpstr>Pred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2019-06-06T22:12:23Z</dcterms:created>
  <dcterms:modified xsi:type="dcterms:W3CDTF">2019-06-06T23:00:21Z</dcterms:modified>
</cp:coreProperties>
</file>