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Inferencia\"/>
    </mc:Choice>
  </mc:AlternateContent>
  <bookViews>
    <workbookView xWindow="0" yWindow="0" windowWidth="20490" windowHeight="7755" activeTab="1"/>
  </bookViews>
  <sheets>
    <sheet name="Hoja1" sheetId="1" r:id="rId1"/>
    <sheet name="RMSPE" sheetId="5" r:id="rId2"/>
    <sheet name="R2" sheetId="4" r:id="rId3"/>
    <sheet name="Act" sheetId="2" r:id="rId4"/>
    <sheet name="Pred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M3" i="1"/>
  <c r="M26" i="1" s="1"/>
  <c r="N3" i="1"/>
  <c r="N26" i="1" s="1"/>
  <c r="O3" i="1"/>
  <c r="O26" i="1" s="1"/>
  <c r="P3" i="1"/>
  <c r="P26" i="1" s="1"/>
  <c r="Q3" i="1"/>
  <c r="Q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M4" i="1"/>
  <c r="M27" i="1" s="1"/>
  <c r="N4" i="1"/>
  <c r="N27" i="1" s="1"/>
  <c r="O4" i="1"/>
  <c r="O27" i="1" s="1"/>
  <c r="P4" i="1"/>
  <c r="P27" i="1" s="1"/>
  <c r="Q4" i="1"/>
  <c r="Q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M5" i="1"/>
  <c r="M28" i="1" s="1"/>
  <c r="N5" i="1"/>
  <c r="N28" i="1" s="1"/>
  <c r="O5" i="1"/>
  <c r="O28" i="1" s="1"/>
  <c r="P5" i="1"/>
  <c r="P28" i="1" s="1"/>
  <c r="Q5" i="1"/>
  <c r="Q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M6" i="1"/>
  <c r="M29" i="1" s="1"/>
  <c r="N6" i="1"/>
  <c r="N29" i="1" s="1"/>
  <c r="O6" i="1"/>
  <c r="O29" i="1" s="1"/>
  <c r="P6" i="1"/>
  <c r="P29" i="1" s="1"/>
  <c r="Q6" i="1"/>
  <c r="Q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M7" i="1"/>
  <c r="M30" i="1" s="1"/>
  <c r="N7" i="1"/>
  <c r="N30" i="1" s="1"/>
  <c r="O7" i="1"/>
  <c r="O30" i="1" s="1"/>
  <c r="P7" i="1"/>
  <c r="P30" i="1" s="1"/>
  <c r="Q7" i="1"/>
  <c r="Q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M8" i="1"/>
  <c r="M31" i="1" s="1"/>
  <c r="N8" i="1"/>
  <c r="N31" i="1" s="1"/>
  <c r="O8" i="1"/>
  <c r="O31" i="1" s="1"/>
  <c r="P8" i="1"/>
  <c r="P31" i="1" s="1"/>
  <c r="Q8" i="1"/>
  <c r="Q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M9" i="1"/>
  <c r="M32" i="1" s="1"/>
  <c r="N9" i="1"/>
  <c r="N32" i="1" s="1"/>
  <c r="O9" i="1"/>
  <c r="O32" i="1" s="1"/>
  <c r="P9" i="1"/>
  <c r="P32" i="1" s="1"/>
  <c r="Q9" i="1"/>
  <c r="Q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M10" i="1"/>
  <c r="M33" i="1" s="1"/>
  <c r="N10" i="1"/>
  <c r="N33" i="1" s="1"/>
  <c r="O10" i="1"/>
  <c r="O33" i="1" s="1"/>
  <c r="P10" i="1"/>
  <c r="P33" i="1" s="1"/>
  <c r="Q10" i="1"/>
  <c r="Q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M11" i="1"/>
  <c r="M34" i="1" s="1"/>
  <c r="N11" i="1"/>
  <c r="N34" i="1" s="1"/>
  <c r="O11" i="1"/>
  <c r="O34" i="1" s="1"/>
  <c r="P11" i="1"/>
  <c r="P34" i="1" s="1"/>
  <c r="Q11" i="1"/>
  <c r="Q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M12" i="1"/>
  <c r="M35" i="1" s="1"/>
  <c r="N12" i="1"/>
  <c r="N35" i="1" s="1"/>
  <c r="O12" i="1"/>
  <c r="O35" i="1" s="1"/>
  <c r="P12" i="1"/>
  <c r="P35" i="1" s="1"/>
  <c r="Q12" i="1"/>
  <c r="Q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M13" i="1"/>
  <c r="M36" i="1" s="1"/>
  <c r="N13" i="1"/>
  <c r="N36" i="1" s="1"/>
  <c r="O13" i="1"/>
  <c r="O36" i="1" s="1"/>
  <c r="P13" i="1"/>
  <c r="P36" i="1" s="1"/>
  <c r="Q13" i="1"/>
  <c r="Q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M14" i="1"/>
  <c r="M37" i="1" s="1"/>
  <c r="N14" i="1"/>
  <c r="N37" i="1" s="1"/>
  <c r="O14" i="1"/>
  <c r="O37" i="1" s="1"/>
  <c r="P14" i="1"/>
  <c r="P37" i="1" s="1"/>
  <c r="Q14" i="1"/>
  <c r="Q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M15" i="1"/>
  <c r="M38" i="1" s="1"/>
  <c r="N15" i="1"/>
  <c r="N38" i="1" s="1"/>
  <c r="O15" i="1"/>
  <c r="O38" i="1" s="1"/>
  <c r="P15" i="1"/>
  <c r="P38" i="1" s="1"/>
  <c r="Q15" i="1"/>
  <c r="Q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M16" i="1"/>
  <c r="M39" i="1" s="1"/>
  <c r="N16" i="1"/>
  <c r="N39" i="1" s="1"/>
  <c r="O16" i="1"/>
  <c r="O39" i="1" s="1"/>
  <c r="P16" i="1"/>
  <c r="P39" i="1" s="1"/>
  <c r="Q16" i="1"/>
  <c r="Q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M17" i="1"/>
  <c r="M40" i="1" s="1"/>
  <c r="N17" i="1"/>
  <c r="N40" i="1" s="1"/>
  <c r="O17" i="1"/>
  <c r="O40" i="1" s="1"/>
  <c r="P17" i="1"/>
  <c r="P40" i="1" s="1"/>
  <c r="Q17" i="1"/>
  <c r="Q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M18" i="1"/>
  <c r="M41" i="1" s="1"/>
  <c r="N18" i="1"/>
  <c r="N41" i="1" s="1"/>
  <c r="O18" i="1"/>
  <c r="O41" i="1" s="1"/>
  <c r="P18" i="1"/>
  <c r="P41" i="1" s="1"/>
  <c r="Q18" i="1"/>
  <c r="Q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M19" i="1"/>
  <c r="M42" i="1" s="1"/>
  <c r="N19" i="1"/>
  <c r="N42" i="1" s="1"/>
  <c r="O19" i="1"/>
  <c r="O42" i="1" s="1"/>
  <c r="P19" i="1"/>
  <c r="P42" i="1" s="1"/>
  <c r="Q19" i="1"/>
  <c r="Q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M20" i="1"/>
  <c r="M43" i="1" s="1"/>
  <c r="N20" i="1"/>
  <c r="N43" i="1" s="1"/>
  <c r="O20" i="1"/>
  <c r="O43" i="1" s="1"/>
  <c r="P20" i="1"/>
  <c r="P43" i="1" s="1"/>
  <c r="Q20" i="1"/>
  <c r="Q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M21" i="1"/>
  <c r="M44" i="1" s="1"/>
  <c r="N21" i="1"/>
  <c r="N44" i="1" s="1"/>
  <c r="O21" i="1"/>
  <c r="O44" i="1" s="1"/>
  <c r="P21" i="1"/>
  <c r="P44" i="1" s="1"/>
  <c r="Q21" i="1"/>
  <c r="Q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M22" i="1"/>
  <c r="M45" i="1" s="1"/>
  <c r="N22" i="1"/>
  <c r="N45" i="1" s="1"/>
  <c r="O22" i="1"/>
  <c r="O45" i="1" s="1"/>
  <c r="P22" i="1"/>
  <c r="P45" i="1" s="1"/>
  <c r="Q22" i="1"/>
  <c r="Q45" i="1" s="1"/>
  <c r="C2" i="1"/>
  <c r="C25" i="1" s="1"/>
  <c r="D2" i="1"/>
  <c r="D25" i="1" s="1"/>
  <c r="E2" i="1"/>
  <c r="E25" i="1" s="1"/>
  <c r="F2" i="1"/>
  <c r="F25" i="1" s="1"/>
  <c r="G2" i="1"/>
  <c r="G25" i="1" s="1"/>
  <c r="H2" i="1"/>
  <c r="H25" i="1" s="1"/>
  <c r="I2" i="1"/>
  <c r="I25" i="1" s="1"/>
  <c r="J2" i="1"/>
  <c r="J25" i="1" s="1"/>
  <c r="K2" i="1"/>
  <c r="K25" i="1" s="1"/>
  <c r="L2" i="1"/>
  <c r="L25" i="1" s="1"/>
  <c r="M2" i="1"/>
  <c r="M25" i="1" s="1"/>
  <c r="N2" i="1"/>
  <c r="N25" i="1" s="1"/>
  <c r="O2" i="1"/>
  <c r="O25" i="1" s="1"/>
  <c r="P2" i="1"/>
  <c r="P25" i="1" s="1"/>
  <c r="Q2" i="1"/>
  <c r="Q25" i="1" s="1"/>
  <c r="B2" i="1"/>
  <c r="B25" i="1" s="1"/>
  <c r="H2" i="4" l="1"/>
  <c r="J2" i="4" s="1"/>
  <c r="Q49" i="1"/>
  <c r="O49" i="1"/>
  <c r="M49" i="1"/>
  <c r="K49" i="1"/>
  <c r="I49" i="1"/>
  <c r="G49" i="1"/>
  <c r="E49" i="1"/>
  <c r="C49" i="1"/>
  <c r="P48" i="1"/>
  <c r="N48" i="1"/>
  <c r="L48" i="1"/>
  <c r="J48" i="1"/>
  <c r="H48" i="1"/>
  <c r="F48" i="1"/>
  <c r="D48" i="1"/>
  <c r="B48" i="1"/>
  <c r="B49" i="1"/>
  <c r="P49" i="1"/>
  <c r="N49" i="1"/>
  <c r="L49" i="1"/>
  <c r="J49" i="1"/>
  <c r="H49" i="1"/>
  <c r="F49" i="1"/>
  <c r="D49" i="1"/>
  <c r="Q48" i="1"/>
  <c r="Q51" i="1" s="1"/>
  <c r="O48" i="1"/>
  <c r="O51" i="1" s="1"/>
  <c r="M48" i="1"/>
  <c r="M51" i="1" s="1"/>
  <c r="K48" i="1"/>
  <c r="K51" i="1" s="1"/>
  <c r="I48" i="1"/>
  <c r="I51" i="1" s="1"/>
  <c r="G48" i="1"/>
  <c r="G51" i="1" s="1"/>
  <c r="G53" i="1" s="1"/>
  <c r="E48" i="1"/>
  <c r="E51" i="1" s="1"/>
  <c r="C48" i="1"/>
  <c r="C51" i="1" s="1"/>
  <c r="C53" i="1" s="1"/>
  <c r="B51" i="1" l="1"/>
  <c r="F51" i="1"/>
  <c r="J51" i="1"/>
  <c r="N51" i="1"/>
  <c r="K53" i="1"/>
  <c r="O53" i="1"/>
  <c r="B53" i="1"/>
  <c r="F53" i="1"/>
  <c r="J53" i="1"/>
  <c r="N53" i="1"/>
  <c r="E53" i="1"/>
  <c r="I53" i="1"/>
  <c r="M53" i="1"/>
  <c r="Q53" i="1"/>
  <c r="D51" i="1"/>
  <c r="D53" i="1" s="1"/>
  <c r="H51" i="1"/>
  <c r="H53" i="1" s="1"/>
  <c r="L51" i="1"/>
  <c r="L53" i="1" s="1"/>
  <c r="P51" i="1"/>
  <c r="P53" i="1" s="1"/>
  <c r="C55" i="1" l="1"/>
  <c r="G55" i="1" s="1"/>
</calcChain>
</file>

<file path=xl/sharedStrings.xml><?xml version="1.0" encoding="utf-8"?>
<sst xmlns="http://schemas.openxmlformats.org/spreadsheetml/2006/main" count="106" uniqueCount="22">
  <si>
    <t>years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</si>
  <si>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</si>
  <si>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</si>
  <si>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</si>
  <si>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</si>
  <si>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</si>
  <si>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</si>
  <si>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</si>
  <si>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</si>
  <si>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</si>
  <si>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</si>
  <si>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</si>
  <si>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</si>
  <si>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</si>
  <si>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</si>
  <si>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</si>
  <si>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</si>
  <si>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T</t>
  </si>
  <si>
    <t>T0</t>
  </si>
  <si>
    <t>RMSPEj</t>
  </si>
  <si>
    <t>p</t>
  </si>
  <si>
    <t>Finland 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</si>
</sst>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0" fontId="0" fillId="3" borderId="0" xfId="1" applyNumberFormat="1" applyFont="1" applyFill="1"/>
    <xf numFmtId="164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RMSPE!$A$1:$A$16</c:f>
              <c:strCache>
                <c:ptCount val="16"/>
                <c:pt idx="0">
                  <c:v>Russia</c:v>
                </c:pt>
                <c:pt idx="1">
                  <c:v>Finland</c:v>
                </c:pt>
                <c:pt idx="2">
                  <c:v>Denmark</c:v>
                </c:pt>
                <c:pt idx="3">
                  <c:v>Norway</c:v>
                </c:pt>
                <c:pt idx="4">
                  <c:v>Germany</c:v>
                </c:pt>
                <c:pt idx="5">
                  <c:v>Czech</c:v>
                </c:pt>
                <c:pt idx="6">
                  <c:v>Lithuania</c:v>
                </c:pt>
                <c:pt idx="7">
                  <c:v>Iceland</c:v>
                </c:pt>
                <c:pt idx="8">
                  <c:v>Belgium</c:v>
                </c:pt>
                <c:pt idx="9">
                  <c:v>Luxembourg</c:v>
                </c:pt>
                <c:pt idx="10">
                  <c:v>Slovenia</c:v>
                </c:pt>
                <c:pt idx="11">
                  <c:v>Latvia</c:v>
                </c:pt>
                <c:pt idx="12">
                  <c:v>Estonia</c:v>
                </c:pt>
                <c:pt idx="13">
                  <c:v>Austria</c:v>
                </c:pt>
                <c:pt idx="14">
                  <c:v>Sweden</c:v>
                </c:pt>
                <c:pt idx="15">
                  <c:v>Netherlands</c:v>
                </c:pt>
              </c:strCache>
            </c:strRef>
          </c:cat>
          <c:val>
            <c:numRef>
              <c:f>RMSPE!$B$1:$B$16</c:f>
              <c:numCache>
                <c:formatCode>General</c:formatCode>
                <c:ptCount val="16"/>
                <c:pt idx="0">
                  <c:v>20.663434413959965</c:v>
                </c:pt>
                <c:pt idx="1">
                  <c:v>6.8427893633856582</c:v>
                </c:pt>
                <c:pt idx="2">
                  <c:v>6.2945073741791981</c:v>
                </c:pt>
                <c:pt idx="3">
                  <c:v>5.660765007536126</c:v>
                </c:pt>
                <c:pt idx="4">
                  <c:v>5.2214735919558342</c:v>
                </c:pt>
                <c:pt idx="5">
                  <c:v>3.4902244014363717</c:v>
                </c:pt>
                <c:pt idx="6">
                  <c:v>3.2061651889705511</c:v>
                </c:pt>
                <c:pt idx="7">
                  <c:v>1.9395754871048416</c:v>
                </c:pt>
                <c:pt idx="8">
                  <c:v>1.7493300190378163</c:v>
                </c:pt>
                <c:pt idx="9">
                  <c:v>1.4128812439765941</c:v>
                </c:pt>
                <c:pt idx="10">
                  <c:v>1.3157091642723924</c:v>
                </c:pt>
                <c:pt idx="11">
                  <c:v>1.1885601967154655</c:v>
                </c:pt>
                <c:pt idx="12">
                  <c:v>1.1816096080314373</c:v>
                </c:pt>
                <c:pt idx="13">
                  <c:v>0.97790421006236827</c:v>
                </c:pt>
                <c:pt idx="14">
                  <c:v>0.67401179794509403</c:v>
                </c:pt>
                <c:pt idx="15">
                  <c:v>0.23504851308417252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84288"/>
        <c:axId val="385882328"/>
      </c:barChart>
      <c:catAx>
        <c:axId val="3858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85882328"/>
        <c:crosses val="autoZero"/>
        <c:auto val="1"/>
        <c:lblAlgn val="ctr"/>
        <c:lblOffset val="100"/>
        <c:noMultiLvlLbl val="0"/>
      </c:catAx>
      <c:valAx>
        <c:axId val="385882328"/>
        <c:scaling>
          <c:orientation val="minMax"/>
          <c:max val="2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858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40" workbookViewId="0">
      <selection activeCell="B51" activeCellId="1" sqref="B47:Q47 B51:Q51"/>
    </sheetView>
  </sheetViews>
  <sheetFormatPr baseColWidth="10" defaultColWidth="7.140625" defaultRowHeight="15" x14ac:dyDescent="0.25"/>
  <cols>
    <col min="10" max="10" width="7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1995</v>
      </c>
      <c r="B2" s="2">
        <f>+ABS(Act!B2-Pred!B2)</f>
        <v>0.15351843943209076</v>
      </c>
      <c r="C2" s="2">
        <f>+ABS(Act!C2-Pred!C2)</f>
        <v>0.48328050822829027</v>
      </c>
      <c r="D2" s="2">
        <f>+ABS(Act!D2-Pred!D2)</f>
        <v>6.9965471127808598E-3</v>
      </c>
      <c r="E2" s="2">
        <f>+ABS(Act!E2-Pred!E2)</f>
        <v>1.2306453854943413</v>
      </c>
      <c r="F2" s="2">
        <f>+ABS(Act!F2-Pred!F2)</f>
        <v>2.6498676844564741</v>
      </c>
      <c r="G2" s="2">
        <f>+ABS(Act!G2-Pred!G2)</f>
        <v>0.55306956436247035</v>
      </c>
      <c r="H2" s="2">
        <f>+ABS(Act!H2-Pred!H2)</f>
        <v>0.25495762714872328</v>
      </c>
      <c r="I2" s="2">
        <f>+ABS(Act!I2-Pred!I2)</f>
        <v>2.5894441138347801</v>
      </c>
      <c r="J2" s="2">
        <f>+ABS(Act!J2-Pred!J2)</f>
        <v>2.3200390769934387</v>
      </c>
      <c r="K2" s="2">
        <f>+ABS(Act!K2-Pred!K2)</f>
        <v>6.4801288944845297</v>
      </c>
      <c r="L2" s="2">
        <f>+ABS(Act!L2-Pred!L2)</f>
        <v>2.1420552897482601</v>
      </c>
      <c r="M2" s="2">
        <f>+ABS(Act!M2-Pred!M2)</f>
        <v>3.0717801319821501</v>
      </c>
      <c r="N2" s="2">
        <f>+ABS(Act!N2-Pred!N2)</f>
        <v>4.1881816026469565E-2</v>
      </c>
      <c r="O2" s="2">
        <f>+ABS(Act!O2-Pred!O2)</f>
        <v>2.0101267199768316</v>
      </c>
      <c r="P2" s="2">
        <f>+ABS(Act!P2-Pred!P2)</f>
        <v>3.0105300468922138</v>
      </c>
      <c r="Q2" s="2">
        <f>+ABS(Act!Q2-Pred!Q2)</f>
        <v>0.73706809298730036</v>
      </c>
    </row>
    <row r="3" spans="1:17" x14ac:dyDescent="0.25">
      <c r="A3">
        <v>1996</v>
      </c>
      <c r="B3" s="2">
        <f>+ABS(Act!B3-Pred!B3)</f>
        <v>0.53393483681703913</v>
      </c>
      <c r="C3" s="2">
        <f>+ABS(Act!C3-Pred!C3)</f>
        <v>1.3056675943939702</v>
      </c>
      <c r="D3" s="2">
        <f>+ABS(Act!D3-Pred!D3)</f>
        <v>0.7536386825483703</v>
      </c>
      <c r="E3" s="2">
        <f>+ABS(Act!E3-Pred!E3)</f>
        <v>0.77482556494058841</v>
      </c>
      <c r="F3" s="2">
        <f>+ABS(Act!F3-Pred!F3)</f>
        <v>3.1181589643777272</v>
      </c>
      <c r="G3" s="2">
        <f>+ABS(Act!G3-Pred!G3)</f>
        <v>0.76738940418186985</v>
      </c>
      <c r="H3" s="2">
        <f>+ABS(Act!H3-Pred!H3)</f>
        <v>2.6389816584680759E-2</v>
      </c>
      <c r="I3" s="2">
        <f>+ABS(Act!I3-Pred!I3)</f>
        <v>0.33642990689519969</v>
      </c>
      <c r="J3" s="2">
        <f>+ABS(Act!J3-Pred!J3)</f>
        <v>9.2395587536380219E-2</v>
      </c>
      <c r="K3" s="2">
        <f>+ABS(Act!K3-Pred!K3)</f>
        <v>9.7259221308652641</v>
      </c>
      <c r="L3" s="2">
        <f>+ABS(Act!L3-Pred!L3)</f>
        <v>7.7361039748758742E-2</v>
      </c>
      <c r="M3" s="2">
        <f>+ABS(Act!M3-Pred!M3)</f>
        <v>1.8420583590530502</v>
      </c>
      <c r="N3" s="2">
        <f>+ABS(Act!N3-Pred!N3)</f>
        <v>0.81046930651593918</v>
      </c>
      <c r="O3" s="2">
        <f>+ABS(Act!O3-Pred!O3)</f>
        <v>1.5980854341632522</v>
      </c>
      <c r="P3" s="2">
        <f>+ABS(Act!P3-Pred!P3)</f>
        <v>0.35569974364696222</v>
      </c>
      <c r="Q3" s="2">
        <f>+ABS(Act!Q3-Pred!Q3)</f>
        <v>0.23009145623608873</v>
      </c>
    </row>
    <row r="4" spans="1:17" x14ac:dyDescent="0.25">
      <c r="A4">
        <v>1997</v>
      </c>
      <c r="B4" s="2">
        <f>+ABS(Act!B4-Pred!B4)</f>
        <v>0.6660683899782498</v>
      </c>
      <c r="C4" s="2">
        <f>+ABS(Act!C4-Pred!C4)</f>
        <v>0.33410922360694073</v>
      </c>
      <c r="D4" s="2">
        <f>+ABS(Act!D4-Pred!D4)</f>
        <v>0.2814056801655731</v>
      </c>
      <c r="E4" s="2">
        <f>+ABS(Act!E4-Pred!E4)</f>
        <v>0.42978316785368165</v>
      </c>
      <c r="F4" s="2">
        <f>+ABS(Act!F4-Pred!F4)</f>
        <v>2.8526841083085728</v>
      </c>
      <c r="G4" s="2">
        <f>+ABS(Act!G4-Pred!G4)</f>
        <v>0.47568020650058074</v>
      </c>
      <c r="H4" s="2">
        <f>+ABS(Act!H4-Pred!H4)</f>
        <v>1.2944364573829859E-2</v>
      </c>
      <c r="I4" s="2">
        <f>+ABS(Act!I4-Pred!I4)</f>
        <v>0.10455330926814987</v>
      </c>
      <c r="J4" s="2">
        <f>+ABS(Act!J4-Pred!J4)</f>
        <v>0.24750944386980933</v>
      </c>
      <c r="K4" s="2">
        <f>+ABS(Act!K4-Pred!K4)</f>
        <v>9.2042080268673772</v>
      </c>
      <c r="L4" s="2">
        <f>+ABS(Act!L4-Pred!L4)</f>
        <v>2.6039912806326484</v>
      </c>
      <c r="M4" s="2">
        <f>+ABS(Act!M4-Pred!M4)</f>
        <v>2.2555739873222791</v>
      </c>
      <c r="N4" s="2">
        <f>+ABS(Act!N4-Pred!N4)</f>
        <v>0.24981977606957884</v>
      </c>
      <c r="O4" s="2">
        <f>+ABS(Act!O4-Pred!O4)</f>
        <v>2.0766540140649141</v>
      </c>
      <c r="P4" s="2">
        <f>+ABS(Act!P4-Pred!P4)</f>
        <v>0.63308073524516217</v>
      </c>
      <c r="Q4" s="2">
        <f>+ABS(Act!Q4-Pred!Q4)</f>
        <v>0.90003515369279974</v>
      </c>
    </row>
    <row r="5" spans="1:17" x14ac:dyDescent="0.25">
      <c r="A5">
        <v>1998</v>
      </c>
      <c r="B5" s="2">
        <f>+ABS(Act!B5-Pred!B5)</f>
        <v>1.4723544465539362E-2</v>
      </c>
      <c r="C5" s="2">
        <f>+ABS(Act!C5-Pred!C5)</f>
        <v>0.34846284197088195</v>
      </c>
      <c r="D5" s="2">
        <f>+ABS(Act!D5-Pred!D5)</f>
        <v>0.20564563250281154</v>
      </c>
      <c r="E5" s="2">
        <f>+ABS(Act!E5-Pred!E5)</f>
        <v>0.55564515814297089</v>
      </c>
      <c r="F5" s="2">
        <f>+ABS(Act!F5-Pred!F5)</f>
        <v>1.7675779306463753</v>
      </c>
      <c r="G5" s="2">
        <f>+ABS(Act!G5-Pred!G5)</f>
        <v>0.12862520901819252</v>
      </c>
      <c r="H5" s="2">
        <f>+ABS(Act!H5-Pred!H5)</f>
        <v>6.0082536935301079E-2</v>
      </c>
      <c r="I5" s="2">
        <f>+ABS(Act!I5-Pred!I5)</f>
        <v>1.3742896031335903</v>
      </c>
      <c r="J5" s="2">
        <f>+ABS(Act!J5-Pred!J5)</f>
        <v>0.51677385594112479</v>
      </c>
      <c r="K5" s="2">
        <f>+ABS(Act!K5-Pred!K5)</f>
        <v>9.3139678914208162</v>
      </c>
      <c r="L5" s="2">
        <f>+ABS(Act!L5-Pred!L5)</f>
        <v>0.80043781357509047</v>
      </c>
      <c r="M5" s="2">
        <f>+ABS(Act!M5-Pred!M5)</f>
        <v>2.9616307025992104</v>
      </c>
      <c r="N5" s="2">
        <f>+ABS(Act!N5-Pred!N5)</f>
        <v>0.32295791579445954</v>
      </c>
      <c r="O5" s="2">
        <f>+ABS(Act!O5-Pred!O5)</f>
        <v>2.4874129061601096</v>
      </c>
      <c r="P5" s="2">
        <f>+ABS(Act!P5-Pred!P5)</f>
        <v>3.086788436505131</v>
      </c>
      <c r="Q5" s="2">
        <f>+ABS(Act!Q5-Pred!Q5)</f>
        <v>1.300348382715022E-2</v>
      </c>
    </row>
    <row r="6" spans="1:17" x14ac:dyDescent="0.25">
      <c r="A6">
        <v>1999</v>
      </c>
      <c r="B6" s="2">
        <f>+ABS(Act!B6-Pred!B6)</f>
        <v>0.1461134458305402</v>
      </c>
      <c r="C6" s="2">
        <f>+ABS(Act!C6-Pred!C6)</f>
        <v>2.1951765267655112</v>
      </c>
      <c r="D6" s="2">
        <f>+ABS(Act!D6-Pred!D6)</f>
        <v>0.25294318571318897</v>
      </c>
      <c r="E6" s="2">
        <f>+ABS(Act!E6-Pred!E6)</f>
        <v>0.49960376848083143</v>
      </c>
      <c r="F6" s="2">
        <f>+ABS(Act!F6-Pred!F6)</f>
        <v>4.0855277570591717</v>
      </c>
      <c r="G6" s="2">
        <f>+ABS(Act!G6-Pred!G6)</f>
        <v>0.70276919487221079</v>
      </c>
      <c r="H6" s="2">
        <f>+ABS(Act!H6-Pred!H6)</f>
        <v>0.44817071707941025</v>
      </c>
      <c r="I6" s="2">
        <f>+ABS(Act!I6-Pred!I6)</f>
        <v>1.4113224333955703</v>
      </c>
      <c r="J6" s="2">
        <f>+ABS(Act!J6-Pred!J6)</f>
        <v>2.2869254930189555</v>
      </c>
      <c r="K6" s="2">
        <f>+ABS(Act!K6-Pred!K6)</f>
        <v>5.4264715023866188</v>
      </c>
      <c r="L6" s="2">
        <f>+ABS(Act!L6-Pred!L6)</f>
        <v>0.207845380912282</v>
      </c>
      <c r="M6" s="2">
        <f>+ABS(Act!M6-Pred!M6)</f>
        <v>3.7739175694215596</v>
      </c>
      <c r="N6" s="2">
        <f>+ABS(Act!N6-Pred!N6)</f>
        <v>1.1817613203875901</v>
      </c>
      <c r="O6" s="2">
        <f>+ABS(Act!O6-Pred!O6)</f>
        <v>1.5204921028965899</v>
      </c>
      <c r="P6" s="2">
        <f>+ABS(Act!P6-Pred!P6)</f>
        <v>0.29832974402125245</v>
      </c>
      <c r="Q6" s="2">
        <f>+ABS(Act!Q6-Pred!Q6)</f>
        <v>8.3152487895100435E-2</v>
      </c>
    </row>
    <row r="7" spans="1:17" x14ac:dyDescent="0.25">
      <c r="A7">
        <v>2000</v>
      </c>
      <c r="B7" s="2">
        <f>+ABS(Act!B7-Pred!B7)</f>
        <v>0.27506057630724001</v>
      </c>
      <c r="C7" s="2">
        <f>+ABS(Act!C7-Pred!C7)</f>
        <v>0.31333054020604933</v>
      </c>
      <c r="D7" s="2">
        <f>+ABS(Act!D7-Pred!D7)</f>
        <v>2.386494833134023E-2</v>
      </c>
      <c r="E7" s="2">
        <f>+ABS(Act!E7-Pred!E7)</f>
        <v>0.12606494227862974</v>
      </c>
      <c r="F7" s="2">
        <f>+ABS(Act!F7-Pred!F7)</f>
        <v>4.2316211631519671</v>
      </c>
      <c r="G7" s="2">
        <f>+ABS(Act!G7-Pred!G7)</f>
        <v>0.48024683472008078</v>
      </c>
      <c r="H7" s="2">
        <f>+ABS(Act!H7-Pred!H7)</f>
        <v>0.13919881327028882</v>
      </c>
      <c r="I7" s="2">
        <f>+ABS(Act!I7-Pred!I7)</f>
        <v>6.1139260513090417</v>
      </c>
      <c r="J7" s="2">
        <f>+ABS(Act!J7-Pred!J7)</f>
        <v>1.8973485865590192</v>
      </c>
      <c r="K7" s="2">
        <f>+ABS(Act!K7-Pred!K7)</f>
        <v>8.2315515485714812</v>
      </c>
      <c r="L7" s="2">
        <f>+ABS(Act!L7-Pred!L7)</f>
        <v>1.6360996369447101</v>
      </c>
      <c r="M7" s="2">
        <f>+ABS(Act!M7-Pred!M7)</f>
        <v>2.9274664196426414</v>
      </c>
      <c r="N7" s="2">
        <f>+ABS(Act!N7-Pred!N7)</f>
        <v>8.8724505987087809E-3</v>
      </c>
      <c r="O7" s="2">
        <f>+ABS(Act!O7-Pred!O7)</f>
        <v>5.9662356235136826E-2</v>
      </c>
      <c r="P7" s="2">
        <f>+ABS(Act!P7-Pred!P7)</f>
        <v>0.12319935006360794</v>
      </c>
      <c r="Q7" s="2">
        <f>+ABS(Act!Q7-Pred!Q7)</f>
        <v>1.0562977606288211</v>
      </c>
    </row>
    <row r="8" spans="1:17" x14ac:dyDescent="0.25">
      <c r="A8">
        <v>2001</v>
      </c>
      <c r="B8" s="2">
        <f>+ABS(Act!B8-Pred!B8)</f>
        <v>0.7618281340915587</v>
      </c>
      <c r="C8" s="2">
        <f>+ABS(Act!C8-Pred!C8)</f>
        <v>0.74720660427821883</v>
      </c>
      <c r="D8" s="2">
        <f>+ABS(Act!D8-Pred!D8)</f>
        <v>0.29175284764091103</v>
      </c>
      <c r="E8" s="2">
        <f>+ABS(Act!E8-Pred!E8)</f>
        <v>6.284985267761023E-2</v>
      </c>
      <c r="F8" s="2">
        <f>+ABS(Act!F8-Pred!F8)</f>
        <v>0.28562645189176195</v>
      </c>
      <c r="G8" s="2">
        <f>+ABS(Act!G8-Pred!G8)</f>
        <v>1.8540840260300229E-2</v>
      </c>
      <c r="H8" s="2">
        <f>+ABS(Act!H8-Pred!H8)</f>
        <v>6.6575509477502237E-3</v>
      </c>
      <c r="I8" s="2">
        <f>+ABS(Act!I8-Pred!I8)</f>
        <v>0.53745681475299989</v>
      </c>
      <c r="J8" s="2">
        <f>+ABS(Act!J8-Pred!J8)</f>
        <v>0.67136573286250112</v>
      </c>
      <c r="K8" s="2">
        <f>+ABS(Act!K8-Pred!K8)</f>
        <v>5.1196922813656869</v>
      </c>
      <c r="L8" s="2">
        <f>+ABS(Act!L8-Pred!L8)</f>
        <v>1.431927601573161</v>
      </c>
      <c r="M8" s="2">
        <f>+ABS(Act!M8-Pred!M8)</f>
        <v>3.2229830586636599</v>
      </c>
      <c r="N8" s="2">
        <f>+ABS(Act!N8-Pred!N8)</f>
        <v>0.47097793786536002</v>
      </c>
      <c r="O8" s="2">
        <f>+ABS(Act!O8-Pred!O8)</f>
        <v>1.9441228477021255</v>
      </c>
      <c r="P8" s="2">
        <f>+ABS(Act!P8-Pred!P8)</f>
        <v>0.21866240144283111</v>
      </c>
      <c r="Q8" s="2">
        <f>+ABS(Act!Q8-Pred!Q8)</f>
        <v>0.35060407007357064</v>
      </c>
    </row>
    <row r="9" spans="1:17" x14ac:dyDescent="0.25">
      <c r="A9">
        <v>2002</v>
      </c>
      <c r="B9" s="2">
        <f>+ABS(Act!B9-Pred!B9)</f>
        <v>0.33934724723977894</v>
      </c>
      <c r="C9" s="2">
        <f>+ABS(Act!C9-Pred!C9)</f>
        <v>0.24630791758577075</v>
      </c>
      <c r="D9" s="2">
        <f>+ABS(Act!D9-Pred!D9)</f>
        <v>0.3284246308441503</v>
      </c>
      <c r="E9" s="2">
        <f>+ABS(Act!E9-Pred!E9)</f>
        <v>0.62537556515509962</v>
      </c>
      <c r="F9" s="2">
        <f>+ABS(Act!F9-Pred!F9)</f>
        <v>1.3382023892182886</v>
      </c>
      <c r="G9" s="2">
        <f>+ABS(Act!G9-Pred!G9)</f>
        <v>1.1210613782163108</v>
      </c>
      <c r="H9" s="2">
        <f>+ABS(Act!H9-Pred!H9)</f>
        <v>0.17338217342686058</v>
      </c>
      <c r="I9" s="2">
        <f>+ABS(Act!I9-Pred!I9)</f>
        <v>1.0440898658367495</v>
      </c>
      <c r="J9" s="2">
        <f>+ABS(Act!J9-Pred!J9)</f>
        <v>0.55588561518521118</v>
      </c>
      <c r="K9" s="2">
        <f>+ABS(Act!K9-Pred!K9)</f>
        <v>7.0823882169696049</v>
      </c>
      <c r="L9" s="2">
        <f>+ABS(Act!L9-Pred!L9)</f>
        <v>4.5208931660329785</v>
      </c>
      <c r="M9" s="2">
        <f>+ABS(Act!M9-Pred!M9)</f>
        <v>1.2643049708294001</v>
      </c>
      <c r="N9" s="2">
        <f>+ABS(Act!N9-Pred!N9)</f>
        <v>0.81430160887646075</v>
      </c>
      <c r="O9" s="2">
        <f>+ABS(Act!O9-Pred!O9)</f>
        <v>0.31999061503092463</v>
      </c>
      <c r="P9" s="2">
        <f>+ABS(Act!P9-Pred!P9)</f>
        <v>1.4637892918871174</v>
      </c>
      <c r="Q9" s="2">
        <f>+ABS(Act!Q9-Pred!Q9)</f>
        <v>3.1669014115550453E-2</v>
      </c>
    </row>
    <row r="10" spans="1:17" x14ac:dyDescent="0.25">
      <c r="A10">
        <v>2003</v>
      </c>
      <c r="B10" s="2">
        <f>+ABS(Act!B10-Pred!B10)</f>
        <v>0.28854977961388784</v>
      </c>
      <c r="C10" s="2">
        <f>+ABS(Act!C10-Pred!C10)</f>
        <v>0.42711298836476885</v>
      </c>
      <c r="D10" s="2">
        <f>+ABS(Act!D10-Pred!D10)</f>
        <v>1.6185074735759706</v>
      </c>
      <c r="E10" s="2">
        <f>+ABS(Act!E10-Pred!E10)</f>
        <v>0.87609070503618014</v>
      </c>
      <c r="F10" s="2">
        <f>+ABS(Act!F10-Pred!F10)</f>
        <v>0.20163919738479663</v>
      </c>
      <c r="G10" s="2">
        <f>+ABS(Act!G10-Pred!G10)</f>
        <v>0.7505814182812216</v>
      </c>
      <c r="H10" s="2">
        <f>+ABS(Act!H10-Pred!H10)</f>
        <v>0.24236360046582028</v>
      </c>
      <c r="I10" s="2">
        <f>+ABS(Act!I10-Pred!I10)</f>
        <v>2.5494469216577329</v>
      </c>
      <c r="J10" s="2">
        <f>+ABS(Act!J10-Pred!J10)</f>
        <v>1.3908090775275603</v>
      </c>
      <c r="K10" s="2">
        <f>+ABS(Act!K10-Pred!K10)</f>
        <v>7.1668037216283125</v>
      </c>
      <c r="L10" s="2">
        <f>+ABS(Act!L10-Pred!L10)</f>
        <v>3.4093189053190187</v>
      </c>
      <c r="M10" s="2">
        <f>+ABS(Act!M10-Pred!M10)</f>
        <v>1.8684795870206727</v>
      </c>
      <c r="N10" s="2">
        <f>+ABS(Act!N10-Pred!N10)</f>
        <v>0.16674023494737078</v>
      </c>
      <c r="O10" s="2">
        <f>+ABS(Act!O10-Pred!O10)</f>
        <v>0.36948957796014525</v>
      </c>
      <c r="P10" s="2">
        <f>+ABS(Act!P10-Pred!P10)</f>
        <v>1.1412178198765481</v>
      </c>
      <c r="Q10" s="2">
        <f>+ABS(Act!Q10-Pred!Q10)</f>
        <v>0.56731560802221104</v>
      </c>
    </row>
    <row r="11" spans="1:17" x14ac:dyDescent="0.25">
      <c r="A11">
        <v>2004</v>
      </c>
      <c r="B11" s="2">
        <f>+ABS(Act!B11-Pred!B11)</f>
        <v>0.22708974994053932</v>
      </c>
      <c r="C11" s="2">
        <f>+ABS(Act!C11-Pred!C11)</f>
        <v>0.19816791479757967</v>
      </c>
      <c r="D11" s="2">
        <f>+ABS(Act!D11-Pred!D11)</f>
        <v>0.60436013658540944</v>
      </c>
      <c r="E11" s="2">
        <f>+ABS(Act!E11-Pred!E11)</f>
        <v>0.29008680941409004</v>
      </c>
      <c r="F11" s="2">
        <f>+ABS(Act!F11-Pred!F11)</f>
        <v>0.26578941915067844</v>
      </c>
      <c r="G11" s="2">
        <f>+ABS(Act!G11-Pred!G11)</f>
        <v>3.6206576334340212E-2</v>
      </c>
      <c r="H11" s="2">
        <f>+ABS(Act!H11-Pred!H11)</f>
        <v>7.8906686290091343E-2</v>
      </c>
      <c r="I11" s="2">
        <f>+ABS(Act!I11-Pred!I11)</f>
        <v>0.41717100727298018</v>
      </c>
      <c r="J11" s="2">
        <f>+ABS(Act!J11-Pred!J11)</f>
        <v>1.9328104144256386</v>
      </c>
      <c r="K11" s="2">
        <f>+ABS(Act!K11-Pred!K11)</f>
        <v>6.9999125175296655</v>
      </c>
      <c r="L11" s="2">
        <f>+ABS(Act!L11-Pred!L11)</f>
        <v>0.43277694120618015</v>
      </c>
      <c r="M11" s="2">
        <f>+ABS(Act!M11-Pred!M11)</f>
        <v>2.379171466157425</v>
      </c>
      <c r="N11" s="2">
        <f>+ABS(Act!N11-Pred!N11)</f>
        <v>0.10474491469208935</v>
      </c>
      <c r="O11" s="2">
        <f>+ABS(Act!O11-Pred!O11)</f>
        <v>4.3908107652583794E-3</v>
      </c>
      <c r="P11" s="2">
        <f>+ABS(Act!P11-Pred!P11)</f>
        <v>0.669897050567279</v>
      </c>
      <c r="Q11" s="2">
        <f>+ABS(Act!Q11-Pred!Q11)</f>
        <v>8.2801776226851587E-2</v>
      </c>
    </row>
    <row r="12" spans="1:17" x14ac:dyDescent="0.25">
      <c r="A12">
        <v>2005</v>
      </c>
      <c r="B12" s="2">
        <f>+ABS(Act!B12-Pred!B12)</f>
        <v>2.5862880981978975E-2</v>
      </c>
      <c r="C12" s="2">
        <f>+ABS(Act!C12-Pred!C12)</f>
        <v>0.38732269632104988</v>
      </c>
      <c r="D12" s="2">
        <f>+ABS(Act!D12-Pred!D12)</f>
        <v>0.45202193709961946</v>
      </c>
      <c r="E12" s="2">
        <f>+ABS(Act!E12-Pred!E12)</f>
        <v>0.36731488955080138</v>
      </c>
      <c r="F12" s="2">
        <f>+ABS(Act!F12-Pred!F12)</f>
        <v>4.0621335981870601</v>
      </c>
      <c r="G12" s="2">
        <f>+ABS(Act!G12-Pred!G12)</f>
        <v>0.9902720951944417</v>
      </c>
      <c r="H12" s="2">
        <f>+ABS(Act!H12-Pred!H12)</f>
        <v>0.27602507500387929</v>
      </c>
      <c r="I12" s="2">
        <f>+ABS(Act!I12-Pred!I12)</f>
        <v>0.59651654599790938</v>
      </c>
      <c r="J12" s="2">
        <f>+ABS(Act!J12-Pred!J12)</f>
        <v>0.97354106886637837</v>
      </c>
      <c r="K12" s="2">
        <f>+ABS(Act!K12-Pred!K12)</f>
        <v>7.9090417510476811</v>
      </c>
      <c r="L12" s="2">
        <f>+ABS(Act!L12-Pred!L12)</f>
        <v>2.9645527752048793</v>
      </c>
      <c r="M12" s="2">
        <f>+ABS(Act!M12-Pred!M12)</f>
        <v>2.0212618257267714</v>
      </c>
      <c r="N12" s="2">
        <f>+ABS(Act!N12-Pred!N12)</f>
        <v>0.14805051769249999</v>
      </c>
      <c r="O12" s="2">
        <f>+ABS(Act!O12-Pred!O12)</f>
        <v>0.79239903745174445</v>
      </c>
      <c r="P12" s="2">
        <f>+ABS(Act!P12-Pred!P12)</f>
        <v>1.1296535250927775E-2</v>
      </c>
      <c r="Q12" s="2">
        <f>+ABS(Act!Q12-Pred!Q12)</f>
        <v>0.64796339696875016</v>
      </c>
    </row>
    <row r="13" spans="1:17" x14ac:dyDescent="0.25">
      <c r="A13">
        <v>2006</v>
      </c>
      <c r="B13" s="2">
        <f>+ABS(Act!B13-Pred!B13)</f>
        <v>0.15184466802784868</v>
      </c>
      <c r="C13" s="2">
        <f>+ABS(Act!C13-Pred!C13)</f>
        <v>1.6386023362178896</v>
      </c>
      <c r="D13" s="2">
        <f>+ABS(Act!D13-Pred!D13)</f>
        <v>0.53755542848323934</v>
      </c>
      <c r="E13" s="2">
        <f>+ABS(Act!E13-Pred!E13)</f>
        <v>0.6440550873352695</v>
      </c>
      <c r="F13" s="2">
        <f>+ABS(Act!F13-Pred!F13)</f>
        <v>3.0829656416347504</v>
      </c>
      <c r="G13" s="2">
        <f>+ABS(Act!G13-Pred!G13)</f>
        <v>1.436884037819727</v>
      </c>
      <c r="H13" s="2">
        <f>+ABS(Act!H13-Pred!H13)</f>
        <v>0.2048546240041702</v>
      </c>
      <c r="I13" s="2">
        <f>+ABS(Act!I13-Pred!I13)</f>
        <v>1.0050511367123498</v>
      </c>
      <c r="J13" s="2">
        <f>+ABS(Act!J13-Pred!J13)</f>
        <v>0.28073755201974038</v>
      </c>
      <c r="K13" s="2">
        <f>+ABS(Act!K13-Pred!K13)</f>
        <v>2.0771994568198906</v>
      </c>
      <c r="L13" s="2">
        <f>+ABS(Act!L13-Pred!L13)</f>
        <v>1.2353519223553402</v>
      </c>
      <c r="M13" s="2">
        <f>+ABS(Act!M13-Pred!M13)</f>
        <v>2.2452942074393363</v>
      </c>
      <c r="N13" s="2">
        <f>+ABS(Act!N13-Pred!N13)</f>
        <v>0.12822619874400054</v>
      </c>
      <c r="O13" s="2">
        <f>+ABS(Act!O13-Pred!O13)</f>
        <v>1.6828300067641813</v>
      </c>
      <c r="P13" s="2">
        <f>+ABS(Act!P13-Pred!P13)</f>
        <v>3.4320631993501713</v>
      </c>
      <c r="Q13" s="2">
        <f>+ABS(Act!Q13-Pred!Q13)</f>
        <v>0.47242753502319879</v>
      </c>
    </row>
    <row r="14" spans="1:17" x14ac:dyDescent="0.25">
      <c r="A14">
        <v>2007</v>
      </c>
      <c r="B14" s="2">
        <f>+ABS(Act!B14-Pred!B14)</f>
        <v>0.59516586672141969</v>
      </c>
      <c r="C14" s="2">
        <f>+ABS(Act!C14-Pred!C14)</f>
        <v>1.0438602121003697</v>
      </c>
      <c r="D14" s="2">
        <f>+ABS(Act!D14-Pred!D14)</f>
        <v>7.6421848827409988E-2</v>
      </c>
      <c r="E14" s="2">
        <f>+ABS(Act!E14-Pred!E14)</f>
        <v>8.1052368523979013E-2</v>
      </c>
      <c r="F14" s="2">
        <f>+ABS(Act!F14-Pred!F14)</f>
        <v>1.5505564949151278</v>
      </c>
      <c r="G14" s="2">
        <f>+ABS(Act!G14-Pred!G14)</f>
        <v>0.99557343737146198</v>
      </c>
      <c r="H14" s="2">
        <f>+ABS(Act!H14-Pred!H14)</f>
        <v>0.11513350719875959</v>
      </c>
      <c r="I14" s="2">
        <f>+ABS(Act!I14-Pred!I14)</f>
        <v>1.6061738231299696</v>
      </c>
      <c r="J14" s="2">
        <f>+ABS(Act!J14-Pred!J14)</f>
        <v>1.0418351492807822</v>
      </c>
      <c r="K14" s="2">
        <f>+ABS(Act!K14-Pred!K14)</f>
        <v>2.6637067143158291</v>
      </c>
      <c r="L14" s="2">
        <f>+ABS(Act!L14-Pred!L14)</f>
        <v>4.3970993804336391</v>
      </c>
      <c r="M14" s="2">
        <f>+ABS(Act!M14-Pred!M14)</f>
        <v>2.2016627276859015</v>
      </c>
      <c r="N14" s="2">
        <f>+ABS(Act!N14-Pred!N14)</f>
        <v>0.15327784143284084</v>
      </c>
      <c r="O14" s="2">
        <f>+ABS(Act!O14-Pred!O14)</f>
        <v>1.5936217278464611</v>
      </c>
      <c r="P14" s="2">
        <f>+ABS(Act!P14-Pred!P14)</f>
        <v>0.64577160060657235</v>
      </c>
      <c r="Q14" s="2">
        <f>+ABS(Act!Q14-Pred!Q14)</f>
        <v>0.7301480239357705</v>
      </c>
    </row>
    <row r="15" spans="1:17" x14ac:dyDescent="0.25">
      <c r="A15">
        <v>2008</v>
      </c>
      <c r="B15" s="2">
        <f>+ABS(Act!B15-Pred!B15)</f>
        <v>0.25548889296787891</v>
      </c>
      <c r="C15" s="2">
        <f>+ABS(Act!C15-Pred!C15)</f>
        <v>1.7732687644840013</v>
      </c>
      <c r="D15" s="2">
        <f>+ABS(Act!D15-Pred!D15)</f>
        <v>0.67147845747263091</v>
      </c>
      <c r="E15" s="2">
        <f>+ABS(Act!E15-Pred!E15)</f>
        <v>3.9293900337391108E-2</v>
      </c>
      <c r="F15" s="2">
        <f>+ABS(Act!F15-Pred!F15)</f>
        <v>5.1391735886689212</v>
      </c>
      <c r="G15" s="2">
        <f>+ABS(Act!G15-Pred!G15)</f>
        <v>0.92638767469826888</v>
      </c>
      <c r="H15" s="2">
        <f>+ABS(Act!H15-Pred!H15)</f>
        <v>5.0002790635890193E-2</v>
      </c>
      <c r="I15" s="2">
        <f>+ABS(Act!I15-Pred!I15)</f>
        <v>1.17099168136426</v>
      </c>
      <c r="J15" s="2">
        <f>+ABS(Act!J15-Pred!J15)</f>
        <v>2.2291122705781881</v>
      </c>
      <c r="K15" s="2">
        <f>+ABS(Act!K15-Pred!K15)</f>
        <v>7.9476509907851423</v>
      </c>
      <c r="L15" s="2">
        <f>+ABS(Act!L15-Pred!L15)</f>
        <v>3.5662566236150219</v>
      </c>
      <c r="M15" s="2">
        <f>+ABS(Act!M15-Pred!M15)</f>
        <v>2.0125633463552823</v>
      </c>
      <c r="N15" s="2">
        <f>+ABS(Act!N15-Pred!N15)</f>
        <v>0.17457371481448014</v>
      </c>
      <c r="O15" s="2">
        <f>+ABS(Act!O15-Pred!O15)</f>
        <v>1.2558075121591799</v>
      </c>
      <c r="P15" s="2">
        <f>+ABS(Act!P15-Pred!P15)</f>
        <v>2.306623784976999</v>
      </c>
      <c r="Q15" s="2">
        <f>+ABS(Act!Q15-Pred!Q15)</f>
        <v>0.57404043006551042</v>
      </c>
    </row>
    <row r="16" spans="1:17" x14ac:dyDescent="0.25">
      <c r="A16">
        <v>2009</v>
      </c>
      <c r="B16" s="2">
        <f>+ABS(Act!B16-Pred!B16)</f>
        <v>0.60466826860736234</v>
      </c>
      <c r="C16" s="2">
        <f>+ABS(Act!C16-Pred!C16)</f>
        <v>1.0838442477397088</v>
      </c>
      <c r="D16" s="2">
        <f>+ABS(Act!D16-Pred!D16)</f>
        <v>0.41272021746287102</v>
      </c>
      <c r="E16" s="2">
        <f>+ABS(Act!E16-Pred!E16)</f>
        <v>0.49494982562904966</v>
      </c>
      <c r="F16" s="2">
        <f>+ABS(Act!F16-Pred!F16)</f>
        <v>2.9160068289256103</v>
      </c>
      <c r="G16" s="2">
        <f>+ABS(Act!G16-Pred!G16)</f>
        <v>0.26247247297418141</v>
      </c>
      <c r="H16" s="2">
        <f>+ABS(Act!H16-Pred!H16)</f>
        <v>0.41718970341129058</v>
      </c>
      <c r="I16" s="2">
        <f>+ABS(Act!I16-Pred!I16)</f>
        <v>0.46811076321474054</v>
      </c>
      <c r="J16" s="2">
        <f>+ABS(Act!J16-Pred!J16)</f>
        <v>0.7326492221648202</v>
      </c>
      <c r="K16" s="2">
        <f>+ABS(Act!K16-Pred!K16)</f>
        <v>9.8272483125622472</v>
      </c>
      <c r="L16" s="2">
        <f>+ABS(Act!L16-Pred!L16)</f>
        <v>3.2364321619335499</v>
      </c>
      <c r="M16" s="2">
        <f>+ABS(Act!M16-Pred!M16)</f>
        <v>2.8495692480787991</v>
      </c>
      <c r="N16" s="2">
        <f>+ABS(Act!N16-Pred!N16)</f>
        <v>0.63727590425978065</v>
      </c>
      <c r="O16" s="2">
        <f>+ABS(Act!O16-Pred!O16)</f>
        <v>3.2046701395106894</v>
      </c>
      <c r="P16" s="2">
        <f>+ABS(Act!P16-Pred!P16)</f>
        <v>0.80937693483575046</v>
      </c>
      <c r="Q16" s="2">
        <f>+ABS(Act!Q16-Pred!Q16)</f>
        <v>0.67603503594857095</v>
      </c>
    </row>
    <row r="17" spans="1:18" x14ac:dyDescent="0.25">
      <c r="A17">
        <v>2010</v>
      </c>
      <c r="B17" s="2">
        <f>+ABS(Act!B17-Pred!B17)</f>
        <v>0.39322621693269966</v>
      </c>
      <c r="C17" s="2">
        <f>+ABS(Act!C17-Pred!C17)</f>
        <v>1.5132101645352094</v>
      </c>
      <c r="D17" s="2">
        <f>+ABS(Act!D17-Pred!D17)</f>
        <v>7.7548433926120097E-2</v>
      </c>
      <c r="E17" s="2">
        <f>+ABS(Act!E17-Pred!E17)</f>
        <v>1.3613718197314792</v>
      </c>
      <c r="F17" s="2">
        <f>+ABS(Act!F17-Pred!F17)</f>
        <v>3.4524658023525028</v>
      </c>
      <c r="G17" s="2">
        <f>+ABS(Act!G17-Pred!G17)</f>
        <v>0.11035108341481248</v>
      </c>
      <c r="H17" s="2">
        <f>+ABS(Act!H17-Pred!H17)</f>
        <v>0.26235783917316979</v>
      </c>
      <c r="I17" s="2">
        <f>+ABS(Act!I17-Pred!I17)</f>
        <v>3.3191259699592699</v>
      </c>
      <c r="J17" s="2">
        <f>+ABS(Act!J17-Pred!J17)</f>
        <v>0.12981532434578824</v>
      </c>
      <c r="K17" s="2">
        <f>+ABS(Act!K17-Pred!K17)</f>
        <v>9.7788517184407944</v>
      </c>
      <c r="L17" s="2">
        <f>+ABS(Act!L17-Pred!L17)</f>
        <v>2.0528225531578599</v>
      </c>
      <c r="M17" s="2">
        <f>+ABS(Act!M17-Pred!M17)</f>
        <v>1.7353826251679187</v>
      </c>
      <c r="N17" s="2">
        <f>+ABS(Act!N17-Pred!N17)</f>
        <v>0.1637726937923496</v>
      </c>
      <c r="O17" s="2">
        <f>+ABS(Act!O17-Pred!O17)</f>
        <v>4.031047223988061</v>
      </c>
      <c r="P17" s="2">
        <f>+ABS(Act!P17-Pred!P17)</f>
        <v>0.38246626249561899</v>
      </c>
      <c r="Q17" s="2">
        <f>+ABS(Act!Q17-Pred!Q17)</f>
        <v>0.29985523823967952</v>
      </c>
    </row>
    <row r="18" spans="1:18" x14ac:dyDescent="0.25">
      <c r="A18">
        <v>2011</v>
      </c>
      <c r="B18" s="2">
        <f>+ABS(Act!B18-Pred!B18)</f>
        <v>0.43742086437576866</v>
      </c>
      <c r="C18" s="2">
        <f>+ABS(Act!C18-Pred!C18)</f>
        <v>2.2266279147392218</v>
      </c>
      <c r="D18" s="2">
        <f>+ABS(Act!D18-Pred!D18)</f>
        <v>0.51107274043167017</v>
      </c>
      <c r="E18" s="2">
        <f>+ABS(Act!E18-Pred!E18)</f>
        <v>0.69301928938462076</v>
      </c>
      <c r="F18" s="2">
        <f>+ABS(Act!F18-Pred!F18)</f>
        <v>4.2334432155443906</v>
      </c>
      <c r="G18" s="2">
        <f>+ABS(Act!G18-Pred!G18)</f>
        <v>1.2702508751706603</v>
      </c>
      <c r="H18" s="2">
        <f>+ABS(Act!H18-Pred!H18)</f>
        <v>2.2944639056380112E-2</v>
      </c>
      <c r="I18" s="2">
        <f>+ABS(Act!I18-Pred!I18)</f>
        <v>3.8414940196070706</v>
      </c>
      <c r="J18" s="2">
        <f>+ABS(Act!J18-Pred!J18)</f>
        <v>1.0807954390441274</v>
      </c>
      <c r="K18" s="2">
        <f>+ABS(Act!K18-Pred!K18)</f>
        <v>12.315144422366</v>
      </c>
      <c r="L18" s="2">
        <f>+ABS(Act!L18-Pred!L18)</f>
        <v>1.1863646267160508</v>
      </c>
      <c r="M18" s="2">
        <f>+ABS(Act!M18-Pred!M18)</f>
        <v>2.4173039010022705</v>
      </c>
      <c r="N18" s="2">
        <f>+ABS(Act!N18-Pred!N18)</f>
        <v>1.2454857269902195</v>
      </c>
      <c r="O18" s="2">
        <f>+ABS(Act!O18-Pred!O18)</f>
        <v>6.4925541928661019</v>
      </c>
      <c r="P18" s="2">
        <f>+ABS(Act!P18-Pred!P18)</f>
        <v>0.91995759068483807</v>
      </c>
      <c r="Q18" s="2">
        <f>+ABS(Act!Q18-Pred!Q18)</f>
        <v>1.0181256763115005</v>
      </c>
    </row>
    <row r="19" spans="1:18" x14ac:dyDescent="0.25">
      <c r="A19">
        <v>2012</v>
      </c>
      <c r="B19" s="2">
        <f>+ABS(Act!B19-Pred!B19)</f>
        <v>5.2173812814441334E-2</v>
      </c>
      <c r="C19" s="2">
        <f>+ABS(Act!C19-Pred!C19)</f>
        <v>1.2496235271720693</v>
      </c>
      <c r="D19" s="2">
        <f>+ABS(Act!D19-Pred!D19)</f>
        <v>2.1380961073886606</v>
      </c>
      <c r="E19" s="2">
        <f>+ABS(Act!E19-Pred!E19)</f>
        <v>0.31638662331151934</v>
      </c>
      <c r="F19" s="2">
        <f>+ABS(Act!F19-Pred!F19)</f>
        <v>3.0962909529466707</v>
      </c>
      <c r="G19" s="2">
        <f>+ABS(Act!G19-Pred!G19)</f>
        <v>2.0551417816534006</v>
      </c>
      <c r="H19" s="2">
        <f>+ABS(Act!H19-Pred!H19)</f>
        <v>1.0777826817741705</v>
      </c>
      <c r="I19" s="2">
        <f>+ABS(Act!I19-Pred!I19)</f>
        <v>0.58068664001729964</v>
      </c>
      <c r="J19" s="2">
        <f>+ABS(Act!J19-Pred!J19)</f>
        <v>1.4297383559187686</v>
      </c>
      <c r="K19" s="2">
        <f>+ABS(Act!K19-Pred!K19)</f>
        <v>10.65466992033609</v>
      </c>
      <c r="L19" s="2">
        <f>+ABS(Act!L19-Pred!L19)</f>
        <v>3.2521368265773507</v>
      </c>
      <c r="M19" s="2">
        <f>+ABS(Act!M19-Pred!M19)</f>
        <v>0.14408632931116117</v>
      </c>
      <c r="N19" s="2">
        <f>+ABS(Act!N19-Pred!N19)</f>
        <v>1.4808774597688004</v>
      </c>
      <c r="O19" s="2">
        <f>+ABS(Act!O19-Pred!O19)</f>
        <v>5.62029821377633</v>
      </c>
      <c r="P19" s="2">
        <f>+ABS(Act!P19-Pred!P19)</f>
        <v>2.7911739583880681</v>
      </c>
      <c r="Q19" s="2">
        <f>+ABS(Act!Q19-Pred!Q19)</f>
        <v>0.11362669330615027</v>
      </c>
    </row>
    <row r="20" spans="1:18" x14ac:dyDescent="0.25">
      <c r="A20">
        <v>2013</v>
      </c>
      <c r="B20" s="2">
        <f>+ABS(Act!B20-Pred!B20)</f>
        <v>0.45216499896949003</v>
      </c>
      <c r="C20" s="2">
        <f>+ABS(Act!C20-Pred!C20)</f>
        <v>1.3814991683108317</v>
      </c>
      <c r="D20" s="2">
        <f>+ABS(Act!D20-Pred!D20)</f>
        <v>1.2730164031808986</v>
      </c>
      <c r="E20" s="2">
        <f>+ABS(Act!E20-Pred!E20)</f>
        <v>1.6786945182486601</v>
      </c>
      <c r="F20" s="2">
        <f>+ABS(Act!F20-Pred!F20)</f>
        <v>1.5777312431691222</v>
      </c>
      <c r="G20" s="2">
        <f>+ABS(Act!G20-Pred!G20)</f>
        <v>0.6188889863914504</v>
      </c>
      <c r="H20" s="2">
        <f>+ABS(Act!H20-Pred!H20)</f>
        <v>0.3203484009334403</v>
      </c>
      <c r="I20" s="2">
        <f>+ABS(Act!I20-Pred!I20)</f>
        <v>4.0056089450758989</v>
      </c>
      <c r="J20" s="2">
        <f>+ABS(Act!J20-Pred!J20)</f>
        <v>2.4745992778477905</v>
      </c>
      <c r="K20" s="2">
        <f>+ABS(Act!K20-Pred!K20)</f>
        <v>17.361527934073305</v>
      </c>
      <c r="L20" s="2">
        <f>+ABS(Act!L20-Pred!L20)</f>
        <v>6.2279422135884248</v>
      </c>
      <c r="M20" s="2">
        <f>+ABS(Act!M20-Pred!M20)</f>
        <v>5.3223826085330828E-2</v>
      </c>
      <c r="N20" s="2">
        <f>+ABS(Act!N20-Pred!N20)</f>
        <v>1.6232903648809813</v>
      </c>
      <c r="O20" s="2">
        <f>+ABS(Act!O20-Pred!O20)</f>
        <v>10.072075881029711</v>
      </c>
      <c r="P20" s="2">
        <f>+ABS(Act!P20-Pred!P20)</f>
        <v>1.8641204668536098</v>
      </c>
      <c r="Q20" s="2">
        <f>+ABS(Act!Q20-Pred!Q20)</f>
        <v>0.32745376114343117</v>
      </c>
    </row>
    <row r="21" spans="1:18" x14ac:dyDescent="0.25">
      <c r="A21">
        <v>2014</v>
      </c>
      <c r="B21" s="2">
        <f>+ABS(Act!B21-Pred!B21)</f>
        <v>0.46840867770936079</v>
      </c>
      <c r="C21" s="2">
        <f>+ABS(Act!C21-Pred!C21)</f>
        <v>0.37321034579280976</v>
      </c>
      <c r="D21" s="2">
        <f>+ABS(Act!D21-Pred!D21)</f>
        <v>0.52199444335196077</v>
      </c>
      <c r="E21" s="2">
        <f>+ABS(Act!E21-Pred!E21)</f>
        <v>1.6112841686472201</v>
      </c>
      <c r="F21" s="2">
        <f>+ABS(Act!F21-Pred!F21)</f>
        <v>0.20960456626831103</v>
      </c>
      <c r="G21" s="2">
        <f>+ABS(Act!G21-Pred!G21)</f>
        <v>2.6505245628109488</v>
      </c>
      <c r="H21" s="2">
        <f>+ABS(Act!H21-Pred!H21)</f>
        <v>0.12331517489475097</v>
      </c>
      <c r="I21" s="2">
        <f>+ABS(Act!I21-Pred!I21)</f>
        <v>2.3493713511652192</v>
      </c>
      <c r="J21" s="2">
        <f>+ABS(Act!J21-Pred!J21)</f>
        <v>1.5621763049130379</v>
      </c>
      <c r="K21" s="2">
        <f>+ABS(Act!K21-Pred!K21)</f>
        <v>13.732527353303368</v>
      </c>
      <c r="L21" s="2">
        <f>+ABS(Act!L21-Pred!L21)</f>
        <v>1.12721084234418</v>
      </c>
      <c r="M21" s="2">
        <f>+ABS(Act!M21-Pred!M21)</f>
        <v>0.21400379514038015</v>
      </c>
      <c r="N21" s="2">
        <f>+ABS(Act!N21-Pred!N21)</f>
        <v>1.2567469368845305</v>
      </c>
      <c r="O21" s="2">
        <f>+ABS(Act!O21-Pred!O21)</f>
        <v>8.2675127491952978</v>
      </c>
      <c r="P21" s="2">
        <f>+ABS(Act!P21-Pred!P21)</f>
        <v>0.78691748909550796</v>
      </c>
      <c r="Q21" s="2">
        <f>+ABS(Act!Q21-Pred!Q21)</f>
        <v>0.29027668896160996</v>
      </c>
    </row>
    <row r="22" spans="1:18" x14ac:dyDescent="0.25">
      <c r="A22">
        <v>2015</v>
      </c>
      <c r="B22" s="2">
        <f>+ABS(Act!B22-Pred!B22)</f>
        <v>0.44827942363887097</v>
      </c>
      <c r="C22" s="2">
        <f>+ABS(Act!C22-Pred!C22)</f>
        <v>0.67797433997522916</v>
      </c>
      <c r="D22" s="2">
        <f>+ABS(Act!D22-Pred!D22)</f>
        <v>0.56710893348903113</v>
      </c>
      <c r="E22" s="2">
        <f>+ABS(Act!E22-Pred!E22)</f>
        <v>2.1326131530227102</v>
      </c>
      <c r="F22" s="2">
        <f>+ABS(Act!F22-Pred!F22)</f>
        <v>4.3006285523269483</v>
      </c>
      <c r="G22" s="2">
        <f>+ABS(Act!G22-Pred!G22)</f>
        <v>3.2266740568878003</v>
      </c>
      <c r="H22" s="2">
        <f>+ABS(Act!H22-Pred!H22)</f>
        <v>0.31312708211742013</v>
      </c>
      <c r="I22" s="2">
        <f>+ABS(Act!I22-Pred!I22)</f>
        <v>0.42059707522792067</v>
      </c>
      <c r="J22" s="2">
        <f>+ABS(Act!J22-Pred!J22)</f>
        <v>1.3425836698310398</v>
      </c>
      <c r="K22" s="2">
        <f>+ABS(Act!K22-Pred!K22)</f>
        <v>13.974432381301853</v>
      </c>
      <c r="L22" s="2">
        <f>+ABS(Act!L22-Pred!L22)</f>
        <v>1.1491021464480013</v>
      </c>
      <c r="M22" s="2">
        <f>+ABS(Act!M22-Pred!M22)</f>
        <v>0.41851734620941983</v>
      </c>
      <c r="N22" s="2">
        <f>+ABS(Act!N22-Pred!N22)</f>
        <v>0.5155708156060399</v>
      </c>
      <c r="O22" s="2">
        <f>+ABS(Act!O22-Pred!O22)</f>
        <v>9.0200482972165403</v>
      </c>
      <c r="P22" s="2">
        <f>+ABS(Act!P22-Pred!P22)</f>
        <v>2.9794765426118914</v>
      </c>
      <c r="Q22" s="2">
        <f>+ABS(Act!Q22-Pred!Q22)</f>
        <v>4.6462696689840044E-2</v>
      </c>
    </row>
    <row r="24" spans="1:18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</row>
    <row r="25" spans="1:18" x14ac:dyDescent="0.25">
      <c r="A25">
        <v>1995</v>
      </c>
      <c r="B25">
        <f>+B2^2</f>
        <v>2.356791124566452E-2</v>
      </c>
      <c r="C25">
        <f t="shared" ref="C25:Q25" si="0">+C2^2</f>
        <v>0.23356004963339455</v>
      </c>
      <c r="D25">
        <f t="shared" si="0"/>
        <v>4.8951671501362184E-5</v>
      </c>
      <c r="E25">
        <f t="shared" si="0"/>
        <v>1.5144880648385159</v>
      </c>
      <c r="F25">
        <f t="shared" si="0"/>
        <v>7.0217987451267163</v>
      </c>
      <c r="G25">
        <f t="shared" si="0"/>
        <v>0.30588594302409272</v>
      </c>
      <c r="H25">
        <f t="shared" si="0"/>
        <v>6.500339164130739E-2</v>
      </c>
      <c r="I25">
        <f t="shared" si="0"/>
        <v>6.70522081867359</v>
      </c>
      <c r="J25">
        <f t="shared" si="0"/>
        <v>5.382581318776567</v>
      </c>
      <c r="K25">
        <f t="shared" si="0"/>
        <v>41.99207048913329</v>
      </c>
      <c r="L25">
        <f t="shared" si="0"/>
        <v>4.5884008643385021</v>
      </c>
      <c r="M25">
        <f t="shared" si="0"/>
        <v>9.4358331792402748</v>
      </c>
      <c r="N25">
        <f t="shared" si="0"/>
        <v>1.7540865136750428E-3</v>
      </c>
      <c r="O25">
        <f t="shared" si="0"/>
        <v>4.0406094303648157</v>
      </c>
      <c r="P25">
        <f t="shared" si="0"/>
        <v>9.0632911632408355</v>
      </c>
      <c r="Q25">
        <f t="shared" si="0"/>
        <v>0.54326937369993566</v>
      </c>
      <c r="R25">
        <v>1</v>
      </c>
    </row>
    <row r="26" spans="1:18" x14ac:dyDescent="0.25">
      <c r="A26">
        <v>1996</v>
      </c>
      <c r="B26">
        <f t="shared" ref="B26:Q26" si="1">+B3^2</f>
        <v>0.28508640996683821</v>
      </c>
      <c r="C26">
        <f t="shared" si="1"/>
        <v>1.7047678670505371</v>
      </c>
      <c r="D26">
        <f t="shared" si="1"/>
        <v>0.56797126383324326</v>
      </c>
      <c r="E26">
        <f t="shared" si="1"/>
        <v>0.60035465608550198</v>
      </c>
      <c r="F26">
        <f t="shared" si="1"/>
        <v>9.7229153271291811</v>
      </c>
      <c r="G26">
        <f t="shared" si="1"/>
        <v>0.58888649765060519</v>
      </c>
      <c r="H26">
        <f t="shared" si="1"/>
        <v>6.9642241937309163E-4</v>
      </c>
      <c r="I26">
        <f t="shared" si="1"/>
        <v>0.11318508225351273</v>
      </c>
      <c r="J26">
        <f t="shared" si="1"/>
        <v>8.5369445961929E-3</v>
      </c>
      <c r="K26">
        <f t="shared" si="1"/>
        <v>94.593561295654723</v>
      </c>
      <c r="L26">
        <f t="shared" si="1"/>
        <v>5.9847304710090301E-3</v>
      </c>
      <c r="M26">
        <f t="shared" si="1"/>
        <v>3.3931789981572158</v>
      </c>
      <c r="N26">
        <f t="shared" si="1"/>
        <v>0.65686049680442737</v>
      </c>
      <c r="O26">
        <f t="shared" si="1"/>
        <v>2.5538770548847505</v>
      </c>
      <c r="P26">
        <f t="shared" si="1"/>
        <v>0.12652230763051464</v>
      </c>
      <c r="Q26">
        <f t="shared" si="1"/>
        <v>5.2942078232843935E-2</v>
      </c>
      <c r="R26">
        <v>2</v>
      </c>
    </row>
    <row r="27" spans="1:18" x14ac:dyDescent="0.25">
      <c r="A27">
        <v>1997</v>
      </c>
      <c r="B27">
        <f t="shared" ref="B27:Q27" si="2">+B4^2</f>
        <v>0.44364710012821784</v>
      </c>
      <c r="C27">
        <f t="shared" si="2"/>
        <v>0.11162897329923271</v>
      </c>
      <c r="D27">
        <f t="shared" si="2"/>
        <v>7.9189156829448826E-2</v>
      </c>
      <c r="E27">
        <f t="shared" si="2"/>
        <v>0.18471357137034589</v>
      </c>
      <c r="F27">
        <f t="shared" si="2"/>
        <v>8.1378066217962761</v>
      </c>
      <c r="G27">
        <f t="shared" si="2"/>
        <v>0.22627165885643513</v>
      </c>
      <c r="H27">
        <f t="shared" si="2"/>
        <v>1.6755657422022144E-4</v>
      </c>
      <c r="I27">
        <f t="shared" si="2"/>
        <v>1.0931394478921394E-2</v>
      </c>
      <c r="J27">
        <f t="shared" si="2"/>
        <v>6.1260924804742295E-2</v>
      </c>
      <c r="K27">
        <f t="shared" si="2"/>
        <v>84.717445401849858</v>
      </c>
      <c r="L27">
        <f t="shared" si="2"/>
        <v>6.7807705896108601</v>
      </c>
      <c r="M27">
        <f t="shared" si="2"/>
        <v>5.0876140122849245</v>
      </c>
      <c r="N27">
        <f t="shared" si="2"/>
        <v>6.2409920515454513E-2</v>
      </c>
      <c r="O27">
        <f t="shared" si="2"/>
        <v>4.3124918941319201</v>
      </c>
      <c r="P27">
        <f t="shared" si="2"/>
        <v>0.40079121733855511</v>
      </c>
      <c r="Q27">
        <f t="shared" si="2"/>
        <v>0.81006327788282162</v>
      </c>
      <c r="R27">
        <v>3</v>
      </c>
    </row>
    <row r="28" spans="1:18" x14ac:dyDescent="0.25">
      <c r="A28">
        <v>1998</v>
      </c>
      <c r="B28">
        <f t="shared" ref="B28:Q28" si="3">+B5^2</f>
        <v>2.1678276162871479E-4</v>
      </c>
      <c r="C28">
        <f t="shared" si="3"/>
        <v>0.12142635223442384</v>
      </c>
      <c r="D28">
        <f t="shared" si="3"/>
        <v>4.2290126167481415E-2</v>
      </c>
      <c r="E28">
        <f t="shared" si="3"/>
        <v>0.30874154176772711</v>
      </c>
      <c r="F28">
        <f t="shared" si="3"/>
        <v>3.1243317409081222</v>
      </c>
      <c r="G28">
        <f t="shared" si="3"/>
        <v>1.6544444394973715E-2</v>
      </c>
      <c r="H28">
        <f t="shared" si="3"/>
        <v>3.6099112445818183E-3</v>
      </c>
      <c r="I28">
        <f t="shared" si="3"/>
        <v>1.888671913281081</v>
      </c>
      <c r="J28">
        <f t="shared" si="3"/>
        <v>0.26705521818425842</v>
      </c>
      <c r="K28">
        <f t="shared" si="3"/>
        <v>86.749997882417929</v>
      </c>
      <c r="L28">
        <f t="shared" si="3"/>
        <v>0.64070069340087132</v>
      </c>
      <c r="M28">
        <f t="shared" si="3"/>
        <v>8.7712564185782931</v>
      </c>
      <c r="N28">
        <f t="shared" si="3"/>
        <v>0.10430181537430122</v>
      </c>
      <c r="O28">
        <f t="shared" si="3"/>
        <v>6.1872229657318822</v>
      </c>
      <c r="P28">
        <f t="shared" si="3"/>
        <v>9.5282628517417916</v>
      </c>
      <c r="Q28">
        <f t="shared" si="3"/>
        <v>1.6909059164295733E-4</v>
      </c>
      <c r="R28">
        <v>4</v>
      </c>
    </row>
    <row r="29" spans="1:18" x14ac:dyDescent="0.25">
      <c r="A29">
        <v>1999</v>
      </c>
      <c r="B29">
        <f t="shared" ref="B29:Q29" si="4">+B6^2</f>
        <v>2.1349139052474205E-2</v>
      </c>
      <c r="C29">
        <f t="shared" si="4"/>
        <v>4.8187999836622932</v>
      </c>
      <c r="D29">
        <f t="shared" si="4"/>
        <v>6.3980255198736805E-2</v>
      </c>
      <c r="E29">
        <f t="shared" si="4"/>
        <v>0.24960392548024821</v>
      </c>
      <c r="F29">
        <f t="shared" si="4"/>
        <v>16.691537053700948</v>
      </c>
      <c r="G29">
        <f t="shared" si="4"/>
        <v>0.49388454126133541</v>
      </c>
      <c r="H29">
        <f t="shared" si="4"/>
        <v>0.20085699164747278</v>
      </c>
      <c r="I29">
        <f t="shared" si="4"/>
        <v>1.9918310110055939</v>
      </c>
      <c r="J29">
        <f t="shared" si="4"/>
        <v>5.2300282106199925</v>
      </c>
      <c r="K29">
        <f t="shared" si="4"/>
        <v>29.446592966214087</v>
      </c>
      <c r="L29">
        <f t="shared" si="4"/>
        <v>4.3199702366571599E-2</v>
      </c>
      <c r="M29">
        <f t="shared" si="4"/>
        <v>14.242453820788732</v>
      </c>
      <c r="N29">
        <f t="shared" si="4"/>
        <v>1.3965598183642203</v>
      </c>
      <c r="O29">
        <f t="shared" si="4"/>
        <v>2.3118962349708942</v>
      </c>
      <c r="P29">
        <f t="shared" si="4"/>
        <v>8.9000636167786015E-2</v>
      </c>
      <c r="Q29">
        <f t="shared" si="4"/>
        <v>6.9143362431448247E-3</v>
      </c>
      <c r="R29">
        <v>5</v>
      </c>
    </row>
    <row r="30" spans="1:18" x14ac:dyDescent="0.25">
      <c r="A30">
        <v>2000</v>
      </c>
      <c r="B30">
        <f t="shared" ref="B30:Q30" si="5">+B7^2</f>
        <v>7.5658320638470999E-2</v>
      </c>
      <c r="C30">
        <f t="shared" si="5"/>
        <v>9.8176027425814702E-2</v>
      </c>
      <c r="D30">
        <f t="shared" si="5"/>
        <v>5.6953575885753879E-4</v>
      </c>
      <c r="E30">
        <f t="shared" si="5"/>
        <v>1.589236967171425E-2</v>
      </c>
      <c r="F30">
        <f t="shared" si="5"/>
        <v>17.906617668435608</v>
      </c>
      <c r="G30">
        <f t="shared" si="5"/>
        <v>0.23063702225865659</v>
      </c>
      <c r="H30">
        <f t="shared" si="5"/>
        <v>1.9376309615856735E-2</v>
      </c>
      <c r="I30">
        <f t="shared" si="5"/>
        <v>37.380091760875374</v>
      </c>
      <c r="J30">
        <f t="shared" si="5"/>
        <v>3.5999316589175079</v>
      </c>
      <c r="K30">
        <f t="shared" si="5"/>
        <v>67.758440896789551</v>
      </c>
      <c r="L30">
        <f t="shared" si="5"/>
        <v>2.676822022010612</v>
      </c>
      <c r="M30">
        <f t="shared" si="5"/>
        <v>8.5700596381353051</v>
      </c>
      <c r="N30">
        <f t="shared" si="5"/>
        <v>7.872037962652781E-5</v>
      </c>
      <c r="O30">
        <f t="shared" si="5"/>
        <v>3.5595967515283703E-3</v>
      </c>
      <c r="P30">
        <f t="shared" si="5"/>
        <v>1.5178079856095414E-2</v>
      </c>
      <c r="Q30">
        <f t="shared" si="5"/>
        <v>1.1157649591094623</v>
      </c>
      <c r="R30">
        <v>6</v>
      </c>
    </row>
    <row r="31" spans="1:18" x14ac:dyDescent="0.25">
      <c r="A31">
        <v>2001</v>
      </c>
      <c r="B31">
        <f t="shared" ref="B31:Q31" si="6">+B8^2</f>
        <v>0.58038210589342598</v>
      </c>
      <c r="C31">
        <f t="shared" si="6"/>
        <v>0.55831770947698667</v>
      </c>
      <c r="D31">
        <f t="shared" si="6"/>
        <v>8.5119724106580641E-2</v>
      </c>
      <c r="E31">
        <f t="shared" si="6"/>
        <v>3.9501039815973095E-3</v>
      </c>
      <c r="F31">
        <f t="shared" si="6"/>
        <v>8.1582470020277006E-2</v>
      </c>
      <c r="G31">
        <f t="shared" si="6"/>
        <v>3.4376275755796987E-4</v>
      </c>
      <c r="H31">
        <f t="shared" si="6"/>
        <v>4.4322984621889901E-5</v>
      </c>
      <c r="I31">
        <f t="shared" si="6"/>
        <v>0.28885982772444047</v>
      </c>
      <c r="J31">
        <f t="shared" si="6"/>
        <v>0.45073194726200322</v>
      </c>
      <c r="K31">
        <f t="shared" si="6"/>
        <v>26.211249055875392</v>
      </c>
      <c r="L31">
        <f t="shared" si="6"/>
        <v>2.0504166561470654</v>
      </c>
      <c r="M31">
        <f t="shared" si="6"/>
        <v>10.38761979643296</v>
      </c>
      <c r="N31">
        <f t="shared" si="6"/>
        <v>0.22182021795590692</v>
      </c>
      <c r="O31">
        <f t="shared" si="6"/>
        <v>3.7796136469574217</v>
      </c>
      <c r="P31">
        <f t="shared" si="6"/>
        <v>4.781324580474583E-2</v>
      </c>
      <c r="Q31">
        <f t="shared" si="6"/>
        <v>0.12292321395215323</v>
      </c>
      <c r="R31">
        <v>7</v>
      </c>
    </row>
    <row r="32" spans="1:18" x14ac:dyDescent="0.25">
      <c r="A32">
        <v>2002</v>
      </c>
      <c r="B32">
        <f t="shared" ref="B32:Q32" si="7">+B9^2</f>
        <v>0.11515655420921565</v>
      </c>
      <c r="C32">
        <f t="shared" si="7"/>
        <v>6.0667590265438838E-2</v>
      </c>
      <c r="D32">
        <f t="shared" si="7"/>
        <v>0.1078627381451164</v>
      </c>
      <c r="E32">
        <f t="shared" si="7"/>
        <v>0.39109459749306025</v>
      </c>
      <c r="F32">
        <f t="shared" si="7"/>
        <v>1.7907856345095359</v>
      </c>
      <c r="G32">
        <f t="shared" si="7"/>
        <v>1.2567786137282542</v>
      </c>
      <c r="H32">
        <f t="shared" si="7"/>
        <v>3.0061378062221956E-2</v>
      </c>
      <c r="I32">
        <f t="shared" si="7"/>
        <v>1.0901236479430014</v>
      </c>
      <c r="J32">
        <f t="shared" si="7"/>
        <v>0.30900881716984069</v>
      </c>
      <c r="K32">
        <f t="shared" si="7"/>
        <v>50.160222855869897</v>
      </c>
      <c r="L32">
        <f t="shared" si="7"/>
        <v>20.43847501868369</v>
      </c>
      <c r="M32">
        <f t="shared" si="7"/>
        <v>1.5984670592639301</v>
      </c>
      <c r="N32">
        <f t="shared" si="7"/>
        <v>0.66308711021879241</v>
      </c>
      <c r="O32">
        <f t="shared" si="7"/>
        <v>0.1023939937078694</v>
      </c>
      <c r="P32">
        <f t="shared" si="7"/>
        <v>2.1426790910433886</v>
      </c>
      <c r="Q32">
        <f t="shared" si="7"/>
        <v>1.0029264550509339E-3</v>
      </c>
      <c r="R32">
        <v>8</v>
      </c>
    </row>
    <row r="33" spans="1:19" x14ac:dyDescent="0.25">
      <c r="A33">
        <v>2003</v>
      </c>
      <c r="B33">
        <f t="shared" ref="B33:Q33" si="8">+B10^2</f>
        <v>8.3260975315223237E-2</v>
      </c>
      <c r="C33">
        <f t="shared" si="8"/>
        <v>0.18242550482988318</v>
      </c>
      <c r="D33">
        <f t="shared" si="8"/>
        <v>2.619566442021271</v>
      </c>
      <c r="E33">
        <f t="shared" si="8"/>
        <v>0.76753492345079122</v>
      </c>
      <c r="F33">
        <f t="shared" si="8"/>
        <v>4.0658365921984976E-2</v>
      </c>
      <c r="G33">
        <f t="shared" si="8"/>
        <v>0.56337246546905018</v>
      </c>
      <c r="H33">
        <f t="shared" si="8"/>
        <v>5.8740114830755759E-2</v>
      </c>
      <c r="I33">
        <f t="shared" si="8"/>
        <v>6.4996796063500906</v>
      </c>
      <c r="J33">
        <f t="shared" si="8"/>
        <v>1.9343498901330634</v>
      </c>
      <c r="K33">
        <f t="shared" si="8"/>
        <v>51.363075584345431</v>
      </c>
      <c r="L33">
        <f t="shared" si="8"/>
        <v>11.623455398165673</v>
      </c>
      <c r="M33">
        <f t="shared" si="8"/>
        <v>3.4912159671129439</v>
      </c>
      <c r="N33">
        <f t="shared" si="8"/>
        <v>2.7802305950304407E-2</v>
      </c>
      <c r="O33">
        <f t="shared" si="8"/>
        <v>0.13652254822116625</v>
      </c>
      <c r="P33">
        <f t="shared" si="8"/>
        <v>1.3023781124037814</v>
      </c>
      <c r="Q33">
        <f t="shared" si="8"/>
        <v>0.32184699910561099</v>
      </c>
      <c r="R33">
        <v>9</v>
      </c>
    </row>
    <row r="34" spans="1:19" x14ac:dyDescent="0.25">
      <c r="A34">
        <v>2004</v>
      </c>
      <c r="B34">
        <f t="shared" ref="B34:Q34" si="9">+B11^2</f>
        <v>5.1569754528056677E-2</v>
      </c>
      <c r="C34">
        <f t="shared" si="9"/>
        <v>3.9270522455220794E-2</v>
      </c>
      <c r="D34">
        <f t="shared" si="9"/>
        <v>0.36525117469353474</v>
      </c>
      <c r="E34">
        <f t="shared" si="9"/>
        <v>8.4150356996046602E-2</v>
      </c>
      <c r="F34">
        <f t="shared" si="9"/>
        <v>7.0644015332455026E-2</v>
      </c>
      <c r="G34">
        <f t="shared" si="9"/>
        <v>1.3109161698544047E-3</v>
      </c>
      <c r="H34">
        <f t="shared" si="9"/>
        <v>6.226265141282889E-3</v>
      </c>
      <c r="I34">
        <f t="shared" si="9"/>
        <v>0.17403164930915288</v>
      </c>
      <c r="J34">
        <f t="shared" si="9"/>
        <v>3.7357560981122089</v>
      </c>
      <c r="K34">
        <f t="shared" si="9"/>
        <v>48.998775253068501</v>
      </c>
      <c r="L34">
        <f t="shared" si="9"/>
        <v>0.18729588083977752</v>
      </c>
      <c r="M34">
        <f t="shared" si="9"/>
        <v>5.6604568653776717</v>
      </c>
      <c r="N34">
        <f t="shared" si="9"/>
        <v>1.0971497153853076E-2</v>
      </c>
      <c r="O34">
        <f t="shared" si="9"/>
        <v>1.9279219176308877E-5</v>
      </c>
      <c r="P34">
        <f t="shared" si="9"/>
        <v>0.44876205835873956</v>
      </c>
      <c r="Q34">
        <f t="shared" si="9"/>
        <v>6.8561341463216048E-3</v>
      </c>
      <c r="R34">
        <v>10</v>
      </c>
    </row>
    <row r="35" spans="1:19" x14ac:dyDescent="0.25">
      <c r="A35">
        <v>2005</v>
      </c>
      <c r="B35">
        <f t="shared" ref="B35:Q35" si="10">+B12^2</f>
        <v>6.6888861268800978E-4</v>
      </c>
      <c r="C35">
        <f t="shared" si="10"/>
        <v>0.15001887108540823</v>
      </c>
      <c r="D35">
        <f t="shared" si="10"/>
        <v>0.20432383161929232</v>
      </c>
      <c r="E35">
        <f t="shared" si="10"/>
        <v>0.13492022808571741</v>
      </c>
      <c r="F35">
        <f t="shared" si="10"/>
        <v>16.500929369520151</v>
      </c>
      <c r="G35">
        <f t="shared" si="10"/>
        <v>0.98063882252078938</v>
      </c>
      <c r="H35">
        <f t="shared" si="10"/>
        <v>7.6189842030897195E-2</v>
      </c>
      <c r="I35">
        <f t="shared" si="10"/>
        <v>0.35583198964927593</v>
      </c>
      <c r="J35">
        <f t="shared" si="10"/>
        <v>0.94778221276949048</v>
      </c>
      <c r="K35">
        <f t="shared" si="10"/>
        <v>62.552941419815369</v>
      </c>
      <c r="L35">
        <f t="shared" si="10"/>
        <v>8.7885731569749517</v>
      </c>
      <c r="M35">
        <f t="shared" si="10"/>
        <v>4.0854993681403213</v>
      </c>
      <c r="N35">
        <f t="shared" si="10"/>
        <v>2.1918955789017255E-2</v>
      </c>
      <c r="O35">
        <f t="shared" si="10"/>
        <v>0.62789623455445109</v>
      </c>
      <c r="P35">
        <f t="shared" si="10"/>
        <v>1.2761170867545385E-4</v>
      </c>
      <c r="Q35">
        <f t="shared" si="10"/>
        <v>0.41985656381128211</v>
      </c>
      <c r="R35">
        <v>11</v>
      </c>
    </row>
    <row r="36" spans="1:19" x14ac:dyDescent="0.25">
      <c r="A36">
        <v>2006</v>
      </c>
      <c r="B36">
        <f t="shared" ref="B36:Q36" si="11">+B13^2</f>
        <v>2.3056803208487572E-2</v>
      </c>
      <c r="C36">
        <f t="shared" si="11"/>
        <v>2.685017616258726</v>
      </c>
      <c r="D36">
        <f t="shared" si="11"/>
        <v>0.28896583869179904</v>
      </c>
      <c r="E36">
        <f t="shared" si="11"/>
        <v>0.41480695552244162</v>
      </c>
      <c r="F36">
        <f t="shared" si="11"/>
        <v>9.5046771475003684</v>
      </c>
      <c r="G36">
        <f t="shared" si="11"/>
        <v>2.0646357381411224</v>
      </c>
      <c r="H36">
        <f t="shared" si="11"/>
        <v>4.1965416975889951E-2</v>
      </c>
      <c r="I36">
        <f t="shared" si="11"/>
        <v>1.0101277874067864</v>
      </c>
      <c r="J36">
        <f t="shared" si="11"/>
        <v>7.8813573114036431E-2</v>
      </c>
      <c r="K36">
        <f t="shared" si="11"/>
        <v>4.3147575834128489</v>
      </c>
      <c r="L36">
        <f t="shared" si="11"/>
        <v>1.5260943720670344</v>
      </c>
      <c r="M36">
        <f t="shared" si="11"/>
        <v>5.0413460779606369</v>
      </c>
      <c r="N36">
        <f t="shared" si="11"/>
        <v>1.6441958044335927E-2</v>
      </c>
      <c r="O36">
        <f t="shared" si="11"/>
        <v>2.8319168316659344</v>
      </c>
      <c r="P36">
        <f t="shared" si="11"/>
        <v>11.779057804333734</v>
      </c>
      <c r="Q36">
        <f t="shared" si="11"/>
        <v>0.22318777584809571</v>
      </c>
      <c r="R36">
        <v>12</v>
      </c>
    </row>
    <row r="37" spans="1:19" x14ac:dyDescent="0.25">
      <c r="A37">
        <v>2007</v>
      </c>
      <c r="B37">
        <f t="shared" ref="B37:Q37" si="12">+B14^2</f>
        <v>0.35422240891025869</v>
      </c>
      <c r="C37">
        <f t="shared" si="12"/>
        <v>1.0896441424062289</v>
      </c>
      <c r="D37">
        <f t="shared" si="12"/>
        <v>5.8402989781995056E-3</v>
      </c>
      <c r="E37">
        <f t="shared" si="12"/>
        <v>6.5694864433469037E-3</v>
      </c>
      <c r="F37">
        <f t="shared" si="12"/>
        <v>2.4042254439234867</v>
      </c>
      <c r="G37">
        <f t="shared" si="12"/>
        <v>0.99116646919962836</v>
      </c>
      <c r="H37">
        <f t="shared" si="12"/>
        <v>1.3255724479886826E-2</v>
      </c>
      <c r="I37">
        <f t="shared" si="12"/>
        <v>2.5797943501079428</v>
      </c>
      <c r="J37">
        <f t="shared" si="12"/>
        <v>1.0854204782769099</v>
      </c>
      <c r="K37">
        <f t="shared" si="12"/>
        <v>7.0953334598912301</v>
      </c>
      <c r="L37">
        <f t="shared" si="12"/>
        <v>19.334482961409893</v>
      </c>
      <c r="M37">
        <f t="shared" si="12"/>
        <v>4.8473187664813242</v>
      </c>
      <c r="N37">
        <f t="shared" si="12"/>
        <v>2.3494096674311103E-2</v>
      </c>
      <c r="O37">
        <f t="shared" si="12"/>
        <v>2.5396302114643401</v>
      </c>
      <c r="P37">
        <f t="shared" si="12"/>
        <v>0.41702096014997442</v>
      </c>
      <c r="Q37">
        <f t="shared" si="12"/>
        <v>0.53311613685731052</v>
      </c>
      <c r="R37">
        <v>13</v>
      </c>
    </row>
    <row r="38" spans="1:19" x14ac:dyDescent="0.25">
      <c r="A38">
        <v>2008</v>
      </c>
      <c r="B38">
        <f t="shared" ref="B38:Q38" si="13">+B15^2</f>
        <v>6.5274574429952284E-2</v>
      </c>
      <c r="C38">
        <f t="shared" si="13"/>
        <v>3.1444821110946166</v>
      </c>
      <c r="D38">
        <f t="shared" si="13"/>
        <v>0.4508833188498238</v>
      </c>
      <c r="E38">
        <f t="shared" si="13"/>
        <v>1.5440106037248251E-3</v>
      </c>
      <c r="F38">
        <f t="shared" si="13"/>
        <v>26.411105174472198</v>
      </c>
      <c r="G38">
        <f t="shared" si="13"/>
        <v>0.85819412383286564</v>
      </c>
      <c r="H38">
        <f t="shared" si="13"/>
        <v>2.5002790713766678E-3</v>
      </c>
      <c r="I38">
        <f t="shared" si="13"/>
        <v>1.3712215178242966</v>
      </c>
      <c r="J38">
        <f t="shared" si="13"/>
        <v>4.9689415148422453</v>
      </c>
      <c r="K38">
        <f t="shared" si="13"/>
        <v>63.165156271328051</v>
      </c>
      <c r="L38">
        <f t="shared" si="13"/>
        <v>12.718186305478016</v>
      </c>
      <c r="M38">
        <f t="shared" si="13"/>
        <v>4.0504112230927722</v>
      </c>
      <c r="N38">
        <f t="shared" si="13"/>
        <v>3.0475981904127442E-2</v>
      </c>
      <c r="O38">
        <f t="shared" si="13"/>
        <v>1.5770525075954287</v>
      </c>
      <c r="P38">
        <f t="shared" si="13"/>
        <v>5.3205132854216171</v>
      </c>
      <c r="Q38">
        <f t="shared" si="13"/>
        <v>0.32952241534979615</v>
      </c>
      <c r="R38">
        <v>14</v>
      </c>
    </row>
    <row r="39" spans="1:19" x14ac:dyDescent="0.25">
      <c r="A39">
        <v>2009</v>
      </c>
      <c r="B39">
        <f t="shared" ref="B39:Q39" si="14">+B16^2</f>
        <v>0.3656237150606253</v>
      </c>
      <c r="C39">
        <f t="shared" si="14"/>
        <v>1.1747183533584553</v>
      </c>
      <c r="D39">
        <f t="shared" si="14"/>
        <v>0.17033797790259955</v>
      </c>
      <c r="E39">
        <f t="shared" si="14"/>
        <v>0.24497532989022666</v>
      </c>
      <c r="F39">
        <f t="shared" si="14"/>
        <v>8.5030958263407932</v>
      </c>
      <c r="G39">
        <f t="shared" si="14"/>
        <v>6.8891799069182399E-2</v>
      </c>
      <c r="H39">
        <f t="shared" si="14"/>
        <v>0.17404724863240059</v>
      </c>
      <c r="I39">
        <f t="shared" si="14"/>
        <v>0.21912768663748688</v>
      </c>
      <c r="J39">
        <f t="shared" si="14"/>
        <v>0.5367748827387161</v>
      </c>
      <c r="K39">
        <f t="shared" si="14"/>
        <v>96.57480939675753</v>
      </c>
      <c r="L39">
        <f t="shared" si="14"/>
        <v>10.474493138797872</v>
      </c>
      <c r="M39">
        <f t="shared" si="14"/>
        <v>8.1200448995963725</v>
      </c>
      <c r="N39">
        <f t="shared" si="14"/>
        <v>0.40612057815012109</v>
      </c>
      <c r="O39">
        <f t="shared" si="14"/>
        <v>10.269910703071462</v>
      </c>
      <c r="P39">
        <f t="shared" si="14"/>
        <v>0.65509102264411467</v>
      </c>
      <c r="Q39">
        <f t="shared" si="14"/>
        <v>0.45702336982998559</v>
      </c>
      <c r="R39">
        <v>15</v>
      </c>
      <c r="S39" t="s">
        <v>18</v>
      </c>
    </row>
    <row r="40" spans="1:19" x14ac:dyDescent="0.25">
      <c r="A40">
        <v>2010</v>
      </c>
      <c r="B40">
        <f t="shared" ref="B40:Q40" si="15">+B17^2</f>
        <v>0.15462685768320258</v>
      </c>
      <c r="C40">
        <f t="shared" si="15"/>
        <v>2.2898050020526757</v>
      </c>
      <c r="D40">
        <f t="shared" si="15"/>
        <v>6.0137596043938141E-3</v>
      </c>
      <c r="E40">
        <f t="shared" si="15"/>
        <v>1.8533332315589992</v>
      </c>
      <c r="F40">
        <f t="shared" si="15"/>
        <v>11.91952011641351</v>
      </c>
      <c r="G40">
        <f t="shared" si="15"/>
        <v>1.2177361610822902E-2</v>
      </c>
      <c r="H40">
        <f t="shared" si="15"/>
        <v>6.8831635775614824E-2</v>
      </c>
      <c r="I40">
        <f t="shared" si="15"/>
        <v>11.016597204458064</v>
      </c>
      <c r="J40">
        <f t="shared" si="15"/>
        <v>1.6852018435002201E-2</v>
      </c>
      <c r="K40">
        <f t="shared" si="15"/>
        <v>95.625940931252472</v>
      </c>
      <c r="L40">
        <f t="shared" si="15"/>
        <v>4.2140804347535541</v>
      </c>
      <c r="M40">
        <f t="shared" si="15"/>
        <v>3.0115528557346973</v>
      </c>
      <c r="N40">
        <f t="shared" si="15"/>
        <v>2.6821495232002706E-2</v>
      </c>
      <c r="O40">
        <f t="shared" si="15"/>
        <v>16.249341722021853</v>
      </c>
      <c r="P40">
        <f t="shared" si="15"/>
        <v>0.14628044194736772</v>
      </c>
      <c r="Q40">
        <f t="shared" si="15"/>
        <v>8.9913163899774967E-2</v>
      </c>
      <c r="R40">
        <v>16</v>
      </c>
    </row>
    <row r="41" spans="1:19" x14ac:dyDescent="0.25">
      <c r="A41">
        <v>2011</v>
      </c>
      <c r="B41">
        <f t="shared" ref="B41:Q41" si="16">+B18^2</f>
        <v>0.19133701259124461</v>
      </c>
      <c r="C41">
        <f t="shared" si="16"/>
        <v>4.9578718706959357</v>
      </c>
      <c r="D41">
        <f t="shared" si="16"/>
        <v>0.26119534601233729</v>
      </c>
      <c r="E41">
        <f t="shared" si="16"/>
        <v>0.48027573545916474</v>
      </c>
      <c r="F41">
        <f t="shared" si="16"/>
        <v>17.92204145923883</v>
      </c>
      <c r="G41">
        <f t="shared" si="16"/>
        <v>1.6135372858718284</v>
      </c>
      <c r="H41">
        <f t="shared" si="16"/>
        <v>5.264564614275636E-4</v>
      </c>
      <c r="I41">
        <f t="shared" si="16"/>
        <v>14.757076302676888</v>
      </c>
      <c r="J41">
        <f t="shared" si="16"/>
        <v>1.1681187810585882</v>
      </c>
      <c r="K41">
        <f t="shared" si="16"/>
        <v>151.66278214373241</v>
      </c>
      <c r="L41">
        <f t="shared" si="16"/>
        <v>1.4074610275231145</v>
      </c>
      <c r="M41">
        <f t="shared" si="16"/>
        <v>5.8433581498007952</v>
      </c>
      <c r="N41">
        <f t="shared" si="16"/>
        <v>1.5512346961363557</v>
      </c>
      <c r="O41">
        <f t="shared" si="16"/>
        <v>42.153259947303198</v>
      </c>
      <c r="P41">
        <f t="shared" si="16"/>
        <v>0.84632196865865206</v>
      </c>
      <c r="Q41">
        <f t="shared" si="16"/>
        <v>1.0365798927647503</v>
      </c>
      <c r="R41">
        <v>17</v>
      </c>
    </row>
    <row r="42" spans="1:19" x14ac:dyDescent="0.25">
      <c r="A42">
        <v>2012</v>
      </c>
      <c r="B42">
        <f t="shared" ref="B42:Q42" si="17">+B19^2</f>
        <v>2.7221067435963626E-3</v>
      </c>
      <c r="C42">
        <f t="shared" si="17"/>
        <v>1.5615589596619632</v>
      </c>
      <c r="D42">
        <f t="shared" si="17"/>
        <v>4.5714549644305427</v>
      </c>
      <c r="E42">
        <f t="shared" si="17"/>
        <v>0.10010049541046523</v>
      </c>
      <c r="F42">
        <f t="shared" si="17"/>
        <v>9.5870176652994026</v>
      </c>
      <c r="G42">
        <f t="shared" si="17"/>
        <v>4.2236077426975136</v>
      </c>
      <c r="H42">
        <f t="shared" si="17"/>
        <v>1.1616155091323228</v>
      </c>
      <c r="I42">
        <f t="shared" si="17"/>
        <v>0.33719697389458092</v>
      </c>
      <c r="J42">
        <f t="shared" si="17"/>
        <v>2.0441517663853035</v>
      </c>
      <c r="K42">
        <f t="shared" si="17"/>
        <v>113.52199111131466</v>
      </c>
      <c r="L42">
        <f t="shared" si="17"/>
        <v>10.576393938780601</v>
      </c>
      <c r="M42">
        <f t="shared" si="17"/>
        <v>2.0760870294364381E-2</v>
      </c>
      <c r="N42">
        <f t="shared" si="17"/>
        <v>2.192998050851295</v>
      </c>
      <c r="O42">
        <f t="shared" si="17"/>
        <v>31.587752011777404</v>
      </c>
      <c r="P42">
        <f t="shared" si="17"/>
        <v>7.7906520659837168</v>
      </c>
      <c r="Q42">
        <f t="shared" si="17"/>
        <v>1.2911025431689935E-2</v>
      </c>
      <c r="R42">
        <v>18</v>
      </c>
    </row>
    <row r="43" spans="1:19" x14ac:dyDescent="0.25">
      <c r="A43">
        <v>2013</v>
      </c>
      <c r="B43">
        <f t="shared" ref="B43:Q43" si="18">+B20^2</f>
        <v>0.20445318629307893</v>
      </c>
      <c r="C43">
        <f t="shared" si="18"/>
        <v>1.9085399520435198</v>
      </c>
      <c r="D43">
        <f t="shared" si="18"/>
        <v>1.6205707627676322</v>
      </c>
      <c r="E43">
        <f t="shared" si="18"/>
        <v>2.8180152855981011</v>
      </c>
      <c r="F43">
        <f t="shared" si="18"/>
        <v>2.4892358756719837</v>
      </c>
      <c r="G43">
        <f t="shared" si="18"/>
        <v>0.3830235774766369</v>
      </c>
      <c r="H43">
        <f t="shared" si="18"/>
        <v>0.10262309798061221</v>
      </c>
      <c r="I43">
        <f t="shared" si="18"/>
        <v>16.044903020872056</v>
      </c>
      <c r="J43">
        <f t="shared" si="18"/>
        <v>6.1236415859248066</v>
      </c>
      <c r="K43">
        <f t="shared" si="18"/>
        <v>301.42265220560768</v>
      </c>
      <c r="L43">
        <f t="shared" si="18"/>
        <v>38.787264215796689</v>
      </c>
      <c r="M43">
        <f t="shared" si="18"/>
        <v>2.8327756631615422E-3</v>
      </c>
      <c r="N43">
        <f t="shared" si="18"/>
        <v>2.6350716087154296</v>
      </c>
      <c r="O43">
        <f t="shared" si="18"/>
        <v>101.44671255322044</v>
      </c>
      <c r="P43">
        <f t="shared" si="18"/>
        <v>3.4749451149425199</v>
      </c>
      <c r="Q43">
        <f t="shared" si="18"/>
        <v>0.10722596568697927</v>
      </c>
      <c r="R43">
        <v>19</v>
      </c>
    </row>
    <row r="44" spans="1:19" x14ac:dyDescent="0.25">
      <c r="A44">
        <v>2014</v>
      </c>
      <c r="B44">
        <f t="shared" ref="B44:Q44" si="19">+B21^2</f>
        <v>0.21940668935343183</v>
      </c>
      <c r="C44">
        <f t="shared" si="19"/>
        <v>0.13928596220678863</v>
      </c>
      <c r="D44">
        <f t="shared" si="19"/>
        <v>0.27247819889032338</v>
      </c>
      <c r="E44">
        <f t="shared" si="19"/>
        <v>2.5962366721331631</v>
      </c>
      <c r="F44">
        <f t="shared" si="19"/>
        <v>4.3934074200526793E-2</v>
      </c>
      <c r="G44">
        <f t="shared" si="19"/>
        <v>7.0252804580641719</v>
      </c>
      <c r="H44">
        <f t="shared" si="19"/>
        <v>1.5206632359323019E-2</v>
      </c>
      <c r="I44">
        <f t="shared" si="19"/>
        <v>5.5195457456758881</v>
      </c>
      <c r="J44">
        <f t="shared" si="19"/>
        <v>2.440394807631753</v>
      </c>
      <c r="K44">
        <f t="shared" si="19"/>
        <v>188.58230750922522</v>
      </c>
      <c r="L44">
        <f t="shared" si="19"/>
        <v>1.2706042830982758</v>
      </c>
      <c r="M44">
        <f t="shared" si="19"/>
        <v>4.5797624334485795E-2</v>
      </c>
      <c r="N44">
        <f t="shared" si="19"/>
        <v>1.5794128633686502</v>
      </c>
      <c r="O44">
        <f t="shared" si="19"/>
        <v>68.351767058106788</v>
      </c>
      <c r="P44">
        <f t="shared" si="19"/>
        <v>0.61923913464437885</v>
      </c>
      <c r="Q44">
        <f t="shared" si="19"/>
        <v>8.4260556154515262E-2</v>
      </c>
      <c r="R44">
        <v>20</v>
      </c>
    </row>
    <row r="45" spans="1:19" x14ac:dyDescent="0.25">
      <c r="A45">
        <v>2015</v>
      </c>
      <c r="B45">
        <f t="shared" ref="B45:Q45" si="20">+B22^2</f>
        <v>0.20095444165799833</v>
      </c>
      <c r="C45">
        <f t="shared" si="20"/>
        <v>0.45964920566484763</v>
      </c>
      <c r="D45">
        <f t="shared" si="20"/>
        <v>0.32161254244306631</v>
      </c>
      <c r="E45">
        <f t="shared" si="20"/>
        <v>4.5480388604454651</v>
      </c>
      <c r="F45">
        <f t="shared" si="20"/>
        <v>18.495405945089782</v>
      </c>
      <c r="G45">
        <f t="shared" si="20"/>
        <v>10.411425469392775</v>
      </c>
      <c r="H45">
        <f t="shared" si="20"/>
        <v>9.8048569555369572E-2</v>
      </c>
      <c r="I45">
        <f t="shared" si="20"/>
        <v>0.17690189969028117</v>
      </c>
      <c r="J45">
        <f t="shared" si="20"/>
        <v>1.8025309104969827</v>
      </c>
      <c r="K45">
        <f t="shared" si="20"/>
        <v>195.28476037957776</v>
      </c>
      <c r="L45">
        <f t="shared" si="20"/>
        <v>1.320435742971404</v>
      </c>
      <c r="M45">
        <f t="shared" si="20"/>
        <v>0.17515676907817537</v>
      </c>
      <c r="N45">
        <f t="shared" si="20"/>
        <v>0.26581326590467719</v>
      </c>
      <c r="O45">
        <f t="shared" si="20"/>
        <v>81.361271284119013</v>
      </c>
      <c r="P45">
        <f t="shared" si="20"/>
        <v>8.8772804679745096</v>
      </c>
      <c r="Q45">
        <f t="shared" si="20"/>
        <v>2.158782183692073E-3</v>
      </c>
      <c r="R45">
        <v>21</v>
      </c>
      <c r="S45" t="s">
        <v>17</v>
      </c>
    </row>
    <row r="47" spans="1:19" x14ac:dyDescent="0.25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  <c r="Q47" s="1" t="s">
        <v>16</v>
      </c>
    </row>
    <row r="48" spans="1:19" x14ac:dyDescent="0.25">
      <c r="B48">
        <f>+SUM(B40:B45)/(21-15)</f>
        <v>0.16225004905375878</v>
      </c>
      <c r="C48">
        <f t="shared" ref="C48:P48" si="21">+SUM(C40:C45)/(21-15)</f>
        <v>1.8861184920542884</v>
      </c>
      <c r="D48">
        <f t="shared" si="21"/>
        <v>1.1755542623580493</v>
      </c>
      <c r="E48">
        <f t="shared" si="21"/>
        <v>2.0660000467675599</v>
      </c>
      <c r="F48">
        <f t="shared" si="21"/>
        <v>10.07619252265234</v>
      </c>
      <c r="G48">
        <f t="shared" si="21"/>
        <v>3.9448419825189576</v>
      </c>
      <c r="H48">
        <f t="shared" si="21"/>
        <v>0.24114198354411168</v>
      </c>
      <c r="I48">
        <f t="shared" si="21"/>
        <v>7.9753701912112929</v>
      </c>
      <c r="J48" s="3">
        <f t="shared" si="21"/>
        <v>2.2659483116554058</v>
      </c>
      <c r="K48">
        <f t="shared" si="21"/>
        <v>174.35007238011838</v>
      </c>
      <c r="L48">
        <f t="shared" si="21"/>
        <v>9.5960399404872732</v>
      </c>
      <c r="M48">
        <f t="shared" si="21"/>
        <v>1.5165765074842799</v>
      </c>
      <c r="N48">
        <f t="shared" si="21"/>
        <v>1.375225330034735</v>
      </c>
      <c r="O48">
        <f t="shared" si="21"/>
        <v>56.858350762758114</v>
      </c>
      <c r="P48">
        <f t="shared" si="21"/>
        <v>3.6257865323585237</v>
      </c>
      <c r="Q48">
        <f>+SUM(Q40:Q45)/(21-15)</f>
        <v>0.22217489768690032</v>
      </c>
    </row>
    <row r="49" spans="1:17" x14ac:dyDescent="0.25">
      <c r="B49">
        <f>+SUM(B25:B39)/15</f>
        <v>0.16591609626408182</v>
      </c>
      <c r="C49">
        <f t="shared" ref="C49:Q49" si="22">+SUM(C25:C39)/15</f>
        <v>1.0781947783024439</v>
      </c>
      <c r="D49">
        <f t="shared" si="22"/>
        <v>0.33681337563116576</v>
      </c>
      <c r="E49">
        <f t="shared" si="22"/>
        <v>0.32822267477873368</v>
      </c>
      <c r="F49">
        <f t="shared" si="22"/>
        <v>8.5275140403092067</v>
      </c>
      <c r="G49">
        <f t="shared" si="22"/>
        <v>0.57649618788896029</v>
      </c>
      <c r="H49">
        <f t="shared" si="22"/>
        <v>4.6182745023476385E-2</v>
      </c>
      <c r="I49">
        <f t="shared" si="22"/>
        <v>4.111915336234703</v>
      </c>
      <c r="J49">
        <f t="shared" si="22"/>
        <v>1.9064649126878517</v>
      </c>
      <c r="K49">
        <f t="shared" si="22"/>
        <v>54.379628654161586</v>
      </c>
      <c r="L49">
        <f t="shared" si="22"/>
        <v>6.7918234327174929</v>
      </c>
      <c r="M49">
        <f t="shared" si="22"/>
        <v>6.452185072709578</v>
      </c>
      <c r="N49">
        <f t="shared" si="22"/>
        <v>0.24293983731949831</v>
      </c>
      <c r="O49">
        <f t="shared" si="22"/>
        <v>2.7516408755528703</v>
      </c>
      <c r="P49">
        <f t="shared" si="22"/>
        <v>2.7557659631896234</v>
      </c>
      <c r="Q49">
        <f t="shared" si="22"/>
        <v>0.32963057674103058</v>
      </c>
    </row>
    <row r="51" spans="1:17" x14ac:dyDescent="0.25">
      <c r="A51" t="s">
        <v>19</v>
      </c>
      <c r="B51">
        <f>+B48/B49</f>
        <v>0.97790421006236827</v>
      </c>
      <c r="C51">
        <f t="shared" ref="C51:Q51" si="23">+C48/C49</f>
        <v>1.7493300190378163</v>
      </c>
      <c r="D51">
        <f t="shared" si="23"/>
        <v>3.4902244014363717</v>
      </c>
      <c r="E51">
        <f t="shared" si="23"/>
        <v>6.2945073741791981</v>
      </c>
      <c r="F51">
        <f t="shared" si="23"/>
        <v>1.1816096080314373</v>
      </c>
      <c r="G51">
        <f t="shared" si="23"/>
        <v>6.8427893633856582</v>
      </c>
      <c r="H51">
        <f t="shared" si="23"/>
        <v>5.2214735919558342</v>
      </c>
      <c r="I51">
        <f t="shared" si="23"/>
        <v>1.9395754871048416</v>
      </c>
      <c r="J51">
        <f t="shared" si="23"/>
        <v>1.1885601967154655</v>
      </c>
      <c r="K51">
        <f t="shared" si="23"/>
        <v>3.2061651889705511</v>
      </c>
      <c r="L51">
        <f t="shared" si="23"/>
        <v>1.4128812439765941</v>
      </c>
      <c r="M51">
        <f t="shared" si="23"/>
        <v>0.23504851308417252</v>
      </c>
      <c r="N51">
        <f t="shared" si="23"/>
        <v>5.660765007536126</v>
      </c>
      <c r="O51">
        <f t="shared" si="23"/>
        <v>20.663434413959965</v>
      </c>
      <c r="P51">
        <f t="shared" si="23"/>
        <v>1.3157091642723924</v>
      </c>
      <c r="Q51">
        <f t="shared" si="23"/>
        <v>0.67401179794509403</v>
      </c>
    </row>
    <row r="53" spans="1:17" x14ac:dyDescent="0.25">
      <c r="B53">
        <f>+IF(B51&gt;$G$51,1,0)</f>
        <v>0</v>
      </c>
      <c r="C53">
        <f t="shared" ref="C53:Q53" si="24">+IF(C51&gt;$G$51,1,0)</f>
        <v>0</v>
      </c>
      <c r="D53">
        <f t="shared" si="24"/>
        <v>0</v>
      </c>
      <c r="E53">
        <f t="shared" si="24"/>
        <v>0</v>
      </c>
      <c r="F53">
        <f t="shared" si="24"/>
        <v>0</v>
      </c>
      <c r="G53">
        <f t="shared" si="24"/>
        <v>0</v>
      </c>
      <c r="H53">
        <f t="shared" si="24"/>
        <v>0</v>
      </c>
      <c r="I53">
        <f t="shared" si="24"/>
        <v>0</v>
      </c>
      <c r="J53">
        <f t="shared" si="24"/>
        <v>0</v>
      </c>
      <c r="K53">
        <f t="shared" si="24"/>
        <v>0</v>
      </c>
      <c r="L53">
        <f t="shared" si="24"/>
        <v>0</v>
      </c>
      <c r="M53">
        <f t="shared" si="24"/>
        <v>0</v>
      </c>
      <c r="N53">
        <f t="shared" si="24"/>
        <v>0</v>
      </c>
      <c r="O53">
        <f t="shared" si="24"/>
        <v>1</v>
      </c>
      <c r="P53">
        <f t="shared" si="24"/>
        <v>0</v>
      </c>
      <c r="Q53">
        <f t="shared" si="24"/>
        <v>0</v>
      </c>
    </row>
    <row r="55" spans="1:17" x14ac:dyDescent="0.25">
      <c r="C55">
        <f>+SUM(B53:Q53)</f>
        <v>1</v>
      </c>
      <c r="D55">
        <f>+COUNTA(B47:Q47)</f>
        <v>16</v>
      </c>
      <c r="F55" t="s">
        <v>20</v>
      </c>
      <c r="G55" s="6">
        <f>C55/D55</f>
        <v>6.25E-2</v>
      </c>
    </row>
    <row r="56" spans="1:17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M13" sqref="M13"/>
    </sheetView>
  </sheetViews>
  <sheetFormatPr baseColWidth="10" defaultRowHeight="15" x14ac:dyDescent="0.25"/>
  <sheetData>
    <row r="1" spans="1:2" x14ac:dyDescent="0.25">
      <c r="A1" t="s">
        <v>14</v>
      </c>
      <c r="B1">
        <v>20.663434413959965</v>
      </c>
    </row>
    <row r="2" spans="1:2" x14ac:dyDescent="0.25">
      <c r="A2" t="s">
        <v>6</v>
      </c>
      <c r="B2">
        <v>6.8427893633856582</v>
      </c>
    </row>
    <row r="3" spans="1:2" x14ac:dyDescent="0.25">
      <c r="A3" t="s">
        <v>4</v>
      </c>
      <c r="B3">
        <v>6.2945073741791981</v>
      </c>
    </row>
    <row r="4" spans="1:2" x14ac:dyDescent="0.25">
      <c r="A4" t="s">
        <v>13</v>
      </c>
      <c r="B4">
        <v>5.660765007536126</v>
      </c>
    </row>
    <row r="5" spans="1:2" x14ac:dyDescent="0.25">
      <c r="A5" t="s">
        <v>7</v>
      </c>
      <c r="B5">
        <v>5.2214735919558342</v>
      </c>
    </row>
    <row r="6" spans="1:2" x14ac:dyDescent="0.25">
      <c r="A6" t="s">
        <v>3</v>
      </c>
      <c r="B6">
        <v>3.4902244014363717</v>
      </c>
    </row>
    <row r="7" spans="1:2" x14ac:dyDescent="0.25">
      <c r="A7" t="s">
        <v>10</v>
      </c>
      <c r="B7">
        <v>3.2061651889705511</v>
      </c>
    </row>
    <row r="8" spans="1:2" x14ac:dyDescent="0.25">
      <c r="A8" t="s">
        <v>8</v>
      </c>
      <c r="B8">
        <v>1.9395754871048416</v>
      </c>
    </row>
    <row r="9" spans="1:2" x14ac:dyDescent="0.25">
      <c r="A9" t="s">
        <v>2</v>
      </c>
      <c r="B9">
        <v>1.7493300190378163</v>
      </c>
    </row>
    <row r="10" spans="1:2" x14ac:dyDescent="0.25">
      <c r="A10" t="s">
        <v>11</v>
      </c>
      <c r="B10">
        <v>1.4128812439765941</v>
      </c>
    </row>
    <row r="11" spans="1:2" x14ac:dyDescent="0.25">
      <c r="A11" t="s">
        <v>15</v>
      </c>
      <c r="B11">
        <v>1.3157091642723924</v>
      </c>
    </row>
    <row r="12" spans="1:2" x14ac:dyDescent="0.25">
      <c r="A12" t="s">
        <v>9</v>
      </c>
      <c r="B12">
        <v>1.1885601967154655</v>
      </c>
    </row>
    <row r="13" spans="1:2" x14ac:dyDescent="0.25">
      <c r="A13" t="s">
        <v>5</v>
      </c>
      <c r="B13">
        <v>1.1816096080314373</v>
      </c>
    </row>
    <row r="14" spans="1:2" x14ac:dyDescent="0.25">
      <c r="A14" t="s">
        <v>1</v>
      </c>
      <c r="B14">
        <v>0.97790421006236827</v>
      </c>
    </row>
    <row r="15" spans="1:2" x14ac:dyDescent="0.25">
      <c r="A15" t="s">
        <v>16</v>
      </c>
      <c r="B15">
        <v>0.67401179794509403</v>
      </c>
    </row>
    <row r="16" spans="1:2" x14ac:dyDescent="0.25">
      <c r="A16" t="s">
        <v>12</v>
      </c>
      <c r="B16">
        <v>0.23504851308417252</v>
      </c>
    </row>
  </sheetData>
  <sortState ref="A1:B16">
    <sortCondition descending="1" ref="B1:B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6</v>
      </c>
      <c r="C1" s="1" t="s">
        <v>21</v>
      </c>
    </row>
    <row r="2" spans="1:10" x14ac:dyDescent="0.25">
      <c r="A2" s="4">
        <v>1995</v>
      </c>
      <c r="B2">
        <v>29.029761780268959</v>
      </c>
      <c r="C2">
        <v>28.476692215906489</v>
      </c>
      <c r="D2">
        <f>+AVERAGE(B2:B22)</f>
        <v>21.403829535600437</v>
      </c>
      <c r="E2">
        <f>(B2-C2)^2</f>
        <v>0.30588594302409272</v>
      </c>
      <c r="F2">
        <f>(B2-$D$2)^2</f>
        <v>58.154842600275089</v>
      </c>
      <c r="H2">
        <f>+SUM(E2:E16)</f>
        <v>8.6474428183344045</v>
      </c>
      <c r="J2" s="5">
        <f>1-(H2/H3)</f>
        <v>0.9475588760915894</v>
      </c>
    </row>
    <row r="3" spans="1:10" x14ac:dyDescent="0.25">
      <c r="A3" s="4">
        <v>1996</v>
      </c>
      <c r="B3">
        <v>25.967265003540049</v>
      </c>
      <c r="C3">
        <v>26.734654407721919</v>
      </c>
      <c r="E3">
        <f t="shared" ref="E3:E22" si="0">(B3-C3)^2</f>
        <v>0.58888649765060519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26.933508713718361</v>
      </c>
      <c r="E4">
        <f t="shared" si="0"/>
        <v>0.22627165885643513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25.476053198482081</v>
      </c>
      <c r="E5">
        <f t="shared" si="0"/>
        <v>1.6544444394973715E-2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24.110897029451969</v>
      </c>
      <c r="E6">
        <f t="shared" si="0"/>
        <v>0.49388454126133541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24.34429753712206</v>
      </c>
      <c r="E7">
        <f t="shared" si="0"/>
        <v>0.23063702225865659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24.557988614934789</v>
      </c>
      <c r="E8">
        <f t="shared" si="0"/>
        <v>3.4376275755796987E-4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23.39701713877847</v>
      </c>
      <c r="E9">
        <f t="shared" si="0"/>
        <v>1.2567786137282542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22.556492179163481</v>
      </c>
      <c r="E10">
        <f t="shared" si="0"/>
        <v>0.56337246546905018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21.481499522944389</v>
      </c>
      <c r="E11">
        <f t="shared" si="0"/>
        <v>1.3109161698544047E-3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21.023389215971971</v>
      </c>
      <c r="E12">
        <f t="shared" si="0"/>
        <v>0.98063882252078938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19.889530594269502</v>
      </c>
      <c r="E13">
        <f t="shared" si="0"/>
        <v>2.0646357381411224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18.9089926700936</v>
      </c>
      <c r="E14">
        <f t="shared" si="0"/>
        <v>0.99116646919962836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19.650908058291702</v>
      </c>
      <c r="E15">
        <f t="shared" si="0"/>
        <v>0.85819412383286564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20.24397734096053</v>
      </c>
      <c r="E16">
        <f t="shared" si="0"/>
        <v>6.8891799069182399E-2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18.951096228960552</v>
      </c>
      <c r="E17">
        <f t="shared" si="0"/>
        <v>1.2177361610822902E-2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19.201880638136931</v>
      </c>
      <c r="E18">
        <f t="shared" si="0"/>
        <v>1.6135372858718284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19.137786167177179</v>
      </c>
      <c r="E19">
        <f t="shared" si="0"/>
        <v>4.2236077426975136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17.891045005173119</v>
      </c>
      <c r="E20">
        <f t="shared" si="0"/>
        <v>0.3830235774766369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17.941388184586689</v>
      </c>
      <c r="E21">
        <f t="shared" si="0"/>
        <v>7.0252804580641719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17.333749266511031</v>
      </c>
      <c r="E22">
        <f t="shared" si="0"/>
        <v>10.411425469392775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G1" sqref="G1:G1048576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1995</v>
      </c>
      <c r="B2">
        <v>23.91323827776537</v>
      </c>
      <c r="C2">
        <v>22.61968489886744</v>
      </c>
      <c r="D2">
        <v>17.784756216454749</v>
      </c>
      <c r="E2">
        <v>18.899183898877091</v>
      </c>
      <c r="F2">
        <v>43.784289400884973</v>
      </c>
      <c r="G2">
        <v>29.029761780268959</v>
      </c>
      <c r="H2">
        <v>16.619491279538352</v>
      </c>
      <c r="I2">
        <v>11.03391908459338</v>
      </c>
      <c r="J2">
        <v>43.121236366698952</v>
      </c>
      <c r="K2">
        <v>50.012562187255412</v>
      </c>
      <c r="L2">
        <v>16.487830410887199</v>
      </c>
      <c r="M2">
        <v>10.43940859472157</v>
      </c>
      <c r="N2">
        <v>13.511181242141079</v>
      </c>
      <c r="O2">
        <v>43.532433992800193</v>
      </c>
      <c r="P2">
        <v>29.93630573248408</v>
      </c>
      <c r="Q2">
        <v>16.373132515486461</v>
      </c>
    </row>
    <row r="3" spans="1:17" x14ac:dyDescent="0.25">
      <c r="A3">
        <v>1996</v>
      </c>
      <c r="B3">
        <v>23.73992254299808</v>
      </c>
      <c r="C3">
        <v>21.06189403241104</v>
      </c>
      <c r="D3">
        <v>16.059156689437621</v>
      </c>
      <c r="E3">
        <v>18.140036198726939</v>
      </c>
      <c r="F3">
        <v>40.604916398574879</v>
      </c>
      <c r="G3">
        <v>25.967265003540049</v>
      </c>
      <c r="H3">
        <v>15.69672262703431</v>
      </c>
      <c r="I3">
        <v>13.387423935091279</v>
      </c>
      <c r="J3">
        <v>39.011593467039013</v>
      </c>
      <c r="K3">
        <v>51.019758156865322</v>
      </c>
      <c r="L3">
        <v>18.57106009801393</v>
      </c>
      <c r="M3">
        <v>10.83573249414238</v>
      </c>
      <c r="N3">
        <v>12.677783227072091</v>
      </c>
      <c r="O3">
        <v>41.29383669149567</v>
      </c>
      <c r="P3">
        <v>32.063810680893774</v>
      </c>
      <c r="Q3">
        <v>15.143274959815329</v>
      </c>
    </row>
    <row r="4" spans="1:17" x14ac:dyDescent="0.25">
      <c r="A4">
        <v>1997</v>
      </c>
      <c r="B4">
        <v>21.191096704478309</v>
      </c>
      <c r="C4">
        <v>22.40967028441171</v>
      </c>
      <c r="D4">
        <v>17.023102782347468</v>
      </c>
      <c r="E4">
        <v>16.54750572175076</v>
      </c>
      <c r="F4">
        <v>39.211738882871082</v>
      </c>
      <c r="G4">
        <v>27.409188920218941</v>
      </c>
      <c r="H4">
        <v>15.6991541978201</v>
      </c>
      <c r="I4">
        <v>13.256792097345031</v>
      </c>
      <c r="J4">
        <v>37.626873911750963</v>
      </c>
      <c r="K4">
        <v>48.509737467797649</v>
      </c>
      <c r="L4">
        <v>20.6316861946001</v>
      </c>
      <c r="M4">
        <v>10.73777826351273</v>
      </c>
      <c r="N4">
        <v>12.99334487213866</v>
      </c>
      <c r="O4">
        <v>39.305530028029217</v>
      </c>
      <c r="P4">
        <v>31.477254631349862</v>
      </c>
      <c r="Q4">
        <v>14.45020634557771</v>
      </c>
    </row>
    <row r="5" spans="1:17" x14ac:dyDescent="0.25">
      <c r="A5">
        <v>1998</v>
      </c>
      <c r="B5">
        <v>20.694180236354349</v>
      </c>
      <c r="C5">
        <v>20.985351102385749</v>
      </c>
      <c r="D5">
        <v>16.44525554887187</v>
      </c>
      <c r="E5">
        <v>15.394237753207969</v>
      </c>
      <c r="F5">
        <v>36.089365440006539</v>
      </c>
      <c r="G5">
        <v>25.347427989463888</v>
      </c>
      <c r="H5">
        <v>14.927418724726561</v>
      </c>
      <c r="I5">
        <v>11.89282188913511</v>
      </c>
      <c r="J5">
        <v>35.791988396399482</v>
      </c>
      <c r="K5">
        <v>46.344748226858293</v>
      </c>
      <c r="L5">
        <v>16.083837000364401</v>
      </c>
      <c r="M5">
        <v>10.30906845112864</v>
      </c>
      <c r="N5">
        <v>13.27069307889766</v>
      </c>
      <c r="O5">
        <v>37.030780875216813</v>
      </c>
      <c r="P5">
        <v>32.547997659947882</v>
      </c>
      <c r="Q5">
        <v>14.749050477457081</v>
      </c>
    </row>
    <row r="6" spans="1:17" x14ac:dyDescent="0.25">
      <c r="A6">
        <v>1999</v>
      </c>
      <c r="B6">
        <v>20.56440633203859</v>
      </c>
      <c r="C6">
        <v>19.246959845783859</v>
      </c>
      <c r="D6">
        <v>16.396422728293459</v>
      </c>
      <c r="E6">
        <v>15.312889353321809</v>
      </c>
      <c r="F6">
        <v>35.638190128221332</v>
      </c>
      <c r="G6">
        <v>24.81366622432418</v>
      </c>
      <c r="H6">
        <v>14.281838517964911</v>
      </c>
      <c r="I6">
        <v>12.117895395199749</v>
      </c>
      <c r="J6">
        <v>32.699065740978831</v>
      </c>
      <c r="K6">
        <v>46.498344658930137</v>
      </c>
      <c r="L6">
        <v>17.331451632870341</v>
      </c>
      <c r="M6">
        <v>10.24137001078749</v>
      </c>
      <c r="N6">
        <v>14.01528218676866</v>
      </c>
      <c r="O6">
        <v>41.071873977240116</v>
      </c>
      <c r="P6">
        <v>31.309700700488222</v>
      </c>
      <c r="Q6">
        <v>14.561925363448349</v>
      </c>
    </row>
    <row r="7" spans="1:17" x14ac:dyDescent="0.25">
      <c r="A7">
        <v>2000</v>
      </c>
      <c r="B7">
        <v>20.916553357692951</v>
      </c>
      <c r="C7">
        <v>22.15210318352495</v>
      </c>
      <c r="D7">
        <v>16.792701885650359</v>
      </c>
      <c r="E7">
        <v>14.56404880556795</v>
      </c>
      <c r="F7">
        <v>28.25716266606705</v>
      </c>
      <c r="G7">
        <v>23.864050702401979</v>
      </c>
      <c r="H7">
        <v>14.152233659065191</v>
      </c>
      <c r="I7">
        <v>19.251279247506002</v>
      </c>
      <c r="J7">
        <v>33.889249053851778</v>
      </c>
      <c r="K7">
        <v>49.198748161834033</v>
      </c>
      <c r="L7">
        <v>15.11590485756917</v>
      </c>
      <c r="M7">
        <v>10.051405472424429</v>
      </c>
      <c r="N7">
        <v>12.978865560784151</v>
      </c>
      <c r="O7">
        <v>40.967197480537983</v>
      </c>
      <c r="P7">
        <v>31.169112046066669</v>
      </c>
      <c r="Q7">
        <v>13.449862338102189</v>
      </c>
    </row>
    <row r="8" spans="1:17" x14ac:dyDescent="0.25">
      <c r="A8">
        <v>2001</v>
      </c>
      <c r="B8">
        <v>19.503416044932521</v>
      </c>
      <c r="C8">
        <v>22.296475148698949</v>
      </c>
      <c r="D8">
        <v>16.497116358949199</v>
      </c>
      <c r="E8">
        <v>14.48654176358402</v>
      </c>
      <c r="F8">
        <v>30.25022442498171</v>
      </c>
      <c r="G8">
        <v>24.576529455195089</v>
      </c>
      <c r="H8">
        <v>14.23971488232171</v>
      </c>
      <c r="I8">
        <v>13.64991013809159</v>
      </c>
      <c r="J8">
        <v>31.575750358906571</v>
      </c>
      <c r="K8">
        <v>46.537212466508677</v>
      </c>
      <c r="L8">
        <v>17.63583214553185</v>
      </c>
      <c r="M8">
        <v>9.8016156972675894</v>
      </c>
      <c r="N8">
        <v>13.02459275609635</v>
      </c>
      <c r="O8">
        <v>41.417521094827428</v>
      </c>
      <c r="P8">
        <v>30.557557078466129</v>
      </c>
      <c r="Q8">
        <v>14.183612252034139</v>
      </c>
    </row>
    <row r="9" spans="1:17" x14ac:dyDescent="0.25">
      <c r="A9">
        <v>2002</v>
      </c>
      <c r="B9">
        <v>20.213032082364009</v>
      </c>
      <c r="C9">
        <v>21.273608735706151</v>
      </c>
      <c r="D9">
        <v>15.7293598550438</v>
      </c>
      <c r="E9">
        <v>13.647484677326251</v>
      </c>
      <c r="F9">
        <v>28.17671585566838</v>
      </c>
      <c r="G9">
        <v>22.275955760562159</v>
      </c>
      <c r="H9">
        <v>14.2127229279135</v>
      </c>
      <c r="I9">
        <v>11.25893678106997</v>
      </c>
      <c r="J9">
        <v>30.255355197870021</v>
      </c>
      <c r="K9">
        <v>47.366183659857661</v>
      </c>
      <c r="L9">
        <v>20.329772832726629</v>
      </c>
      <c r="M9">
        <v>10.3765168716216</v>
      </c>
      <c r="N9">
        <v>11.64081533778748</v>
      </c>
      <c r="O9">
        <v>40.283796358322547</v>
      </c>
      <c r="P9">
        <v>28.329741401923481</v>
      </c>
      <c r="Q9">
        <v>13.93838854273911</v>
      </c>
    </row>
    <row r="10" spans="1:17" x14ac:dyDescent="0.25">
      <c r="A10">
        <v>2003</v>
      </c>
      <c r="B10">
        <v>18.85513827770485</v>
      </c>
      <c r="C10">
        <v>21.327763975193289</v>
      </c>
      <c r="D10">
        <v>17.633391632601771</v>
      </c>
      <c r="E10">
        <v>12.51783989939849</v>
      </c>
      <c r="F10">
        <v>26.163591297163322</v>
      </c>
      <c r="G10">
        <v>21.805910760882259</v>
      </c>
      <c r="H10">
        <v>14.163917294353791</v>
      </c>
      <c r="I10">
        <v>9.6895613610106963</v>
      </c>
      <c r="J10">
        <v>27.577251689449099</v>
      </c>
      <c r="K10">
        <v>44.712452832971799</v>
      </c>
      <c r="L10">
        <v>11.330000424875021</v>
      </c>
      <c r="M10">
        <v>9.8793710379331667</v>
      </c>
      <c r="N10">
        <v>11.747845370272429</v>
      </c>
      <c r="O10">
        <v>37.545649949100813</v>
      </c>
      <c r="P10">
        <v>29.461272842315609</v>
      </c>
      <c r="Q10">
        <v>13.09693059533676</v>
      </c>
    </row>
    <row r="11" spans="1:17" x14ac:dyDescent="0.25">
      <c r="A11">
        <v>2004</v>
      </c>
      <c r="B11">
        <v>18.293847825289902</v>
      </c>
      <c r="C11">
        <v>20.17664054771608</v>
      </c>
      <c r="D11">
        <v>16.24148284020135</v>
      </c>
      <c r="E11">
        <v>13.02995292461334</v>
      </c>
      <c r="F11">
        <v>24.8911493854275</v>
      </c>
      <c r="G11">
        <v>21.51770609927873</v>
      </c>
      <c r="H11">
        <v>13.628667397504641</v>
      </c>
      <c r="I11">
        <v>12.88716732698057</v>
      </c>
      <c r="J11">
        <v>26.022925133939491</v>
      </c>
      <c r="K11">
        <v>42.817662844414578</v>
      </c>
      <c r="L11">
        <v>14.41431387865938</v>
      </c>
      <c r="M11">
        <v>9.9175539460237445</v>
      </c>
      <c r="N11">
        <v>12.29672056457987</v>
      </c>
      <c r="O11">
        <v>35.817751117245592</v>
      </c>
      <c r="P11">
        <v>26.836322543244741</v>
      </c>
      <c r="Q11">
        <v>13.565391175378309</v>
      </c>
    </row>
    <row r="12" spans="1:17" x14ac:dyDescent="0.25">
      <c r="A12">
        <v>2005</v>
      </c>
      <c r="B12">
        <v>17.872973113503861</v>
      </c>
      <c r="C12">
        <v>20.492850530258821</v>
      </c>
      <c r="D12">
        <v>16.03198940188182</v>
      </c>
      <c r="E12">
        <v>12.397217050711889</v>
      </c>
      <c r="F12">
        <v>21.187509458709581</v>
      </c>
      <c r="G12">
        <v>20.033117120777529</v>
      </c>
      <c r="H12">
        <v>13.024523363953101</v>
      </c>
      <c r="I12">
        <v>12.003098981918971</v>
      </c>
      <c r="J12">
        <v>26.381879577946059</v>
      </c>
      <c r="K12">
        <v>41.546866377214052</v>
      </c>
      <c r="L12">
        <v>11.20414873621775</v>
      </c>
      <c r="M12">
        <v>10.273752422800809</v>
      </c>
      <c r="N12">
        <v>12.295010117432341</v>
      </c>
      <c r="O12">
        <v>33.637825349035403</v>
      </c>
      <c r="P12">
        <v>26.310049549721551</v>
      </c>
      <c r="Q12">
        <v>14.276304940936621</v>
      </c>
    </row>
    <row r="13" spans="1:17" x14ac:dyDescent="0.25">
      <c r="A13">
        <v>2006</v>
      </c>
      <c r="B13">
        <v>16.48183586048463</v>
      </c>
      <c r="C13">
        <v>19.422441823513338</v>
      </c>
      <c r="D13">
        <v>14.314461522165081</v>
      </c>
      <c r="E13">
        <v>12.71901159582503</v>
      </c>
      <c r="F13">
        <v>19.313245993674329</v>
      </c>
      <c r="G13">
        <v>21.326414632089229</v>
      </c>
      <c r="H13">
        <v>12.400259731844351</v>
      </c>
      <c r="I13">
        <v>11.30746045039028</v>
      </c>
      <c r="J13">
        <v>23.023664261079841</v>
      </c>
      <c r="K13">
        <v>33.55976309174676</v>
      </c>
      <c r="L13">
        <v>14.612619458164071</v>
      </c>
      <c r="M13">
        <v>9.9227670374398045</v>
      </c>
      <c r="N13">
        <v>12.16805733991171</v>
      </c>
      <c r="O13">
        <v>31.482564293352372</v>
      </c>
      <c r="P13">
        <v>27.572619190334471</v>
      </c>
      <c r="Q13">
        <v>13.95748435992166</v>
      </c>
    </row>
    <row r="14" spans="1:17" x14ac:dyDescent="0.25">
      <c r="A14">
        <v>2007</v>
      </c>
      <c r="B14">
        <v>16.27144158134606</v>
      </c>
      <c r="C14">
        <v>18.513965631619339</v>
      </c>
      <c r="D14">
        <v>14.0452084603284</v>
      </c>
      <c r="E14">
        <v>11.3189146076535</v>
      </c>
      <c r="F14">
        <v>19.757323394323901</v>
      </c>
      <c r="G14">
        <v>19.904566107465062</v>
      </c>
      <c r="H14">
        <v>11.94390439748055</v>
      </c>
      <c r="I14">
        <v>12.77130391561275</v>
      </c>
      <c r="J14">
        <v>21.634498285000369</v>
      </c>
      <c r="K14">
        <v>33.19443486393682</v>
      </c>
      <c r="L14">
        <v>17.25617903949453</v>
      </c>
      <c r="M14">
        <v>8.7777279609662084</v>
      </c>
      <c r="N14">
        <v>10.979386145916269</v>
      </c>
      <c r="O14">
        <v>30.53072881610813</v>
      </c>
      <c r="P14">
        <v>22.518175384417429</v>
      </c>
      <c r="Q14">
        <v>13.048780304082941</v>
      </c>
    </row>
    <row r="15" spans="1:17" x14ac:dyDescent="0.25">
      <c r="A15">
        <v>2008</v>
      </c>
      <c r="B15">
        <v>15.98686124792404</v>
      </c>
      <c r="C15">
        <v>19.790413678056801</v>
      </c>
      <c r="D15">
        <v>13.9298641944306</v>
      </c>
      <c r="E15">
        <v>11.680330845855471</v>
      </c>
      <c r="F15">
        <v>19.1454938864957</v>
      </c>
      <c r="G15">
        <v>20.57729573298997</v>
      </c>
      <c r="H15">
        <v>12.02474527060056</v>
      </c>
      <c r="I15">
        <v>12.801681736716571</v>
      </c>
      <c r="J15">
        <v>25.489364357162579</v>
      </c>
      <c r="K15">
        <v>36.381426675870642</v>
      </c>
      <c r="L15">
        <v>9.3402929376524586</v>
      </c>
      <c r="M15">
        <v>9.2797022859988783</v>
      </c>
      <c r="N15">
        <v>11.29226184899272</v>
      </c>
      <c r="O15">
        <v>28.43377621271998</v>
      </c>
      <c r="P15">
        <v>20.99026730693841</v>
      </c>
      <c r="Q15">
        <v>13.466069647893351</v>
      </c>
    </row>
    <row r="16" spans="1:17" x14ac:dyDescent="0.25">
      <c r="A16">
        <v>2009</v>
      </c>
      <c r="B16">
        <v>16.081754708191649</v>
      </c>
      <c r="C16">
        <v>19.78696136558932</v>
      </c>
      <c r="D16">
        <v>14.732213342977699</v>
      </c>
      <c r="E16">
        <v>11.97814662252855</v>
      </c>
      <c r="F16">
        <v>21.365993915854521</v>
      </c>
      <c r="G16">
        <v>20.506449813934712</v>
      </c>
      <c r="H16">
        <v>12.21054264293964</v>
      </c>
      <c r="I16">
        <v>12.15378590430919</v>
      </c>
      <c r="J16">
        <v>25.414763022110851</v>
      </c>
      <c r="K16">
        <v>37.725878726217857</v>
      </c>
      <c r="L16">
        <v>10.22998280084142</v>
      </c>
      <c r="M16">
        <v>9.8063244511534808</v>
      </c>
      <c r="N16">
        <v>12.655890532952141</v>
      </c>
      <c r="O16">
        <v>27.89863086767971</v>
      </c>
      <c r="P16">
        <v>23.017069190751769</v>
      </c>
      <c r="Q16">
        <v>14.18468551912637</v>
      </c>
    </row>
    <row r="17" spans="1:17" x14ac:dyDescent="0.25">
      <c r="A17">
        <v>2010</v>
      </c>
      <c r="B17">
        <v>15.862615692619659</v>
      </c>
      <c r="C17">
        <v>19.71370374661241</v>
      </c>
      <c r="D17">
        <v>15.102652285161</v>
      </c>
      <c r="E17">
        <v>10.79001913647266</v>
      </c>
      <c r="F17">
        <v>17.779903924734398</v>
      </c>
      <c r="G17">
        <v>18.840745145545739</v>
      </c>
      <c r="H17">
        <v>12.80168403281688</v>
      </c>
      <c r="I17">
        <v>15.61333242821261</v>
      </c>
      <c r="J17">
        <v>22.033234971874929</v>
      </c>
      <c r="K17">
        <v>34.511551368816953</v>
      </c>
      <c r="L17">
        <v>11.29756746635312</v>
      </c>
      <c r="M17">
        <v>10.222154046204521</v>
      </c>
      <c r="N17">
        <v>11.95753330053012</v>
      </c>
      <c r="O17">
        <v>24.73270002465485</v>
      </c>
      <c r="P17">
        <v>21.2878205899503</v>
      </c>
      <c r="Q17">
        <v>12.931926046610471</v>
      </c>
    </row>
    <row r="18" spans="1:17" x14ac:dyDescent="0.25">
      <c r="A18">
        <v>2011</v>
      </c>
      <c r="B18">
        <v>16.109774605742039</v>
      </c>
      <c r="C18">
        <v>20.163926542274812</v>
      </c>
      <c r="D18">
        <v>16.05036301075738</v>
      </c>
      <c r="E18">
        <v>11.23156278901252</v>
      </c>
      <c r="F18">
        <v>17.447998162357621</v>
      </c>
      <c r="G18">
        <v>17.931629762966271</v>
      </c>
      <c r="H18">
        <v>12.95502400501001</v>
      </c>
      <c r="I18">
        <v>9.1378289195363394</v>
      </c>
      <c r="J18">
        <v>22.522395707231379</v>
      </c>
      <c r="K18">
        <v>35.349615685784279</v>
      </c>
      <c r="L18">
        <v>11.24933015352268</v>
      </c>
      <c r="M18">
        <v>10.46147002547907</v>
      </c>
      <c r="N18">
        <v>12.87877156332781</v>
      </c>
      <c r="O18">
        <v>23.034471541592438</v>
      </c>
      <c r="P18">
        <v>22.370087644460629</v>
      </c>
      <c r="Q18">
        <v>12.51597700481865</v>
      </c>
    </row>
    <row r="19" spans="1:17" x14ac:dyDescent="0.25">
      <c r="A19">
        <v>2012</v>
      </c>
      <c r="B19">
        <v>15.887886308477009</v>
      </c>
      <c r="C19">
        <v>19.401229785158669</v>
      </c>
      <c r="D19">
        <v>16.708442812432011</v>
      </c>
      <c r="E19">
        <v>12.541411798679411</v>
      </c>
      <c r="F19">
        <v>18.93529322939429</v>
      </c>
      <c r="G19">
        <v>17.082644385523778</v>
      </c>
      <c r="H19">
        <v>12.605066367979919</v>
      </c>
      <c r="I19">
        <v>12.44793734313917</v>
      </c>
      <c r="J19">
        <v>22.987065633767379</v>
      </c>
      <c r="K19">
        <v>32.666495170503602</v>
      </c>
      <c r="L19">
        <v>10.17874677673019</v>
      </c>
      <c r="M19">
        <v>11.086206429583051</v>
      </c>
      <c r="N19">
        <v>10.9421162052741</v>
      </c>
      <c r="O19">
        <v>22.011825450939462</v>
      </c>
      <c r="P19">
        <v>22.61062247043661</v>
      </c>
      <c r="Q19">
        <v>12.895426693913191</v>
      </c>
    </row>
    <row r="20" spans="1:17" x14ac:dyDescent="0.25">
      <c r="A20">
        <v>2013</v>
      </c>
      <c r="B20">
        <v>15.97848412331528</v>
      </c>
      <c r="C20">
        <v>18.002785254132348</v>
      </c>
      <c r="D20">
        <v>15.870332240423959</v>
      </c>
      <c r="E20">
        <v>11.5100898202124</v>
      </c>
      <c r="F20">
        <v>17.536859582847988</v>
      </c>
      <c r="G20">
        <v>17.272156018781669</v>
      </c>
      <c r="H20">
        <v>13.059235116807359</v>
      </c>
      <c r="I20">
        <v>16.308544345927519</v>
      </c>
      <c r="J20">
        <v>20.026520760652229</v>
      </c>
      <c r="K20">
        <v>38.658503605929823</v>
      </c>
      <c r="L20">
        <v>7.8020008231110856</v>
      </c>
      <c r="M20">
        <v>11.673317186921761</v>
      </c>
      <c r="N20">
        <v>11.620090171060729</v>
      </c>
      <c r="O20">
        <v>21.296975884355628</v>
      </c>
      <c r="P20">
        <v>22.892033777555131</v>
      </c>
      <c r="Q20">
        <v>13.630196803419651</v>
      </c>
    </row>
    <row r="21" spans="1:17" x14ac:dyDescent="0.25">
      <c r="A21">
        <v>2014</v>
      </c>
      <c r="B21">
        <v>16.140196151287931</v>
      </c>
      <c r="C21">
        <v>17.950914882225359</v>
      </c>
      <c r="D21">
        <v>14.94510709338544</v>
      </c>
      <c r="E21">
        <v>11.780866150256429</v>
      </c>
      <c r="F21">
        <v>19.406499325201398</v>
      </c>
      <c r="G21">
        <v>15.29086362177574</v>
      </c>
      <c r="H21">
        <v>13.17432353355963</v>
      </c>
      <c r="I21">
        <v>14.45124674846948</v>
      </c>
      <c r="J21">
        <v>20.168517999346371</v>
      </c>
      <c r="K21">
        <v>33.434271278486989</v>
      </c>
      <c r="L21">
        <v>12.76336343201128</v>
      </c>
      <c r="M21">
        <v>11.56639563941224</v>
      </c>
      <c r="N21">
        <v>11.35238849696448</v>
      </c>
      <c r="O21">
        <v>19.701744055304381</v>
      </c>
      <c r="P21">
        <v>19.879228562967459</v>
      </c>
      <c r="Q21">
        <v>12.59528199168712</v>
      </c>
    </row>
    <row r="22" spans="1:17" x14ac:dyDescent="0.25">
      <c r="A22">
        <v>2015</v>
      </c>
      <c r="B22">
        <v>15.220114981824681</v>
      </c>
      <c r="C22">
        <v>17.57282982610899</v>
      </c>
      <c r="D22">
        <v>13.884822047535749</v>
      </c>
      <c r="E22">
        <v>10.47731216074129</v>
      </c>
      <c r="F22">
        <v>15.682174594877161</v>
      </c>
      <c r="G22">
        <v>14.107075209623231</v>
      </c>
      <c r="H22">
        <v>12.91070930154534</v>
      </c>
      <c r="I22">
        <v>12.963695171671731</v>
      </c>
      <c r="J22">
        <v>20.63425542329016</v>
      </c>
      <c r="K22">
        <v>32.535369505208202</v>
      </c>
      <c r="L22">
        <v>11.901485454153249</v>
      </c>
      <c r="M22">
        <v>11.664446083293241</v>
      </c>
      <c r="N22">
        <v>12.082961202021171</v>
      </c>
      <c r="O22">
        <v>18.560937227489781</v>
      </c>
      <c r="P22">
        <v>21.58974170073958</v>
      </c>
      <c r="Q22">
        <v>12.968312991440911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G2" sqref="G2:G22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1995</v>
      </c>
      <c r="B2">
        <v>23.759719838333279</v>
      </c>
      <c r="C2">
        <v>23.102965407095731</v>
      </c>
      <c r="D2">
        <v>17.79175276356753</v>
      </c>
      <c r="E2">
        <v>17.668538513382749</v>
      </c>
      <c r="F2">
        <v>41.134421716428498</v>
      </c>
      <c r="G2">
        <v>28.476692215906489</v>
      </c>
      <c r="H2">
        <v>16.364533652389628</v>
      </c>
      <c r="I2">
        <v>13.62336319842816</v>
      </c>
      <c r="J2">
        <v>40.801197289705513</v>
      </c>
      <c r="K2">
        <v>43.532433292770882</v>
      </c>
      <c r="L2">
        <v>18.629885700635459</v>
      </c>
      <c r="M2">
        <v>13.51118872670372</v>
      </c>
      <c r="N2">
        <v>13.46929942611461</v>
      </c>
      <c r="O2">
        <v>41.522307272823362</v>
      </c>
      <c r="P2">
        <v>32.946835779376293</v>
      </c>
      <c r="Q2">
        <v>15.63606442249916</v>
      </c>
    </row>
    <row r="3" spans="1:17" x14ac:dyDescent="0.25">
      <c r="A3">
        <v>1996</v>
      </c>
      <c r="B3">
        <v>23.205987706181041</v>
      </c>
      <c r="C3">
        <v>22.36756162680501</v>
      </c>
      <c r="D3">
        <v>16.812795371985992</v>
      </c>
      <c r="E3">
        <v>17.365210633786351</v>
      </c>
      <c r="F3">
        <v>37.486757434197152</v>
      </c>
      <c r="G3">
        <v>26.734654407721919</v>
      </c>
      <c r="H3">
        <v>15.723112443618991</v>
      </c>
      <c r="I3">
        <v>13.050994028196079</v>
      </c>
      <c r="J3">
        <v>38.919197879502633</v>
      </c>
      <c r="K3">
        <v>41.293836026000058</v>
      </c>
      <c r="L3">
        <v>18.493699058265172</v>
      </c>
      <c r="M3">
        <v>12.677790853195431</v>
      </c>
      <c r="N3">
        <v>13.48825253358803</v>
      </c>
      <c r="O3">
        <v>42.891922125658922</v>
      </c>
      <c r="P3">
        <v>31.708110937246811</v>
      </c>
      <c r="Q3">
        <v>14.913183503579241</v>
      </c>
    </row>
    <row r="4" spans="1:17" x14ac:dyDescent="0.25">
      <c r="A4">
        <v>1997</v>
      </c>
      <c r="B4">
        <v>21.857165094456558</v>
      </c>
      <c r="C4">
        <v>22.07556106080477</v>
      </c>
      <c r="D4">
        <v>17.304508462513041</v>
      </c>
      <c r="E4">
        <v>16.977288889604441</v>
      </c>
      <c r="F4">
        <v>36.359054774562509</v>
      </c>
      <c r="G4">
        <v>26.933508713718361</v>
      </c>
      <c r="H4">
        <v>15.71209856239393</v>
      </c>
      <c r="I4">
        <v>13.36134540661318</v>
      </c>
      <c r="J4">
        <v>37.874383355620772</v>
      </c>
      <c r="K4">
        <v>39.305529440930272</v>
      </c>
      <c r="L4">
        <v>18.027694913967451</v>
      </c>
      <c r="M4">
        <v>12.993352250835009</v>
      </c>
      <c r="N4">
        <v>13.243164648208239</v>
      </c>
      <c r="O4">
        <v>41.382184042094131</v>
      </c>
      <c r="P4">
        <v>30.844173896104699</v>
      </c>
      <c r="Q4">
        <v>15.35024149927051</v>
      </c>
    </row>
    <row r="5" spans="1:17" x14ac:dyDescent="0.25">
      <c r="A5">
        <v>1998</v>
      </c>
      <c r="B5">
        <v>20.679456691888809</v>
      </c>
      <c r="C5">
        <v>21.333813944356631</v>
      </c>
      <c r="D5">
        <v>16.650901181374682</v>
      </c>
      <c r="E5">
        <v>15.94988291135094</v>
      </c>
      <c r="F5">
        <v>34.321787509360163</v>
      </c>
      <c r="G5">
        <v>25.476053198482081</v>
      </c>
      <c r="H5">
        <v>14.86733618779126</v>
      </c>
      <c r="I5">
        <v>13.2671114922687</v>
      </c>
      <c r="J5">
        <v>35.275214540458357</v>
      </c>
      <c r="K5">
        <v>37.030780335437477</v>
      </c>
      <c r="L5">
        <v>16.884274813939491</v>
      </c>
      <c r="M5">
        <v>13.27069915372785</v>
      </c>
      <c r="N5">
        <v>12.9477351631032</v>
      </c>
      <c r="O5">
        <v>39.518193781376922</v>
      </c>
      <c r="P5">
        <v>29.461209223442751</v>
      </c>
      <c r="Q5">
        <v>14.762053961284231</v>
      </c>
    </row>
    <row r="6" spans="1:17" x14ac:dyDescent="0.25">
      <c r="A6">
        <v>1999</v>
      </c>
      <c r="B6">
        <v>20.710519777869131</v>
      </c>
      <c r="C6">
        <v>21.442136372549371</v>
      </c>
      <c r="D6">
        <v>16.14347954258027</v>
      </c>
      <c r="E6">
        <v>15.812493121802641</v>
      </c>
      <c r="F6">
        <v>31.55266237116216</v>
      </c>
      <c r="G6">
        <v>24.110897029451969</v>
      </c>
      <c r="H6">
        <v>14.730009235044321</v>
      </c>
      <c r="I6">
        <v>13.52921782859532</v>
      </c>
      <c r="J6">
        <v>34.985991233997787</v>
      </c>
      <c r="K6">
        <v>41.071873156543518</v>
      </c>
      <c r="L6">
        <v>17.123606251958059</v>
      </c>
      <c r="M6">
        <v>14.01528758020905</v>
      </c>
      <c r="N6">
        <v>12.83352086638107</v>
      </c>
      <c r="O6">
        <v>39.551381874343527</v>
      </c>
      <c r="P6">
        <v>31.011370956466969</v>
      </c>
      <c r="Q6">
        <v>14.64507785134345</v>
      </c>
    </row>
    <row r="7" spans="1:17" x14ac:dyDescent="0.25">
      <c r="A7">
        <v>2000</v>
      </c>
      <c r="B7">
        <v>20.641492781385711</v>
      </c>
      <c r="C7">
        <v>22.465433723731</v>
      </c>
      <c r="D7">
        <v>16.768836937319019</v>
      </c>
      <c r="E7">
        <v>14.43798386328932</v>
      </c>
      <c r="F7">
        <v>32.488783829219017</v>
      </c>
      <c r="G7">
        <v>24.34429753712206</v>
      </c>
      <c r="H7">
        <v>14.29143247233548</v>
      </c>
      <c r="I7">
        <v>13.13735319619696</v>
      </c>
      <c r="J7">
        <v>31.991900467292758</v>
      </c>
      <c r="K7">
        <v>40.967196613262551</v>
      </c>
      <c r="L7">
        <v>16.75200449451388</v>
      </c>
      <c r="M7">
        <v>12.978871892067071</v>
      </c>
      <c r="N7">
        <v>12.987738011382859</v>
      </c>
      <c r="O7">
        <v>41.02685983677312</v>
      </c>
      <c r="P7">
        <v>31.045912696003061</v>
      </c>
      <c r="Q7">
        <v>14.50616009873101</v>
      </c>
    </row>
    <row r="8" spans="1:17" x14ac:dyDescent="0.25">
      <c r="A8">
        <v>2001</v>
      </c>
      <c r="B8">
        <v>20.26524417902408</v>
      </c>
      <c r="C8">
        <v>21.54926854442073</v>
      </c>
      <c r="D8">
        <v>16.78886920659011</v>
      </c>
      <c r="E8">
        <v>14.42369191090641</v>
      </c>
      <c r="F8">
        <v>30.535850876873472</v>
      </c>
      <c r="G8">
        <v>24.557988614934789</v>
      </c>
      <c r="H8">
        <v>14.24637243326946</v>
      </c>
      <c r="I8">
        <v>13.11245332333859</v>
      </c>
      <c r="J8">
        <v>32.247116091769072</v>
      </c>
      <c r="K8">
        <v>41.41752018514299</v>
      </c>
      <c r="L8">
        <v>16.203904543958689</v>
      </c>
      <c r="M8">
        <v>13.024598755931249</v>
      </c>
      <c r="N8">
        <v>12.55361481823099</v>
      </c>
      <c r="O8">
        <v>39.473398247125303</v>
      </c>
      <c r="P8">
        <v>30.77621947990896</v>
      </c>
      <c r="Q8">
        <v>14.53421632210771</v>
      </c>
    </row>
    <row r="9" spans="1:17" x14ac:dyDescent="0.25">
      <c r="A9">
        <v>2002</v>
      </c>
      <c r="B9">
        <v>19.87368483512423</v>
      </c>
      <c r="C9">
        <v>21.027300818120381</v>
      </c>
      <c r="D9">
        <v>16.05778448588795</v>
      </c>
      <c r="E9">
        <v>14.27286024248135</v>
      </c>
      <c r="F9">
        <v>29.514918244886669</v>
      </c>
      <c r="G9">
        <v>23.39701713877847</v>
      </c>
      <c r="H9">
        <v>14.03934075448664</v>
      </c>
      <c r="I9">
        <v>12.303026646906719</v>
      </c>
      <c r="J9">
        <v>30.811240813055232</v>
      </c>
      <c r="K9">
        <v>40.283795442888056</v>
      </c>
      <c r="L9">
        <v>15.808879666693651</v>
      </c>
      <c r="M9">
        <v>11.640821842451</v>
      </c>
      <c r="N9">
        <v>12.45511694666394</v>
      </c>
      <c r="O9">
        <v>39.963805743291623</v>
      </c>
      <c r="P9">
        <v>29.793530693810599</v>
      </c>
      <c r="Q9">
        <v>13.90671952862356</v>
      </c>
    </row>
    <row r="10" spans="1:17" x14ac:dyDescent="0.25">
      <c r="A10">
        <v>2003</v>
      </c>
      <c r="B10">
        <v>18.566588498090962</v>
      </c>
      <c r="C10">
        <v>20.90065098682852</v>
      </c>
      <c r="D10">
        <v>16.014884159025801</v>
      </c>
      <c r="E10">
        <v>13.39393060443467</v>
      </c>
      <c r="F10">
        <v>26.365230494548118</v>
      </c>
      <c r="G10">
        <v>22.556492179163481</v>
      </c>
      <c r="H10">
        <v>13.92155369388797</v>
      </c>
      <c r="I10">
        <v>12.239008282668429</v>
      </c>
      <c r="J10">
        <v>28.968060766976659</v>
      </c>
      <c r="K10">
        <v>37.545649111343486</v>
      </c>
      <c r="L10">
        <v>14.739319330194039</v>
      </c>
      <c r="M10">
        <v>11.747850624953839</v>
      </c>
      <c r="N10">
        <v>11.9145856052198</v>
      </c>
      <c r="O10">
        <v>37.176160371140668</v>
      </c>
      <c r="P10">
        <v>28.32005502243906</v>
      </c>
      <c r="Q10">
        <v>13.664246203358971</v>
      </c>
    </row>
    <row r="11" spans="1:17" x14ac:dyDescent="0.25">
      <c r="A11">
        <v>2004</v>
      </c>
      <c r="B11">
        <v>18.520937575230441</v>
      </c>
      <c r="C11">
        <v>20.374808462513659</v>
      </c>
      <c r="D11">
        <v>15.63712270361594</v>
      </c>
      <c r="E11">
        <v>13.32003973402743</v>
      </c>
      <c r="F11">
        <v>25.156938804578179</v>
      </c>
      <c r="G11">
        <v>21.481499522944389</v>
      </c>
      <c r="H11">
        <v>13.54976071121455</v>
      </c>
      <c r="I11">
        <v>12.46999631970759</v>
      </c>
      <c r="J11">
        <v>27.95573554836513</v>
      </c>
      <c r="K11">
        <v>35.817750326884912</v>
      </c>
      <c r="L11">
        <v>14.84709081986556</v>
      </c>
      <c r="M11">
        <v>12.29672541218117</v>
      </c>
      <c r="N11">
        <v>12.19197564988778</v>
      </c>
      <c r="O11">
        <v>35.822141928010851</v>
      </c>
      <c r="P11">
        <v>27.50621959381202</v>
      </c>
      <c r="Q11">
        <v>13.648192951605161</v>
      </c>
    </row>
    <row r="12" spans="1:17" x14ac:dyDescent="0.25">
      <c r="A12">
        <v>2005</v>
      </c>
      <c r="B12">
        <v>17.847110232521882</v>
      </c>
      <c r="C12">
        <v>20.105527833937771</v>
      </c>
      <c r="D12">
        <v>15.5799674647822</v>
      </c>
      <c r="E12">
        <v>12.764531940262691</v>
      </c>
      <c r="F12">
        <v>25.249643056896641</v>
      </c>
      <c r="G12">
        <v>21.023389215971971</v>
      </c>
      <c r="H12">
        <v>13.30054843895698</v>
      </c>
      <c r="I12">
        <v>12.59961552791688</v>
      </c>
      <c r="J12">
        <v>25.40833850907968</v>
      </c>
      <c r="K12">
        <v>33.63782462616637</v>
      </c>
      <c r="L12">
        <v>14.168701511422629</v>
      </c>
      <c r="M12">
        <v>12.295014248527581</v>
      </c>
      <c r="N12">
        <v>12.443060635124841</v>
      </c>
      <c r="O12">
        <v>34.430224386487147</v>
      </c>
      <c r="P12">
        <v>26.321346084972479</v>
      </c>
      <c r="Q12">
        <v>13.628341543967871</v>
      </c>
    </row>
    <row r="13" spans="1:17" x14ac:dyDescent="0.25">
      <c r="A13">
        <v>2006</v>
      </c>
      <c r="B13">
        <v>16.633680528512478</v>
      </c>
      <c r="C13">
        <v>17.783839487295449</v>
      </c>
      <c r="D13">
        <v>14.85201695064832</v>
      </c>
      <c r="E13">
        <v>12.074956508489761</v>
      </c>
      <c r="F13">
        <v>22.396211635309079</v>
      </c>
      <c r="G13">
        <v>19.889530594269502</v>
      </c>
      <c r="H13">
        <v>12.605114355848521</v>
      </c>
      <c r="I13">
        <v>12.31251158710263</v>
      </c>
      <c r="J13">
        <v>22.7429267090601</v>
      </c>
      <c r="K13">
        <v>31.482563634926869</v>
      </c>
      <c r="L13">
        <v>13.377267535808731</v>
      </c>
      <c r="M13">
        <v>12.168061244879141</v>
      </c>
      <c r="N13">
        <v>12.03983114116771</v>
      </c>
      <c r="O13">
        <v>29.79973428658819</v>
      </c>
      <c r="P13">
        <v>24.1405559909843</v>
      </c>
      <c r="Q13">
        <v>13.485056824898461</v>
      </c>
    </row>
    <row r="14" spans="1:17" x14ac:dyDescent="0.25">
      <c r="A14">
        <v>2007</v>
      </c>
      <c r="B14">
        <v>15.676275714624641</v>
      </c>
      <c r="C14">
        <v>17.470105419518969</v>
      </c>
      <c r="D14">
        <v>13.96878661150099</v>
      </c>
      <c r="E14">
        <v>11.399966976177479</v>
      </c>
      <c r="F14">
        <v>21.307879889239029</v>
      </c>
      <c r="G14">
        <v>18.9089926700936</v>
      </c>
      <c r="H14">
        <v>11.82877089028179</v>
      </c>
      <c r="I14">
        <v>11.16513009248278</v>
      </c>
      <c r="J14">
        <v>22.676333434281151</v>
      </c>
      <c r="K14">
        <v>30.530728149620991</v>
      </c>
      <c r="L14">
        <v>12.859079659060891</v>
      </c>
      <c r="M14">
        <v>10.97939068865211</v>
      </c>
      <c r="N14">
        <v>11.13266398734911</v>
      </c>
      <c r="O14">
        <v>28.937107088261669</v>
      </c>
      <c r="P14">
        <v>23.163946985024001</v>
      </c>
      <c r="Q14">
        <v>12.31863228014717</v>
      </c>
    </row>
    <row r="15" spans="1:17" x14ac:dyDescent="0.25">
      <c r="A15">
        <v>2008</v>
      </c>
      <c r="B15">
        <v>16.242350140891919</v>
      </c>
      <c r="C15">
        <v>18.0171449135728</v>
      </c>
      <c r="D15">
        <v>14.601342651903231</v>
      </c>
      <c r="E15">
        <v>11.64103694551808</v>
      </c>
      <c r="F15">
        <v>24.284667475164621</v>
      </c>
      <c r="G15">
        <v>19.650908058291702</v>
      </c>
      <c r="H15">
        <v>11.97474247996467</v>
      </c>
      <c r="I15">
        <v>11.630690055352311</v>
      </c>
      <c r="J15">
        <v>23.260252086584391</v>
      </c>
      <c r="K15">
        <v>28.4337756850855</v>
      </c>
      <c r="L15">
        <v>12.906549561267481</v>
      </c>
      <c r="M15">
        <v>11.292265632354161</v>
      </c>
      <c r="N15">
        <v>11.4668355638072</v>
      </c>
      <c r="O15">
        <v>29.68958372487916</v>
      </c>
      <c r="P15">
        <v>23.296891091915409</v>
      </c>
      <c r="Q15">
        <v>12.89202921782784</v>
      </c>
    </row>
    <row r="16" spans="1:17" x14ac:dyDescent="0.25">
      <c r="A16">
        <v>2009</v>
      </c>
      <c r="B16">
        <v>16.686422976799012</v>
      </c>
      <c r="C16">
        <v>18.703117117849612</v>
      </c>
      <c r="D16">
        <v>15.14493356044057</v>
      </c>
      <c r="E16">
        <v>12.4730964481576</v>
      </c>
      <c r="F16">
        <v>24.282000744780131</v>
      </c>
      <c r="G16">
        <v>20.24397734096053</v>
      </c>
      <c r="H16">
        <v>12.62773234635093</v>
      </c>
      <c r="I16">
        <v>12.621896667523931</v>
      </c>
      <c r="J16">
        <v>24.68211379994603</v>
      </c>
      <c r="K16">
        <v>27.89863041365561</v>
      </c>
      <c r="L16">
        <v>13.466414962774969</v>
      </c>
      <c r="M16">
        <v>12.65589369923228</v>
      </c>
      <c r="N16">
        <v>12.01861462869236</v>
      </c>
      <c r="O16">
        <v>31.103301007190399</v>
      </c>
      <c r="P16">
        <v>23.82644612558752</v>
      </c>
      <c r="Q16">
        <v>13.508650483177799</v>
      </c>
    </row>
    <row r="17" spans="1:17" x14ac:dyDescent="0.25">
      <c r="A17">
        <v>2010</v>
      </c>
      <c r="B17">
        <v>15.46938947568696</v>
      </c>
      <c r="C17">
        <v>18.2004935820772</v>
      </c>
      <c r="D17">
        <v>15.02510385123488</v>
      </c>
      <c r="E17">
        <v>12.151390956204139</v>
      </c>
      <c r="F17">
        <v>21.232369727086901</v>
      </c>
      <c r="G17">
        <v>18.951096228960552</v>
      </c>
      <c r="H17">
        <v>12.53932619364371</v>
      </c>
      <c r="I17">
        <v>12.29420645825334</v>
      </c>
      <c r="J17">
        <v>21.903419647529141</v>
      </c>
      <c r="K17">
        <v>24.732699650376158</v>
      </c>
      <c r="L17">
        <v>13.35039001951098</v>
      </c>
      <c r="M17">
        <v>11.95753667137244</v>
      </c>
      <c r="N17">
        <v>12.121305994322469</v>
      </c>
      <c r="O17">
        <v>28.763747248642911</v>
      </c>
      <c r="P17">
        <v>21.670286852445919</v>
      </c>
      <c r="Q17">
        <v>13.23178128485015</v>
      </c>
    </row>
    <row r="18" spans="1:17" x14ac:dyDescent="0.25">
      <c r="A18">
        <v>2011</v>
      </c>
      <c r="B18">
        <v>15.672353741366271</v>
      </c>
      <c r="C18">
        <v>17.93729862753559</v>
      </c>
      <c r="D18">
        <v>15.53929027032571</v>
      </c>
      <c r="E18">
        <v>11.92458207839714</v>
      </c>
      <c r="F18">
        <v>21.681441377902011</v>
      </c>
      <c r="G18">
        <v>19.201880638136931</v>
      </c>
      <c r="H18">
        <v>12.97796864406639</v>
      </c>
      <c r="I18">
        <v>12.97932293914341</v>
      </c>
      <c r="J18">
        <v>21.441600268187251</v>
      </c>
      <c r="K18">
        <v>23.034471263418279</v>
      </c>
      <c r="L18">
        <v>12.43569478023873</v>
      </c>
      <c r="M18">
        <v>12.87877392648134</v>
      </c>
      <c r="N18">
        <v>11.63328583633759</v>
      </c>
      <c r="O18">
        <v>29.52702573445854</v>
      </c>
      <c r="P18">
        <v>21.450130053775791</v>
      </c>
      <c r="Q18">
        <v>13.53410268113015</v>
      </c>
    </row>
    <row r="19" spans="1:17" x14ac:dyDescent="0.25">
      <c r="A19">
        <v>2012</v>
      </c>
      <c r="B19">
        <v>15.940060121291451</v>
      </c>
      <c r="C19">
        <v>18.1516062579866</v>
      </c>
      <c r="D19">
        <v>14.570346705043351</v>
      </c>
      <c r="E19">
        <v>12.85779842199093</v>
      </c>
      <c r="F19">
        <v>22.031584182340961</v>
      </c>
      <c r="G19">
        <v>19.137786167177179</v>
      </c>
      <c r="H19">
        <v>13.68284904975409</v>
      </c>
      <c r="I19">
        <v>11.86725070312187</v>
      </c>
      <c r="J19">
        <v>21.557327277848611</v>
      </c>
      <c r="K19">
        <v>22.011825250167512</v>
      </c>
      <c r="L19">
        <v>13.43088360330754</v>
      </c>
      <c r="M19">
        <v>10.94212010027189</v>
      </c>
      <c r="N19">
        <v>12.422993665042901</v>
      </c>
      <c r="O19">
        <v>27.632123664715792</v>
      </c>
      <c r="P19">
        <v>19.819448512048542</v>
      </c>
      <c r="Q19">
        <v>13.009053387219341</v>
      </c>
    </row>
    <row r="20" spans="1:17" x14ac:dyDescent="0.25">
      <c r="A20">
        <v>2013</v>
      </c>
      <c r="B20">
        <v>16.43064912228477</v>
      </c>
      <c r="C20">
        <v>19.38428442244318</v>
      </c>
      <c r="D20">
        <v>14.597315837243061</v>
      </c>
      <c r="E20">
        <v>13.18878433846106</v>
      </c>
      <c r="F20">
        <v>19.11459082601711</v>
      </c>
      <c r="G20">
        <v>17.891045005173119</v>
      </c>
      <c r="H20">
        <v>13.3795835177408</v>
      </c>
      <c r="I20">
        <v>12.30293540085162</v>
      </c>
      <c r="J20">
        <v>22.501120038500019</v>
      </c>
      <c r="K20">
        <v>21.296975671856519</v>
      </c>
      <c r="L20">
        <v>14.02994303669951</v>
      </c>
      <c r="M20">
        <v>11.62009336083643</v>
      </c>
      <c r="N20">
        <v>13.243380535941711</v>
      </c>
      <c r="O20">
        <v>31.36905176538534</v>
      </c>
      <c r="P20">
        <v>21.027913310701521</v>
      </c>
      <c r="Q20">
        <v>13.302743042276219</v>
      </c>
    </row>
    <row r="21" spans="1:17" x14ac:dyDescent="0.25">
      <c r="A21">
        <v>2014</v>
      </c>
      <c r="B21">
        <v>15.67178747357857</v>
      </c>
      <c r="C21">
        <v>17.577704536432549</v>
      </c>
      <c r="D21">
        <v>14.423112650033479</v>
      </c>
      <c r="E21">
        <v>13.392150318903649</v>
      </c>
      <c r="F21">
        <v>19.616103891469709</v>
      </c>
      <c r="G21">
        <v>17.941388184586689</v>
      </c>
      <c r="H21">
        <v>13.297638708454381</v>
      </c>
      <c r="I21">
        <v>12.10187539730426</v>
      </c>
      <c r="J21">
        <v>21.730694304259409</v>
      </c>
      <c r="K21">
        <v>19.701743925183621</v>
      </c>
      <c r="L21">
        <v>13.89057427435546</v>
      </c>
      <c r="M21">
        <v>11.35239184427186</v>
      </c>
      <c r="N21">
        <v>12.60913543384901</v>
      </c>
      <c r="O21">
        <v>27.969256804499679</v>
      </c>
      <c r="P21">
        <v>19.092311073871951</v>
      </c>
      <c r="Q21">
        <v>12.88555868064873</v>
      </c>
    </row>
    <row r="22" spans="1:17" x14ac:dyDescent="0.25">
      <c r="A22">
        <v>2015</v>
      </c>
      <c r="B22">
        <v>14.77183555818581</v>
      </c>
      <c r="C22">
        <v>16.894855486133761</v>
      </c>
      <c r="D22">
        <v>14.45193098102478</v>
      </c>
      <c r="E22">
        <v>12.609925313764</v>
      </c>
      <c r="F22">
        <v>19.982803147204109</v>
      </c>
      <c r="G22">
        <v>17.333749266511031</v>
      </c>
      <c r="H22">
        <v>12.59758221942792</v>
      </c>
      <c r="I22">
        <v>12.54309809644381</v>
      </c>
      <c r="J22">
        <v>19.29167175345912</v>
      </c>
      <c r="K22">
        <v>18.560937123906349</v>
      </c>
      <c r="L22">
        <v>13.050587600601251</v>
      </c>
      <c r="M22">
        <v>12.08296342950266</v>
      </c>
      <c r="N22">
        <v>12.59853201762721</v>
      </c>
      <c r="O22">
        <v>27.580985524706321</v>
      </c>
      <c r="P22">
        <v>18.610265158127689</v>
      </c>
      <c r="Q22">
        <v>12.921850294751071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Act</vt:lpstr>
      <vt:lpstr>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2019-06-08T17:39:59Z</dcterms:modified>
</cp:coreProperties>
</file>