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Inferencia\"/>
    </mc:Choice>
  </mc:AlternateContent>
  <bookViews>
    <workbookView xWindow="0" yWindow="0" windowWidth="20490" windowHeight="7755" activeTab="2"/>
  </bookViews>
  <sheets>
    <sheet name="Hoja1" sheetId="1" r:id="rId1"/>
    <sheet name="RMSPE" sheetId="5" r:id="rId2"/>
    <sheet name="R2" sheetId="4" r:id="rId3"/>
    <sheet name="Act" sheetId="2" r:id="rId4"/>
    <sheet name="Pred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D55" i="1" l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C2" i="1"/>
  <c r="C25" i="1" s="1"/>
  <c r="C49" i="1" s="1"/>
  <c r="D2" i="1"/>
  <c r="D25" i="1" s="1"/>
  <c r="E2" i="1"/>
  <c r="E25" i="1" s="1"/>
  <c r="E49" i="1" s="1"/>
  <c r="F2" i="1"/>
  <c r="F25" i="1" s="1"/>
  <c r="G2" i="1"/>
  <c r="G25" i="1" s="1"/>
  <c r="G49" i="1" s="1"/>
  <c r="H2" i="1"/>
  <c r="H25" i="1" s="1"/>
  <c r="I2" i="1"/>
  <c r="I25" i="1" s="1"/>
  <c r="I49" i="1" s="1"/>
  <c r="J2" i="1"/>
  <c r="J25" i="1" s="1"/>
  <c r="K2" i="1"/>
  <c r="K25" i="1" s="1"/>
  <c r="K49" i="1" s="1"/>
  <c r="L2" i="1"/>
  <c r="L25" i="1" s="1"/>
  <c r="B2" i="1"/>
  <c r="B25" i="1" s="1"/>
  <c r="H2" i="4" l="1"/>
  <c r="J2" i="4" s="1"/>
  <c r="B48" i="1"/>
  <c r="B49" i="1"/>
  <c r="L49" i="1"/>
  <c r="J49" i="1"/>
  <c r="H49" i="1"/>
  <c r="F49" i="1"/>
  <c r="D49" i="1"/>
  <c r="K48" i="1"/>
  <c r="K51" i="1" s="1"/>
  <c r="K53" i="1" s="1"/>
  <c r="I48" i="1"/>
  <c r="I51" i="1" s="1"/>
  <c r="G48" i="1"/>
  <c r="G51" i="1" s="1"/>
  <c r="G53" i="1" s="1"/>
  <c r="E48" i="1"/>
  <c r="E51" i="1" s="1"/>
  <c r="E53" i="1" s="1"/>
  <c r="C48" i="1"/>
  <c r="C51" i="1" s="1"/>
  <c r="C53" i="1" s="1"/>
  <c r="L48" i="1"/>
  <c r="L51" i="1" s="1"/>
  <c r="L53" i="1" s="1"/>
  <c r="J48" i="1"/>
  <c r="J51" i="1" s="1"/>
  <c r="J53" i="1" s="1"/>
  <c r="H48" i="1"/>
  <c r="H51" i="1" s="1"/>
  <c r="H53" i="1" s="1"/>
  <c r="F48" i="1"/>
  <c r="F51" i="1" s="1"/>
  <c r="F53" i="1" s="1"/>
  <c r="D48" i="1"/>
  <c r="D51" i="1" s="1"/>
  <c r="D53" i="1" s="1"/>
  <c r="B51" i="1"/>
  <c r="I53" i="1" l="1"/>
  <c r="C55" i="1"/>
  <c r="G55" i="1" s="1"/>
</calcChain>
</file>

<file path=xl/sharedStrings.xml><?xml version="1.0" encoding="utf-8"?>
<sst xmlns="http://schemas.openxmlformats.org/spreadsheetml/2006/main" count="76" uniqueCount="17">
  <si>
    <t>years</t>
  </si>
  <si>
    <t>Austria</t>
  </si>
  <si>
    <t>Belgium</t>
  </si>
  <si>
    <t>Denmark</t>
  </si>
  <si>
    <t>Finland</t>
  </si>
  <si>
    <t>Germany</t>
  </si>
  <si>
    <t>Luxembourg</t>
  </si>
  <si>
    <t>Netherlands</t>
  </si>
  <si>
    <t>Norway</t>
  </si>
  <si>
    <t>Sweden</t>
  </si>
  <si>
    <t>T</t>
  </si>
  <si>
    <t>T0</t>
  </si>
  <si>
    <t>RMSPEj</t>
  </si>
  <si>
    <t>p</t>
  </si>
  <si>
    <t>Finland synth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</si>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</sst>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"/>
    <numFmt numFmtId="166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6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RMSPE!$A$1:$A$11</c:f>
              <c:strCache>
                <c:ptCount val="11"/>
                <c:pt idx="0">
                  <c:v>Netherlands</c:v>
                </c:pt>
                <c:pt idx="1">
                  <c:v>Switzerland</c:v>
                </c:pt>
                <c:pt idx="2">
                  <c:v>Belgium</c:v>
                </c:pt>
                <c:pt idx="3">
                  <c:v>Austria</c:v>
                </c:pt>
                <c:pt idx="4">
                  <c:v>Sweden</c:v>
                </c:pt>
                <c:pt idx="5">
                  <c:v>UK</c:v>
                </c:pt>
                <c:pt idx="6">
                  <c:v>Denmark</c:v>
                </c:pt>
                <c:pt idx="7">
                  <c:v>Luxembourg</c:v>
                </c:pt>
                <c:pt idx="8">
                  <c:v>Germany</c:v>
                </c:pt>
                <c:pt idx="9">
                  <c:v>Norway</c:v>
                </c:pt>
                <c:pt idx="10">
                  <c:v>Finland</c:v>
                </c:pt>
              </c:strCache>
            </c:strRef>
          </c:cat>
          <c:val>
            <c:numRef>
              <c:f>RMSPE!$B$1:$B$11</c:f>
              <c:numCache>
                <c:formatCode>General</c:formatCode>
                <c:ptCount val="11"/>
                <c:pt idx="0">
                  <c:v>20.136559730003224</c:v>
                </c:pt>
                <c:pt idx="1">
                  <c:v>9.2221493739606721</c:v>
                </c:pt>
                <c:pt idx="2">
                  <c:v>9.0123668829371635</c:v>
                </c:pt>
                <c:pt idx="3">
                  <c:v>4.3831622868232278</c:v>
                </c:pt>
                <c:pt idx="4">
                  <c:v>2.400648319110267</c:v>
                </c:pt>
                <c:pt idx="5">
                  <c:v>1.1492273860653546</c:v>
                </c:pt>
                <c:pt idx="6">
                  <c:v>1.0731996881687009</c:v>
                </c:pt>
                <c:pt idx="7">
                  <c:v>0.69394088058748238</c:v>
                </c:pt>
                <c:pt idx="8">
                  <c:v>0.50970141728394258</c:v>
                </c:pt>
                <c:pt idx="9">
                  <c:v>0.31293773082847298</c:v>
                </c:pt>
                <c:pt idx="10">
                  <c:v>0.27274662449969128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16432"/>
        <c:axId val="438612904"/>
      </c:barChart>
      <c:catAx>
        <c:axId val="4386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612904"/>
        <c:crosses val="autoZero"/>
        <c:auto val="1"/>
        <c:lblAlgn val="ctr"/>
        <c:lblOffset val="100"/>
        <c:noMultiLvlLbl val="0"/>
      </c:catAx>
      <c:valAx>
        <c:axId val="438612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6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0" workbookViewId="0">
      <selection activeCell="B51" activeCellId="1" sqref="B47:L47 B51:L51"/>
    </sheetView>
  </sheetViews>
  <sheetFormatPr baseColWidth="10" defaultColWidth="7.140625" defaultRowHeight="15" x14ac:dyDescent="0.25"/>
  <cols>
    <col min="10" max="10" width="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</row>
    <row r="2" spans="1:12" x14ac:dyDescent="0.25">
      <c r="A2">
        <v>1995</v>
      </c>
      <c r="B2" s="2">
        <f>+ABS(Act!B2-Pred!B2)</f>
        <v>0.44816858294721129</v>
      </c>
      <c r="C2" s="2">
        <f>+ABS(Act!C2-Pred!C2)</f>
        <v>1.2536331484530585</v>
      </c>
      <c r="D2" s="2">
        <f>+ABS(Act!D2-Pred!D2)</f>
        <v>2.5250243953071809</v>
      </c>
      <c r="E2" s="2">
        <f>+ABS(Act!E2-Pred!E2)</f>
        <v>6.1235873347728393</v>
      </c>
      <c r="F2" s="2">
        <f>+ABS(Act!F2-Pred!F2)</f>
        <v>0.71384955851656073</v>
      </c>
      <c r="G2" s="2">
        <f>+ABS(Act!G2-Pred!G2)</f>
        <v>2.9096759303998212</v>
      </c>
      <c r="H2" s="2">
        <f>+ABS(Act!H2-Pred!H2)</f>
        <v>0.46002581370195017</v>
      </c>
      <c r="I2" s="2">
        <f>+ABS(Act!I2-Pred!I2)</f>
        <v>3.729843444684791</v>
      </c>
      <c r="J2" s="2">
        <f>+ABS(Act!J2-Pred!J2)</f>
        <v>0.94857538715586109</v>
      </c>
      <c r="K2" s="2">
        <f>+ABS(Act!K2-Pred!K2)</f>
        <v>0.79782452854870911</v>
      </c>
      <c r="L2" s="2">
        <f>+ABS(Act!L2-Pred!L2)</f>
        <v>4.1334542554661438</v>
      </c>
    </row>
    <row r="3" spans="1:12" x14ac:dyDescent="0.25">
      <c r="A3">
        <v>1996</v>
      </c>
      <c r="B3" s="2">
        <f>+ABS(Act!B3-Pred!B3)</f>
        <v>1.5465920277431913</v>
      </c>
      <c r="C3" s="2">
        <f>+ABS(Act!C3-Pred!C3)</f>
        <v>1.6860299548997091</v>
      </c>
      <c r="D3" s="2">
        <f>+ABS(Act!D3-Pred!D3)</f>
        <v>1.7058871289506392</v>
      </c>
      <c r="E3" s="2">
        <f>+ABS(Act!E3-Pred!E3)</f>
        <v>4.3109059149083286</v>
      </c>
      <c r="F3" s="2">
        <f>+ABS(Act!F3-Pred!F3)</f>
        <v>0.27736286733401094</v>
      </c>
      <c r="G3" s="2">
        <f>+ABS(Act!G3-Pred!G3)</f>
        <v>0.35547606644164986</v>
      </c>
      <c r="H3" s="2">
        <f>+ABS(Act!H3-Pred!H3)</f>
        <v>0.37208150789218131</v>
      </c>
      <c r="I3" s="2">
        <f>+ABS(Act!I3-Pred!I3)</f>
        <v>3.4958057699006098</v>
      </c>
      <c r="J3" s="2">
        <f>+ABS(Act!J3-Pred!J3)</f>
        <v>0.25992963648998924</v>
      </c>
      <c r="K3" s="2">
        <f>+ABS(Act!K3-Pred!K3)</f>
        <v>2.8143391179938249E-2</v>
      </c>
      <c r="L3" s="2">
        <f>+ABS(Act!L3-Pred!L3)</f>
        <v>4.5043650808869495</v>
      </c>
    </row>
    <row r="4" spans="1:12" x14ac:dyDescent="0.25">
      <c r="A4">
        <v>1997</v>
      </c>
      <c r="B4" s="2">
        <f>+ABS(Act!B4-Pred!B4)</f>
        <v>0.58733156532486319</v>
      </c>
      <c r="C4" s="2">
        <f>+ABS(Act!C4-Pred!C4)</f>
        <v>4.0796538856028519E-2</v>
      </c>
      <c r="D4" s="2">
        <f>+ABS(Act!D4-Pred!D4)</f>
        <v>0.57824827452389016</v>
      </c>
      <c r="E4" s="2">
        <f>+ABS(Act!E4-Pred!E4)</f>
        <v>5.2716414587125513</v>
      </c>
      <c r="F4" s="2">
        <f>+ABS(Act!F4-Pred!F4)</f>
        <v>0.17415420287161965</v>
      </c>
      <c r="G4" s="2">
        <f>+ABS(Act!G4-Pred!G4)</f>
        <v>3.2021391655365008</v>
      </c>
      <c r="H4" s="2">
        <f>+ABS(Act!H4-Pred!H4)</f>
        <v>0.35589432627252116</v>
      </c>
      <c r="I4" s="2">
        <f>+ABS(Act!I4-Pred!I4)</f>
        <v>2.1787101222672405</v>
      </c>
      <c r="J4" s="2">
        <f>+ABS(Act!J4-Pred!J4)</f>
        <v>0.27595237036432962</v>
      </c>
      <c r="K4" s="2">
        <f>+ABS(Act!K4-Pred!K4)</f>
        <v>0.85202258009656262</v>
      </c>
      <c r="L4" s="2">
        <f>+ABS(Act!L4-Pred!L4)</f>
        <v>4.5069652764642711</v>
      </c>
    </row>
    <row r="5" spans="1:12" x14ac:dyDescent="0.25">
      <c r="A5">
        <v>1998</v>
      </c>
      <c r="B5" s="2">
        <f>+ABS(Act!B5-Pred!B5)</f>
        <v>0.16102603543328087</v>
      </c>
      <c r="C5" s="2">
        <f>+ABS(Act!C5-Pred!C5)</f>
        <v>0.86918071071639957</v>
      </c>
      <c r="D5" s="2">
        <f>+ABS(Act!D5-Pred!D5)</f>
        <v>0.19627694898372994</v>
      </c>
      <c r="E5" s="2">
        <f>+ABS(Act!E5-Pred!E5)</f>
        <v>4.4277403481313584</v>
      </c>
      <c r="F5" s="2">
        <f>+ABS(Act!F5-Pred!F5)</f>
        <v>0.23375223448962146</v>
      </c>
      <c r="G5" s="2">
        <f>+ABS(Act!G5-Pred!G5)</f>
        <v>0.65313885095985924</v>
      </c>
      <c r="H5" s="2">
        <f>+ABS(Act!H5-Pred!H5)</f>
        <v>0.21591096487252948</v>
      </c>
      <c r="I5" s="2">
        <f>+ABS(Act!I5-Pred!I5)</f>
        <v>1.7003625365800907</v>
      </c>
      <c r="J5" s="2">
        <f>+ABS(Act!J5-Pred!J5)</f>
        <v>0.19989856213148016</v>
      </c>
      <c r="K5" s="2">
        <f>+ABS(Act!K5-Pred!K5)</f>
        <v>0.42123628283192005</v>
      </c>
      <c r="L5" s="2">
        <f>+ABS(Act!L5-Pred!L5)</f>
        <v>3.5828201153057346</v>
      </c>
    </row>
    <row r="6" spans="1:12" x14ac:dyDescent="0.25">
      <c r="A6">
        <v>1999</v>
      </c>
      <c r="B6" s="2">
        <f>+ABS(Act!B6-Pred!B6)</f>
        <v>0.39527940868785905</v>
      </c>
      <c r="C6" s="2">
        <f>+ABS(Act!C6-Pred!C6)</f>
        <v>1.6873009604222702</v>
      </c>
      <c r="D6" s="2">
        <f>+ABS(Act!D6-Pred!D6)</f>
        <v>5.1008782321869006E-2</v>
      </c>
      <c r="E6" s="2">
        <f>+ABS(Act!E6-Pred!E6)</f>
        <v>5.274453998285459</v>
      </c>
      <c r="F6" s="2">
        <f>+ABS(Act!F6-Pred!F6)</f>
        <v>0.22642468693446993</v>
      </c>
      <c r="G6" s="2">
        <f>+ABS(Act!G6-Pred!G6)</f>
        <v>1.0203675366433913</v>
      </c>
      <c r="H6" s="2">
        <f>+ABS(Act!H6-Pred!H6)</f>
        <v>8.0102319246359244E-2</v>
      </c>
      <c r="I6" s="2">
        <f>+ABS(Act!I6-Pred!I6)</f>
        <v>0.80517855990087916</v>
      </c>
      <c r="J6" s="2">
        <f>+ABS(Act!J6-Pred!J6)</f>
        <v>0.56434007816365117</v>
      </c>
      <c r="K6" s="2">
        <f>+ABS(Act!K6-Pred!K6)</f>
        <v>8.1576542653287731E-2</v>
      </c>
      <c r="L6" s="2">
        <f>+ABS(Act!L6-Pred!L6)</f>
        <v>3.3053544208937886</v>
      </c>
    </row>
    <row r="7" spans="1:12" x14ac:dyDescent="0.25">
      <c r="A7">
        <v>2000</v>
      </c>
      <c r="B7" s="2">
        <f>+ABS(Act!B7-Pred!B7)</f>
        <v>0.85724502195956021</v>
      </c>
      <c r="C7" s="2">
        <f>+ABS(Act!C7-Pred!C7)</f>
        <v>0.94084973723543186</v>
      </c>
      <c r="D7" s="2">
        <f>+ABS(Act!D7-Pred!D7)</f>
        <v>0.17106978206413004</v>
      </c>
      <c r="E7" s="2">
        <f>+ABS(Act!E7-Pred!E7)</f>
        <v>1.9878222160319083</v>
      </c>
      <c r="F7" s="2">
        <f>+ABS(Act!F7-Pred!F7)</f>
        <v>1.8022186757679748E-2</v>
      </c>
      <c r="G7" s="2">
        <f>+ABS(Act!G7-Pred!G7)</f>
        <v>1.0229339021816806</v>
      </c>
      <c r="H7" s="2">
        <f>+ABS(Act!H7-Pred!H7)</f>
        <v>0.4079743452347504</v>
      </c>
      <c r="I7" s="2">
        <f>+ABS(Act!I7-Pred!I7)</f>
        <v>0.85433432621487881</v>
      </c>
      <c r="J7" s="2">
        <f>+ABS(Act!J7-Pred!J7)</f>
        <v>1.2424703462625111</v>
      </c>
      <c r="K7" s="2">
        <f>+ABS(Act!K7-Pred!K7)</f>
        <v>8.7596694567700695E-2</v>
      </c>
      <c r="L7" s="2">
        <f>+ABS(Act!L7-Pred!L7)</f>
        <v>3.4556392575851396</v>
      </c>
    </row>
    <row r="8" spans="1:12" x14ac:dyDescent="0.25">
      <c r="A8">
        <v>2001</v>
      </c>
      <c r="B8" s="2">
        <f>+ABS(Act!B8-Pred!B8)</f>
        <v>0.50101027000554765</v>
      </c>
      <c r="C8" s="2">
        <f>+ABS(Act!C8-Pred!C8)</f>
        <v>1.2777203333407385</v>
      </c>
      <c r="D8" s="2">
        <f>+ABS(Act!D8-Pred!D8)</f>
        <v>0.78163078752623072</v>
      </c>
      <c r="E8" s="2">
        <f>+ABS(Act!E8-Pred!E8)</f>
        <v>2.9022510982574197</v>
      </c>
      <c r="F8" s="2">
        <f>+ABS(Act!F8-Pred!F8)</f>
        <v>0.16528321565198034</v>
      </c>
      <c r="G8" s="2">
        <f>+ABS(Act!G8-Pred!G8)</f>
        <v>1.7900420750099908</v>
      </c>
      <c r="H8" s="2">
        <f>+ABS(Act!H8-Pred!H8)</f>
        <v>0.40525124922787015</v>
      </c>
      <c r="I8" s="2">
        <f>+ABS(Act!I8-Pred!I8)</f>
        <v>1.2638431623518702</v>
      </c>
      <c r="J8" s="2">
        <f>+ABS(Act!J8-Pred!J8)</f>
        <v>0.3316577363981601</v>
      </c>
      <c r="K8" s="2">
        <f>+ABS(Act!K8-Pred!K8)</f>
        <v>0.49449595871802998</v>
      </c>
      <c r="L8" s="2">
        <f>+ABS(Act!L8-Pred!L8)</f>
        <v>3.5060258455490425</v>
      </c>
    </row>
    <row r="9" spans="1:12" x14ac:dyDescent="0.25">
      <c r="A9">
        <v>2002</v>
      </c>
      <c r="B9" s="2">
        <f>+ABS(Act!B9-Pred!B9)</f>
        <v>0.73483320846034061</v>
      </c>
      <c r="C9" s="2">
        <f>+ABS(Act!C9-Pred!C9)</f>
        <v>0.34442023672971089</v>
      </c>
      <c r="D9" s="2">
        <f>+ABS(Act!D9-Pred!D9)</f>
        <v>2.3861566186622092</v>
      </c>
      <c r="E9" s="2">
        <f>+ABS(Act!E9-Pred!E9)</f>
        <v>1.239250986912289</v>
      </c>
      <c r="F9" s="2">
        <f>+ABS(Act!F9-Pred!F9)</f>
        <v>0.25539185433255973</v>
      </c>
      <c r="G9" s="2">
        <f>+ABS(Act!G9-Pred!G9)</f>
        <v>4.6230624524847084</v>
      </c>
      <c r="H9" s="2">
        <f>+ABS(Act!H9-Pred!H9)</f>
        <v>0.25743185603898056</v>
      </c>
      <c r="I9" s="2">
        <f>+ABS(Act!I9-Pred!I9)</f>
        <v>2.1989862728101404</v>
      </c>
      <c r="J9" s="2">
        <f>+ABS(Act!J9-Pred!J9)</f>
        <v>8.6104512923395049E-3</v>
      </c>
      <c r="K9" s="2">
        <f>+ABS(Act!K9-Pred!K9)</f>
        <v>0.8503624772571392</v>
      </c>
      <c r="L9" s="2">
        <f>+ABS(Act!L9-Pred!L9)</f>
        <v>3.9917918951364824</v>
      </c>
    </row>
    <row r="10" spans="1:12" x14ac:dyDescent="0.25">
      <c r="A10">
        <v>2003</v>
      </c>
      <c r="B10" s="2">
        <f>+ABS(Act!B10-Pred!B10)</f>
        <v>0.81652072647554874</v>
      </c>
      <c r="C10" s="2">
        <f>+ABS(Act!C10-Pred!C10)</f>
        <v>2.1239079466496591</v>
      </c>
      <c r="D10" s="2">
        <f>+ABS(Act!D10-Pred!D10)</f>
        <v>0.56629034469668049</v>
      </c>
      <c r="E10" s="2">
        <f>+ABS(Act!E10-Pred!E10)</f>
        <v>1.029142001903768</v>
      </c>
      <c r="F10" s="2">
        <f>+ABS(Act!F10-Pred!F10)</f>
        <v>0.75736269790898092</v>
      </c>
      <c r="G10" s="2">
        <f>+ABS(Act!G10-Pred!G10)</f>
        <v>2.8194448999174391</v>
      </c>
      <c r="H10" s="2">
        <f>+ABS(Act!H10-Pred!H10)</f>
        <v>0.13910382466016813</v>
      </c>
      <c r="I10" s="2">
        <f>+ABS(Act!I10-Pred!I10)</f>
        <v>1.1499985066306309</v>
      </c>
      <c r="J10" s="2">
        <f>+ABS(Act!J10-Pred!J10)</f>
        <v>0.23379334334964064</v>
      </c>
      <c r="K10" s="2">
        <f>+ABS(Act!K10-Pred!K10)</f>
        <v>0.68630938055292745</v>
      </c>
      <c r="L10" s="2">
        <f>+ABS(Act!L10-Pred!L10)</f>
        <v>3.8888043668167445</v>
      </c>
    </row>
    <row r="11" spans="1:12" x14ac:dyDescent="0.25">
      <c r="A11">
        <v>2004</v>
      </c>
      <c r="B11" s="2">
        <f>+ABS(Act!B11-Pred!B11)</f>
        <v>0.21305862386282115</v>
      </c>
      <c r="C11" s="2">
        <f>+ABS(Act!C11-Pred!C11)</f>
        <v>1.0280904794340096</v>
      </c>
      <c r="D11" s="2">
        <f>+ABS(Act!D11-Pred!D11)</f>
        <v>0.76949056441018016</v>
      </c>
      <c r="E11" s="2">
        <f>+ABS(Act!E11-Pred!E11)</f>
        <v>1.7606737178380989</v>
      </c>
      <c r="F11" s="2">
        <f>+ABS(Act!F11-Pred!F11)</f>
        <v>0.3043294437755808</v>
      </c>
      <c r="G11" s="2">
        <f>+ABS(Act!G11-Pred!G11)</f>
        <v>9.9879203616970003E-2</v>
      </c>
      <c r="H11" s="2">
        <f>+ABS(Act!H11-Pred!H11)</f>
        <v>7.7869565124821349E-2</v>
      </c>
      <c r="I11" s="2">
        <f>+ABS(Act!I11-Pred!I11)</f>
        <v>1.0849713711554809</v>
      </c>
      <c r="J11" s="2">
        <f>+ABS(Act!J11-Pred!J11)</f>
        <v>0.14592119193007136</v>
      </c>
      <c r="K11" s="2">
        <f>+ABS(Act!K11-Pred!K11)</f>
        <v>9.0739319685940956E-2</v>
      </c>
      <c r="L11" s="2">
        <f>+ABS(Act!L11-Pred!L11)</f>
        <v>3.4550755082019737</v>
      </c>
    </row>
    <row r="12" spans="1:12" x14ac:dyDescent="0.25">
      <c r="A12">
        <v>2005</v>
      </c>
      <c r="B12" s="2">
        <f>+ABS(Act!B12-Pred!B12)</f>
        <v>0.45698382940753035</v>
      </c>
      <c r="C12" s="2">
        <f>+ABS(Act!C12-Pred!C12)</f>
        <v>1.8677545170702317</v>
      </c>
      <c r="D12" s="2">
        <f>+ABS(Act!D12-Pred!D12)</f>
        <v>7.3523309752498989E-3</v>
      </c>
      <c r="E12" s="2">
        <f>+ABS(Act!E12-Pred!E12)</f>
        <v>0.12379134857586749</v>
      </c>
      <c r="F12" s="2">
        <f>+ABS(Act!F12-Pred!F12)</f>
        <v>0.1533592901356986</v>
      </c>
      <c r="G12" s="2">
        <f>+ABS(Act!G12-Pred!G12)</f>
        <v>2.92501644620706</v>
      </c>
      <c r="H12" s="2">
        <f>+ABS(Act!H12-Pred!H12)</f>
        <v>0.64322881990537795</v>
      </c>
      <c r="I12" s="2">
        <f>+ABS(Act!I12-Pred!I12)</f>
        <v>1.3351643140309388</v>
      </c>
      <c r="J12" s="2">
        <f>+ABS(Act!J12-Pred!J12)</f>
        <v>0.53998280951957156</v>
      </c>
      <c r="K12" s="2">
        <f>+ABS(Act!K12-Pred!K12)</f>
        <v>0.12655801443409942</v>
      </c>
      <c r="L12" s="2">
        <f>+ABS(Act!L12-Pred!L12)</f>
        <v>3.8524759805771716</v>
      </c>
    </row>
    <row r="13" spans="1:12" x14ac:dyDescent="0.25">
      <c r="A13">
        <v>2006</v>
      </c>
      <c r="B13" s="2">
        <f>+ABS(Act!B13-Pred!B13)</f>
        <v>1.4764639448062908</v>
      </c>
      <c r="C13" s="2">
        <f>+ABS(Act!C13-Pred!C13)</f>
        <v>0.29052405154135741</v>
      </c>
      <c r="D13" s="2">
        <f>+ABS(Act!D13-Pred!D13)</f>
        <v>0.39177951677248046</v>
      </c>
      <c r="E13" s="2">
        <f>+ABS(Act!E13-Pred!E13)</f>
        <v>2.5586336803400194</v>
      </c>
      <c r="F13" s="2">
        <f>+ABS(Act!F13-Pred!F13)</f>
        <v>0.7554002152980086</v>
      </c>
      <c r="G13" s="2">
        <f>+ABS(Act!G13-Pred!G13)</f>
        <v>0.27425319992341102</v>
      </c>
      <c r="H13" s="2">
        <f>+ABS(Act!H13-Pred!H13)</f>
        <v>0.41029116925322739</v>
      </c>
      <c r="I13" s="2">
        <f>+ABS(Act!I13-Pred!I13)</f>
        <v>1.3640590318757404</v>
      </c>
      <c r="J13" s="2">
        <f>+ABS(Act!J13-Pred!J13)</f>
        <v>0.33249742344900035</v>
      </c>
      <c r="K13" s="2">
        <f>+ABS(Act!K13-Pred!K13)</f>
        <v>1.0710492777717278</v>
      </c>
      <c r="L13" s="2">
        <f>+ABS(Act!L13-Pred!L13)</f>
        <v>3.3357241694232727</v>
      </c>
    </row>
    <row r="14" spans="1:12" x14ac:dyDescent="0.25">
      <c r="A14">
        <v>2007</v>
      </c>
      <c r="B14" s="2">
        <f>+ABS(Act!B14-Pred!B14)</f>
        <v>1.0294666731062598</v>
      </c>
      <c r="C14" s="2">
        <f>+ABS(Act!C14-Pred!C14)</f>
        <v>0.38179774859561277</v>
      </c>
      <c r="D14" s="2">
        <f>+ABS(Act!D14-Pred!D14)</f>
        <v>2.2932522560902502</v>
      </c>
      <c r="E14" s="2">
        <f>+ABS(Act!E14-Pred!E14)</f>
        <v>1.890003955414052</v>
      </c>
      <c r="F14" s="2">
        <f>+ABS(Act!F14-Pred!F14)</f>
        <v>6.3903981901020757E-2</v>
      </c>
      <c r="G14" s="2">
        <f>+ABS(Act!G14-Pred!G14)</f>
        <v>3.7239778686234093</v>
      </c>
      <c r="H14" s="2">
        <f>+ABS(Act!H14-Pred!H14)</f>
        <v>0.29512307210351274</v>
      </c>
      <c r="I14" s="2">
        <f>+ABS(Act!I14-Pred!I14)</f>
        <v>1.4759198873017016</v>
      </c>
      <c r="J14" s="2">
        <f>+ABS(Act!J14-Pred!J14)</f>
        <v>0.15877461011481131</v>
      </c>
      <c r="K14" s="2">
        <f>+ABS(Act!K14-Pred!K14)</f>
        <v>2.0499255733767789</v>
      </c>
      <c r="L14" s="2">
        <f>+ABS(Act!L14-Pred!L14)</f>
        <v>2.7947403465387035</v>
      </c>
    </row>
    <row r="15" spans="1:12" x14ac:dyDescent="0.25">
      <c r="A15">
        <v>2008</v>
      </c>
      <c r="B15" s="2">
        <f>+ABS(Act!B15-Pred!B15)</f>
        <v>1.3174870261293705</v>
      </c>
      <c r="C15" s="2">
        <f>+ABS(Act!C15-Pred!C15)</f>
        <v>1.1293082239373717</v>
      </c>
      <c r="D15" s="2">
        <f>+ABS(Act!D15-Pred!D15)</f>
        <v>0.5705974530948108</v>
      </c>
      <c r="E15" s="2">
        <f>+ABS(Act!E15-Pred!E15)</f>
        <v>1.6335650948696205</v>
      </c>
      <c r="F15" s="2">
        <f>+ABS(Act!F15-Pred!F15)</f>
        <v>0.4719441012156409</v>
      </c>
      <c r="G15" s="2">
        <f>+ABS(Act!G15-Pred!G15)</f>
        <v>4.1878612995140205</v>
      </c>
      <c r="H15" s="2">
        <f>+ABS(Act!H15-Pred!H15)</f>
        <v>0.36875942422179087</v>
      </c>
      <c r="I15" s="2">
        <f>+ABS(Act!I15-Pred!I15)</f>
        <v>1.5595856469902198</v>
      </c>
      <c r="J15" s="2">
        <f>+ABS(Act!J15-Pred!J15)</f>
        <v>0.55589796569257111</v>
      </c>
      <c r="K15" s="2">
        <f>+ABS(Act!K15-Pred!K15)</f>
        <v>1.1109323953024202</v>
      </c>
      <c r="L15" s="2">
        <f>+ABS(Act!L15-Pred!L15)</f>
        <v>2.5975215756447367</v>
      </c>
    </row>
    <row r="16" spans="1:12" x14ac:dyDescent="0.25">
      <c r="A16">
        <v>2009</v>
      </c>
      <c r="B16" s="2">
        <f>+ABS(Act!B16-Pred!B16)</f>
        <v>0.11656403165402907</v>
      </c>
      <c r="C16" s="2">
        <f>+ABS(Act!C16-Pred!C16)</f>
        <v>2.9483110987668404</v>
      </c>
      <c r="D16" s="2">
        <f>+ABS(Act!D16-Pred!D16)</f>
        <v>0.37489626813568044</v>
      </c>
      <c r="E16" s="2">
        <f>+ABS(Act!E16-Pred!E16)</f>
        <v>1.5443483553847699</v>
      </c>
      <c r="F16" s="2">
        <f>+ABS(Act!F16-Pred!F16)</f>
        <v>0.63732721646307056</v>
      </c>
      <c r="G16" s="2">
        <f>+ABS(Act!G16-Pred!G16)</f>
        <v>2.5937466485903808</v>
      </c>
      <c r="H16" s="2">
        <f>+ABS(Act!H16-Pred!H16)</f>
        <v>0.31249519121054981</v>
      </c>
      <c r="I16" s="2">
        <f>+ABS(Act!I16-Pred!I16)</f>
        <v>0.76985083705947943</v>
      </c>
      <c r="J16" s="2">
        <f>+ABS(Act!J16-Pred!J16)</f>
        <v>1.0925497441998306</v>
      </c>
      <c r="K16" s="2">
        <f>+ABS(Act!K16-Pred!K16)</f>
        <v>2.1052565115399116</v>
      </c>
      <c r="L16" s="2">
        <f>+ABS(Act!L16-Pred!L16)</f>
        <v>3.1017360308130968</v>
      </c>
    </row>
    <row r="17" spans="1:13" x14ac:dyDescent="0.25">
      <c r="A17">
        <v>2010</v>
      </c>
      <c r="B17" s="2">
        <f>+ABS(Act!B17-Pred!B17)</f>
        <v>1.1077447981968902</v>
      </c>
      <c r="C17" s="2">
        <f>+ABS(Act!C17-Pred!C17)</f>
        <v>4.3818358804284596</v>
      </c>
      <c r="D17" s="2">
        <f>+ABS(Act!D17-Pred!D17)</f>
        <v>1.4693553947963096</v>
      </c>
      <c r="E17" s="2">
        <f>+ABS(Act!E17-Pred!E17)</f>
        <v>1.5522935385511971E-2</v>
      </c>
      <c r="F17" s="2">
        <f>+ABS(Act!F17-Pred!F17)</f>
        <v>9.0354658766379714E-2</v>
      </c>
      <c r="G17" s="2">
        <f>+ABS(Act!G17-Pred!G17)</f>
        <v>0.30029619331524948</v>
      </c>
      <c r="H17" s="2">
        <f>+ABS(Act!H17-Pred!H17)</f>
        <v>0.91848675376650313</v>
      </c>
      <c r="I17" s="2">
        <f>+ABS(Act!I17-Pred!I17)</f>
        <v>0.23819972303079062</v>
      </c>
      <c r="J17" s="2">
        <f>+ABS(Act!J17-Pred!J17)</f>
        <v>0.65253401285995061</v>
      </c>
      <c r="K17" s="2">
        <f>+ABS(Act!K17-Pred!K17)</f>
        <v>3.3762726004578987</v>
      </c>
      <c r="L17" s="2">
        <f>+ABS(Act!L17-Pred!L17)</f>
        <v>3.710108308595677</v>
      </c>
    </row>
    <row r="18" spans="1:13" x14ac:dyDescent="0.25">
      <c r="A18">
        <v>2011</v>
      </c>
      <c r="B18" s="2">
        <f>+ABS(Act!B18-Pred!B18)</f>
        <v>1.4848131316230386</v>
      </c>
      <c r="C18" s="2">
        <f>+ABS(Act!C18-Pred!C18)</f>
        <v>5.0327100411347114</v>
      </c>
      <c r="D18" s="2">
        <f>+ABS(Act!D18-Pred!D18)</f>
        <v>1.1667559999748995</v>
      </c>
      <c r="E18" s="2">
        <f>+ABS(Act!E18-Pred!E18)</f>
        <v>1.3297320130772299</v>
      </c>
      <c r="F18" s="2">
        <f>+ABS(Act!F18-Pred!F18)</f>
        <v>0.28320120595251019</v>
      </c>
      <c r="G18" s="2">
        <f>+ABS(Act!G18-Pred!G18)</f>
        <v>0.71965013442282988</v>
      </c>
      <c r="H18" s="2">
        <f>+ABS(Act!H18-Pred!H18)</f>
        <v>0.85345437330240337</v>
      </c>
      <c r="I18" s="2">
        <f>+ABS(Act!I18-Pred!I18)</f>
        <v>0.80423871510316935</v>
      </c>
      <c r="J18" s="2">
        <f>+ABS(Act!J18-Pred!J18)</f>
        <v>0.45910809597502045</v>
      </c>
      <c r="K18" s="2">
        <f>+ABS(Act!K18-Pred!K18)</f>
        <v>3.3913354689945407</v>
      </c>
      <c r="L18" s="2">
        <f>+ABS(Act!L18-Pred!L18)</f>
        <v>3.6377056447064415</v>
      </c>
    </row>
    <row r="19" spans="1:13" x14ac:dyDescent="0.25">
      <c r="A19">
        <v>2012</v>
      </c>
      <c r="B19" s="2">
        <f>+ABS(Act!B19-Pred!B19)</f>
        <v>1.2865352053646788</v>
      </c>
      <c r="C19" s="2">
        <f>+ABS(Act!C19-Pred!C19)</f>
        <v>4.6447713061062803</v>
      </c>
      <c r="D19" s="2">
        <f>+ABS(Act!D19-Pred!D19)</f>
        <v>0.83376216781314128</v>
      </c>
      <c r="E19" s="2">
        <f>+ABS(Act!E19-Pred!E19)</f>
        <v>1.5362186748403701</v>
      </c>
      <c r="F19" s="2">
        <f>+ABS(Act!F19-Pred!F19)</f>
        <v>0.2746005664665514</v>
      </c>
      <c r="G19" s="2">
        <f>+ABS(Act!G19-Pred!G19)</f>
        <v>2.6553142181426406</v>
      </c>
      <c r="H19" s="2">
        <f>+ABS(Act!H19-Pred!H19)</f>
        <v>1.5958176480681576</v>
      </c>
      <c r="I19" s="2">
        <f>+ABS(Act!I19-Pred!I19)</f>
        <v>1.8311883388923</v>
      </c>
      <c r="J19" s="2">
        <f>+ABS(Act!J19-Pred!J19)</f>
        <v>1.2233160648955206</v>
      </c>
      <c r="K19" s="2">
        <f>+ABS(Act!K19-Pred!K19)</f>
        <v>3.0622338413833479</v>
      </c>
      <c r="L19" s="2">
        <f>+ABS(Act!L19-Pred!L19)</f>
        <v>4.0320511560043002</v>
      </c>
    </row>
    <row r="20" spans="1:13" x14ac:dyDescent="0.25">
      <c r="A20">
        <v>2013</v>
      </c>
      <c r="B20" s="2">
        <f>+ABS(Act!B20-Pred!B20)</f>
        <v>1.4479809898551999</v>
      </c>
      <c r="C20" s="2">
        <f>+ABS(Act!C20-Pred!C20)</f>
        <v>2.9922286444017683</v>
      </c>
      <c r="D20" s="2">
        <f>+ABS(Act!D20-Pred!D20)</f>
        <v>0.25364847348270025</v>
      </c>
      <c r="E20" s="2">
        <f>+ABS(Act!E20-Pred!E20)</f>
        <v>0.27963330259855113</v>
      </c>
      <c r="F20" s="2">
        <f>+ABS(Act!F20-Pred!F20)</f>
        <v>0.27495888188432005</v>
      </c>
      <c r="G20" s="2">
        <f>+ABS(Act!G20-Pred!G20)</f>
        <v>4.4465200782299137</v>
      </c>
      <c r="H20" s="2">
        <f>+ABS(Act!H20-Pred!H20)</f>
        <v>1.8663014883601523</v>
      </c>
      <c r="I20" s="2">
        <f>+ABS(Act!I20-Pred!I20)</f>
        <v>1.2805939137401801</v>
      </c>
      <c r="J20" s="2">
        <f>+ABS(Act!J20-Pred!J20)</f>
        <v>1.3929682444402598</v>
      </c>
      <c r="K20" s="2">
        <f>+ABS(Act!K20-Pred!K20)</f>
        <v>2.2258839834775213</v>
      </c>
      <c r="L20" s="2">
        <f>+ABS(Act!L20-Pred!L20)</f>
        <v>3.9997905394918458</v>
      </c>
    </row>
    <row r="21" spans="1:13" x14ac:dyDescent="0.25">
      <c r="A21">
        <v>2014</v>
      </c>
      <c r="B21" s="2">
        <f>+ABS(Act!B21-Pred!B21)</f>
        <v>2.532204105927411</v>
      </c>
      <c r="C21" s="2">
        <f>+ABS(Act!C21-Pred!C21)</f>
        <v>4.1247520681567487</v>
      </c>
      <c r="D21" s="2">
        <f>+ABS(Act!D21-Pred!D21)</f>
        <v>1.1383450453840211</v>
      </c>
      <c r="E21" s="2">
        <f>+ABS(Act!E21-Pred!E21)</f>
        <v>2.2564739100782401</v>
      </c>
      <c r="F21" s="2">
        <f>+ABS(Act!F21-Pred!F21)</f>
        <v>0.38442509535742886</v>
      </c>
      <c r="G21" s="2">
        <f>+ABS(Act!G21-Pred!G21)</f>
        <v>0.55764788622009931</v>
      </c>
      <c r="H21" s="2">
        <f>+ABS(Act!H21-Pred!H21)</f>
        <v>1.8805963772929939</v>
      </c>
      <c r="I21" s="2">
        <f>+ABS(Act!I21-Pred!I21)</f>
        <v>0.96315276844743103</v>
      </c>
      <c r="J21" s="2">
        <f>+ABS(Act!J21-Pred!J21)</f>
        <v>0.7247529905284491</v>
      </c>
      <c r="K21" s="2">
        <f>+ABS(Act!K21-Pred!K21)</f>
        <v>3.1249726434652185</v>
      </c>
      <c r="L21" s="2">
        <f>+ABS(Act!L21-Pred!L21)</f>
        <v>4.0722908510774891</v>
      </c>
    </row>
    <row r="22" spans="1:13" x14ac:dyDescent="0.25">
      <c r="A22">
        <v>2015</v>
      </c>
      <c r="B22" s="2">
        <f>+ABS(Act!B22-Pred!B22)</f>
        <v>2.2161972046785507</v>
      </c>
      <c r="C22" s="2">
        <f>+ABS(Act!C22-Pred!C22)</f>
        <v>3.9688714998798105</v>
      </c>
      <c r="D22" s="2">
        <f>+ABS(Act!D22-Pred!D22)</f>
        <v>2.0509105965357293</v>
      </c>
      <c r="E22" s="2">
        <f>+ABS(Act!E22-Pred!E22)</f>
        <v>2.9418306297633006</v>
      </c>
      <c r="F22" s="2">
        <f>+ABS(Act!F22-Pred!F22)</f>
        <v>0.40638816718204041</v>
      </c>
      <c r="G22" s="2">
        <f>+ABS(Act!G22-Pred!G22)</f>
        <v>0.44710816410867871</v>
      </c>
      <c r="H22" s="2">
        <f>+ABS(Act!H22-Pred!H22)</f>
        <v>1.9499875553916226</v>
      </c>
      <c r="I22" s="2">
        <f>+ABS(Act!I22-Pred!I22)</f>
        <v>2.9337731914470311E-2</v>
      </c>
      <c r="J22" s="2">
        <f>+ABS(Act!J22-Pred!J22)</f>
        <v>0.51173133701243145</v>
      </c>
      <c r="K22" s="2">
        <f>+ABS(Act!K22-Pred!K22)</f>
        <v>2.1840700940705489</v>
      </c>
      <c r="L22" s="2">
        <f>+ABS(Act!L22-Pred!L22)</f>
        <v>3.9447319011594235</v>
      </c>
    </row>
    <row r="24" spans="1:13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15</v>
      </c>
      <c r="L24" s="1" t="s">
        <v>16</v>
      </c>
    </row>
    <row r="25" spans="1:13" x14ac:dyDescent="0.25">
      <c r="A25">
        <v>1995</v>
      </c>
      <c r="B25">
        <f>+B2^2</f>
        <v>0.20085507874091141</v>
      </c>
      <c r="C25">
        <f t="shared" ref="C25:L25" si="0">+C2^2</f>
        <v>1.5715960709003283</v>
      </c>
      <c r="D25">
        <f t="shared" si="0"/>
        <v>6.3757481968963949</v>
      </c>
      <c r="E25">
        <f t="shared" si="0"/>
        <v>37.498321846590329</v>
      </c>
      <c r="F25">
        <f t="shared" si="0"/>
        <v>0.50958119219428866</v>
      </c>
      <c r="G25">
        <f t="shared" si="0"/>
        <v>8.4662140199480653</v>
      </c>
      <c r="H25">
        <f t="shared" si="0"/>
        <v>0.21162374927214136</v>
      </c>
      <c r="I25">
        <f t="shared" si="0"/>
        <v>13.911732121858108</v>
      </c>
      <c r="J25">
        <f t="shared" si="0"/>
        <v>0.89979526511789176</v>
      </c>
      <c r="K25">
        <f t="shared" si="0"/>
        <v>0.63652397835397001</v>
      </c>
      <c r="L25">
        <f t="shared" si="0"/>
        <v>17.085444082031174</v>
      </c>
      <c r="M25">
        <v>1</v>
      </c>
    </row>
    <row r="26" spans="1:13" x14ac:dyDescent="0.25">
      <c r="A26">
        <v>1996</v>
      </c>
      <c r="B26">
        <f t="shared" ref="B26:L26" si="1">+B3^2</f>
        <v>2.3919469002787963</v>
      </c>
      <c r="C26">
        <f t="shared" si="1"/>
        <v>2.842697008819115</v>
      </c>
      <c r="D26">
        <f t="shared" si="1"/>
        <v>2.9100508967194547</v>
      </c>
      <c r="E26">
        <f t="shared" si="1"/>
        <v>18.583909807191613</v>
      </c>
      <c r="F26">
        <f t="shared" si="1"/>
        <v>7.6930160175744153E-2</v>
      </c>
      <c r="G26">
        <f t="shared" si="1"/>
        <v>0.12636323381282827</v>
      </c>
      <c r="H26">
        <f t="shared" si="1"/>
        <v>0.13844464851531937</v>
      </c>
      <c r="I26">
        <f t="shared" si="1"/>
        <v>12.220657980870396</v>
      </c>
      <c r="J26">
        <f t="shared" si="1"/>
        <v>6.7563415925817938E-2</v>
      </c>
      <c r="K26">
        <f t="shared" si="1"/>
        <v>7.92050467107026E-4</v>
      </c>
      <c r="L26">
        <f t="shared" si="1"/>
        <v>20.289304781913696</v>
      </c>
      <c r="M26">
        <v>2</v>
      </c>
    </row>
    <row r="27" spans="1:13" x14ac:dyDescent="0.25">
      <c r="A27">
        <v>1997</v>
      </c>
      <c r="B27">
        <f t="shared" ref="B27:L27" si="2">+B4^2</f>
        <v>0.34495836762695403</v>
      </c>
      <c r="C27">
        <f t="shared" si="2"/>
        <v>1.6643575826314448E-3</v>
      </c>
      <c r="D27">
        <f t="shared" si="2"/>
        <v>0.33437106698985625</v>
      </c>
      <c r="E27">
        <f t="shared" si="2"/>
        <v>27.790203669216996</v>
      </c>
      <c r="F27">
        <f t="shared" si="2"/>
        <v>3.0329686377849253E-2</v>
      </c>
      <c r="G27">
        <f t="shared" si="2"/>
        <v>10.253695235462798</v>
      </c>
      <c r="H27">
        <f t="shared" si="2"/>
        <v>0.12666077147297175</v>
      </c>
      <c r="I27">
        <f t="shared" si="2"/>
        <v>4.7467777968697336</v>
      </c>
      <c r="J27">
        <f t="shared" si="2"/>
        <v>7.6149710709692148E-2</v>
      </c>
      <c r="K27">
        <f t="shared" si="2"/>
        <v>0.72594247699440351</v>
      </c>
      <c r="L27">
        <f t="shared" si="2"/>
        <v>20.312736003254663</v>
      </c>
      <c r="M27">
        <v>3</v>
      </c>
    </row>
    <row r="28" spans="1:13" x14ac:dyDescent="0.25">
      <c r="A28">
        <v>1998</v>
      </c>
      <c r="B28">
        <f t="shared" ref="B28:L28" si="3">+B5^2</f>
        <v>2.5929384087360226E-2</v>
      </c>
      <c r="C28">
        <f t="shared" si="3"/>
        <v>0.75547510788146544</v>
      </c>
      <c r="D28">
        <f t="shared" si="3"/>
        <v>3.8524640702361723E-2</v>
      </c>
      <c r="E28">
        <f t="shared" si="3"/>
        <v>19.604884590470402</v>
      </c>
      <c r="F28">
        <f t="shared" si="3"/>
        <v>5.4640107128890975E-2</v>
      </c>
      <c r="G28">
        <f t="shared" si="3"/>
        <v>0.42659035863316525</v>
      </c>
      <c r="H28">
        <f t="shared" si="3"/>
        <v>4.6617544752186657E-2</v>
      </c>
      <c r="I28">
        <f t="shared" si="3"/>
        <v>2.8912327558050803</v>
      </c>
      <c r="J28">
        <f t="shared" si="3"/>
        <v>3.9959435142233234E-2</v>
      </c>
      <c r="K28">
        <f t="shared" si="3"/>
        <v>0.17744000597405335</v>
      </c>
      <c r="L28">
        <f t="shared" si="3"/>
        <v>12.836599978639397</v>
      </c>
      <c r="M28">
        <v>4</v>
      </c>
    </row>
    <row r="29" spans="1:13" x14ac:dyDescent="0.25">
      <c r="A29">
        <v>1999</v>
      </c>
      <c r="B29">
        <f t="shared" ref="B29:L29" si="4">+B6^2</f>
        <v>0.15624581093262349</v>
      </c>
      <c r="C29">
        <f t="shared" si="4"/>
        <v>2.8469845310419153</v>
      </c>
      <c r="D29">
        <f t="shared" si="4"/>
        <v>2.6018958739598159E-3</v>
      </c>
      <c r="E29">
        <f t="shared" si="4"/>
        <v>27.819864980029465</v>
      </c>
      <c r="F29">
        <f t="shared" si="4"/>
        <v>5.1268138853372718E-2</v>
      </c>
      <c r="G29">
        <f t="shared" si="4"/>
        <v>1.0411499098357024</v>
      </c>
      <c r="H29">
        <f t="shared" si="4"/>
        <v>6.4163815486456546E-3</v>
      </c>
      <c r="I29">
        <f t="shared" si="4"/>
        <v>0.64831251332405371</v>
      </c>
      <c r="J29">
        <f t="shared" si="4"/>
        <v>0.31847972382175593</v>
      </c>
      <c r="K29">
        <f t="shared" si="4"/>
        <v>6.6547323112636728E-3</v>
      </c>
      <c r="L29">
        <f t="shared" si="4"/>
        <v>10.925367847722113</v>
      </c>
      <c r="M29">
        <v>5</v>
      </c>
    </row>
    <row r="30" spans="1:13" x14ac:dyDescent="0.25">
      <c r="A30">
        <v>2000</v>
      </c>
      <c r="B30">
        <f t="shared" ref="B30:L30" si="5">+B7^2</f>
        <v>0.73486902767444684</v>
      </c>
      <c r="C30">
        <f t="shared" si="5"/>
        <v>0.88519822805598114</v>
      </c>
      <c r="D30">
        <f t="shared" si="5"/>
        <v>2.9264870335468946E-2</v>
      </c>
      <c r="E30">
        <f t="shared" si="5"/>
        <v>3.9514371625500067</v>
      </c>
      <c r="F30">
        <f t="shared" si="5"/>
        <v>3.2479921552868726E-4</v>
      </c>
      <c r="G30">
        <f t="shared" si="5"/>
        <v>1.0463937682326401</v>
      </c>
      <c r="H30">
        <f t="shared" si="5"/>
        <v>0.16644306636972331</v>
      </c>
      <c r="I30">
        <f t="shared" si="5"/>
        <v>0.72988714094903095</v>
      </c>
      <c r="J30">
        <f t="shared" si="5"/>
        <v>1.5437325613416841</v>
      </c>
      <c r="K30">
        <f t="shared" si="5"/>
        <v>7.6731808991870442E-3</v>
      </c>
      <c r="L30">
        <f t="shared" si="5"/>
        <v>11.941442678563575</v>
      </c>
      <c r="M30">
        <v>6</v>
      </c>
    </row>
    <row r="31" spans="1:13" x14ac:dyDescent="0.25">
      <c r="A31">
        <v>2001</v>
      </c>
      <c r="B31">
        <f t="shared" ref="B31:L31" si="6">+B8^2</f>
        <v>0.25101129065103178</v>
      </c>
      <c r="C31">
        <f t="shared" si="6"/>
        <v>1.6325692502323681</v>
      </c>
      <c r="D31">
        <f t="shared" si="6"/>
        <v>0.61094668800887564</v>
      </c>
      <c r="E31">
        <f t="shared" si="6"/>
        <v>8.4230614373363988</v>
      </c>
      <c r="F31">
        <f t="shared" si="6"/>
        <v>2.731854137625904E-2</v>
      </c>
      <c r="G31">
        <f t="shared" si="6"/>
        <v>3.2042506303060736</v>
      </c>
      <c r="H31">
        <f t="shared" si="6"/>
        <v>0.16422857500074933</v>
      </c>
      <c r="I31">
        <f t="shared" si="6"/>
        <v>1.5972995390235758</v>
      </c>
      <c r="J31">
        <f t="shared" si="6"/>
        <v>0.10999685411275145</v>
      </c>
      <c r="K31">
        <f t="shared" si="6"/>
        <v>0.2445262531884636</v>
      </c>
      <c r="L31">
        <f t="shared" si="6"/>
        <v>12.292217229657879</v>
      </c>
      <c r="M31">
        <v>7</v>
      </c>
    </row>
    <row r="32" spans="1:13" x14ac:dyDescent="0.25">
      <c r="A32">
        <v>2002</v>
      </c>
      <c r="B32">
        <f t="shared" ref="B32:L32" si="7">+B9^2</f>
        <v>0.53997984425611845</v>
      </c>
      <c r="C32">
        <f t="shared" si="7"/>
        <v>0.11862529946895009</v>
      </c>
      <c r="D32">
        <f t="shared" si="7"/>
        <v>5.6937434087854673</v>
      </c>
      <c r="E32">
        <f t="shared" si="7"/>
        <v>1.5357430085630821</v>
      </c>
      <c r="F32">
        <f t="shared" si="7"/>
        <v>6.5224999259423405E-2</v>
      </c>
      <c r="G32">
        <f t="shared" si="7"/>
        <v>21.372706439573925</v>
      </c>
      <c r="H32">
        <f t="shared" si="7"/>
        <v>6.6271160503674403E-2</v>
      </c>
      <c r="I32">
        <f t="shared" si="7"/>
        <v>4.8355406280074327</v>
      </c>
      <c r="J32">
        <f t="shared" si="7"/>
        <v>7.4139871457751044E-5</v>
      </c>
      <c r="K32">
        <f t="shared" si="7"/>
        <v>0.72311634272689862</v>
      </c>
      <c r="L32">
        <f t="shared" si="7"/>
        <v>15.934402534077309</v>
      </c>
      <c r="M32">
        <v>8</v>
      </c>
    </row>
    <row r="33" spans="1:14" x14ac:dyDescent="0.25">
      <c r="A33">
        <v>2003</v>
      </c>
      <c r="B33">
        <f t="shared" ref="B33:L33" si="8">+B10^2</f>
        <v>0.66670609676415793</v>
      </c>
      <c r="C33">
        <f t="shared" si="8"/>
        <v>4.5109849658415708</v>
      </c>
      <c r="D33">
        <f t="shared" si="8"/>
        <v>0.32068475449668521</v>
      </c>
      <c r="E33">
        <f t="shared" si="8"/>
        <v>1.0591332600824952</v>
      </c>
      <c r="F33">
        <f t="shared" si="8"/>
        <v>0.57359825618397031</v>
      </c>
      <c r="G33">
        <f t="shared" si="8"/>
        <v>7.9492695436704581</v>
      </c>
      <c r="H33">
        <f t="shared" si="8"/>
        <v>1.9349874035086798E-2</v>
      </c>
      <c r="I33">
        <f t="shared" si="8"/>
        <v>1.3224965652526812</v>
      </c>
      <c r="J33">
        <f t="shared" si="8"/>
        <v>5.4659327394602955E-2</v>
      </c>
      <c r="K33">
        <f t="shared" si="8"/>
        <v>0.47102056583494301</v>
      </c>
      <c r="L33">
        <f t="shared" si="8"/>
        <v>15.12279940337298</v>
      </c>
      <c r="M33">
        <v>9</v>
      </c>
    </row>
    <row r="34" spans="1:14" x14ac:dyDescent="0.25">
      <c r="A34">
        <v>2004</v>
      </c>
      <c r="B34">
        <f t="shared" ref="B34:L34" si="9">+B11^2</f>
        <v>4.5393977202319101E-2</v>
      </c>
      <c r="C34">
        <f t="shared" si="9"/>
        <v>1.0569700339028516</v>
      </c>
      <c r="D34">
        <f t="shared" si="9"/>
        <v>0.59211572871629758</v>
      </c>
      <c r="E34">
        <f t="shared" si="9"/>
        <v>3.0999719406858337</v>
      </c>
      <c r="F34">
        <f t="shared" si="9"/>
        <v>9.2616410348754397E-2</v>
      </c>
      <c r="G34">
        <f t="shared" si="9"/>
        <v>9.9758553151601537E-3</v>
      </c>
      <c r="H34">
        <f t="shared" si="9"/>
        <v>6.0636691727287938E-3</v>
      </c>
      <c r="I34">
        <f t="shared" si="9"/>
        <v>1.1771628762270043</v>
      </c>
      <c r="J34">
        <f t="shared" si="9"/>
        <v>2.1292994254292721E-2</v>
      </c>
      <c r="K34">
        <f t="shared" si="9"/>
        <v>8.2336241370673923E-3</v>
      </c>
      <c r="L34">
        <f t="shared" si="9"/>
        <v>11.937546767377126</v>
      </c>
      <c r="M34">
        <v>10</v>
      </c>
    </row>
    <row r="35" spans="1:14" x14ac:dyDescent="0.25">
      <c r="A35">
        <v>2005</v>
      </c>
      <c r="B35">
        <f t="shared" ref="B35:L35" si="10">+B12^2</f>
        <v>0.20883422033997079</v>
      </c>
      <c r="C35">
        <f t="shared" si="10"/>
        <v>3.4885069360362544</v>
      </c>
      <c r="D35">
        <f t="shared" si="10"/>
        <v>5.4056770769619128E-5</v>
      </c>
      <c r="E35">
        <f t="shared" si="10"/>
        <v>1.532429798223193E-2</v>
      </c>
      <c r="F35">
        <f t="shared" si="10"/>
        <v>2.3519071870925383E-2</v>
      </c>
      <c r="G35">
        <f t="shared" si="10"/>
        <v>8.5557212105817797</v>
      </c>
      <c r="H35">
        <f t="shared" si="10"/>
        <v>0.41374331475686515</v>
      </c>
      <c r="I35">
        <f t="shared" si="10"/>
        <v>1.7826637454617074</v>
      </c>
      <c r="J35">
        <f t="shared" si="10"/>
        <v>0.29158143457664992</v>
      </c>
      <c r="K35">
        <f t="shared" si="10"/>
        <v>1.6016931017501717E-2</v>
      </c>
      <c r="L35">
        <f t="shared" si="10"/>
        <v>14.84157118092404</v>
      </c>
      <c r="M35">
        <v>11</v>
      </c>
    </row>
    <row r="36" spans="1:14" x14ac:dyDescent="0.25">
      <c r="A36">
        <v>2006</v>
      </c>
      <c r="B36">
        <f t="shared" ref="B36:L36" si="11">+B13^2</f>
        <v>2.1799457803129538</v>
      </c>
      <c r="C36">
        <f t="shared" si="11"/>
        <v>8.4404224524005297E-2</v>
      </c>
      <c r="D36">
        <f t="shared" si="11"/>
        <v>0.1534911897624783</v>
      </c>
      <c r="E36">
        <f t="shared" si="11"/>
        <v>6.5466063101703122</v>
      </c>
      <c r="F36">
        <f t="shared" si="11"/>
        <v>0.57062948527227775</v>
      </c>
      <c r="G36">
        <f t="shared" si="11"/>
        <v>7.5214817668230446E-2</v>
      </c>
      <c r="H36">
        <f t="shared" si="11"/>
        <v>0.16833884356718049</v>
      </c>
      <c r="I36">
        <f t="shared" si="11"/>
        <v>1.8606570424417821</v>
      </c>
      <c r="J36">
        <f t="shared" si="11"/>
        <v>0.11055453660022385</v>
      </c>
      <c r="K36">
        <f t="shared" si="11"/>
        <v>1.1471465554153397</v>
      </c>
      <c r="L36">
        <f t="shared" si="11"/>
        <v>11.127055734474583</v>
      </c>
      <c r="M36">
        <v>12</v>
      </c>
    </row>
    <row r="37" spans="1:14" x14ac:dyDescent="0.25">
      <c r="A37">
        <v>2007</v>
      </c>
      <c r="B37">
        <f t="shared" ref="B37:L37" si="12">+B14^2</f>
        <v>1.0598016310364708</v>
      </c>
      <c r="C37">
        <f t="shared" si="12"/>
        <v>0.14576952083267875</v>
      </c>
      <c r="D37">
        <f t="shared" si="12"/>
        <v>5.2590059100630224</v>
      </c>
      <c r="E37">
        <f t="shared" si="12"/>
        <v>3.5721149514807617</v>
      </c>
      <c r="F37">
        <f t="shared" si="12"/>
        <v>4.083718902805988E-3</v>
      </c>
      <c r="G37">
        <f t="shared" si="12"/>
        <v>13.86801116599695</v>
      </c>
      <c r="H37">
        <f t="shared" si="12"/>
        <v>8.7097627687815177E-2</v>
      </c>
      <c r="I37">
        <f t="shared" si="12"/>
        <v>2.1783395137326678</v>
      </c>
      <c r="J37">
        <f t="shared" si="12"/>
        <v>2.5209376817110343E-2</v>
      </c>
      <c r="K37">
        <f t="shared" si="12"/>
        <v>4.2021948563841161</v>
      </c>
      <c r="L37">
        <f t="shared" si="12"/>
        <v>7.8105736045712728</v>
      </c>
      <c r="M37">
        <v>13</v>
      </c>
    </row>
    <row r="38" spans="1:14" x14ac:dyDescent="0.25">
      <c r="A38">
        <v>2008</v>
      </c>
      <c r="B38">
        <f t="shared" ref="B38:L38" si="13">+B15^2</f>
        <v>1.7357720640192127</v>
      </c>
      <c r="C38">
        <f t="shared" si="13"/>
        <v>1.275337064652581</v>
      </c>
      <c r="D38">
        <f t="shared" si="13"/>
        <v>0.32558145347828482</v>
      </c>
      <c r="E38">
        <f t="shared" si="13"/>
        <v>2.6685349191763925</v>
      </c>
      <c r="F38">
        <f t="shared" si="13"/>
        <v>0.2227312346722391</v>
      </c>
      <c r="G38">
        <f t="shared" si="13"/>
        <v>17.538182263967261</v>
      </c>
      <c r="H38">
        <f t="shared" si="13"/>
        <v>0.13598351295238673</v>
      </c>
      <c r="I38">
        <f t="shared" si="13"/>
        <v>2.4323073902979027</v>
      </c>
      <c r="J38">
        <f t="shared" si="13"/>
        <v>0.30902254826113895</v>
      </c>
      <c r="K38">
        <f t="shared" si="13"/>
        <v>1.2341707869323728</v>
      </c>
      <c r="L38">
        <f t="shared" si="13"/>
        <v>6.7471183359399154</v>
      </c>
      <c r="M38">
        <v>14</v>
      </c>
    </row>
    <row r="39" spans="1:14" x14ac:dyDescent="0.25">
      <c r="A39">
        <v>2009</v>
      </c>
      <c r="B39">
        <f t="shared" ref="B39:L39" si="14">+B16^2</f>
        <v>1.3587173475441489E-2</v>
      </c>
      <c r="C39">
        <f t="shared" si="14"/>
        <v>8.6925383351117329</v>
      </c>
      <c r="D39">
        <f t="shared" si="14"/>
        <v>0.14054721186206001</v>
      </c>
      <c r="E39">
        <f t="shared" si="14"/>
        <v>2.3850118427796434</v>
      </c>
      <c r="F39">
        <f t="shared" si="14"/>
        <v>0.40618598084456559</v>
      </c>
      <c r="G39">
        <f t="shared" si="14"/>
        <v>6.7275216770738329</v>
      </c>
      <c r="H39">
        <f t="shared" si="14"/>
        <v>9.7653244529718089E-2</v>
      </c>
      <c r="I39">
        <f t="shared" si="14"/>
        <v>0.5926703113211812</v>
      </c>
      <c r="J39">
        <f t="shared" si="14"/>
        <v>1.1936649435511153</v>
      </c>
      <c r="K39">
        <f t="shared" si="14"/>
        <v>4.4321049793811982</v>
      </c>
      <c r="L39">
        <f t="shared" si="14"/>
        <v>9.6207664048441845</v>
      </c>
      <c r="M39">
        <v>15</v>
      </c>
      <c r="N39" t="s">
        <v>11</v>
      </c>
    </row>
    <row r="40" spans="1:14" x14ac:dyDescent="0.25">
      <c r="A40">
        <v>2010</v>
      </c>
      <c r="B40">
        <f t="shared" ref="B40:L40" si="15">+B17^2</f>
        <v>1.227098537932269</v>
      </c>
      <c r="C40">
        <f t="shared" si="15"/>
        <v>19.200485683010253</v>
      </c>
      <c r="D40">
        <f t="shared" si="15"/>
        <v>2.1590052762170191</v>
      </c>
      <c r="E40">
        <f t="shared" si="15"/>
        <v>2.4096152298277968E-4</v>
      </c>
      <c r="F40">
        <f t="shared" si="15"/>
        <v>8.1639643607889188E-3</v>
      </c>
      <c r="G40">
        <f t="shared" si="15"/>
        <v>9.017780371962969E-2</v>
      </c>
      <c r="H40">
        <f t="shared" si="15"/>
        <v>0.84361791684452891</v>
      </c>
      <c r="I40">
        <f t="shared" si="15"/>
        <v>5.6739108051945361E-2</v>
      </c>
      <c r="J40">
        <f t="shared" si="15"/>
        <v>0.42580063793911016</v>
      </c>
      <c r="K40">
        <f t="shared" si="15"/>
        <v>11.399216672602741</v>
      </c>
      <c r="L40">
        <f t="shared" si="15"/>
        <v>13.764903661510676</v>
      </c>
      <c r="M40">
        <v>16</v>
      </c>
    </row>
    <row r="41" spans="1:14" x14ac:dyDescent="0.25">
      <c r="A41">
        <v>2011</v>
      </c>
      <c r="B41">
        <f t="shared" ref="B41:L41" si="16">+B18^2</f>
        <v>2.2046700358402149</v>
      </c>
      <c r="C41">
        <f t="shared" si="16"/>
        <v>25.328170358138149</v>
      </c>
      <c r="D41">
        <f t="shared" si="16"/>
        <v>1.3613195634774278</v>
      </c>
      <c r="E41">
        <f t="shared" si="16"/>
        <v>1.7681872266024223</v>
      </c>
      <c r="F41">
        <f t="shared" si="16"/>
        <v>8.0202923052956093E-2</v>
      </c>
      <c r="G41">
        <f t="shared" si="16"/>
        <v>0.51789631597479713</v>
      </c>
      <c r="H41">
        <f t="shared" si="16"/>
        <v>0.72838436730899814</v>
      </c>
      <c r="I41">
        <f t="shared" si="16"/>
        <v>0.6467999108707968</v>
      </c>
      <c r="J41">
        <f t="shared" si="16"/>
        <v>0.21078024378980859</v>
      </c>
      <c r="K41">
        <f t="shared" si="16"/>
        <v>11.501156263260421</v>
      </c>
      <c r="L41">
        <f t="shared" si="16"/>
        <v>13.232902357529108</v>
      </c>
      <c r="M41">
        <v>17</v>
      </c>
    </row>
    <row r="42" spans="1:14" x14ac:dyDescent="0.25">
      <c r="A42">
        <v>2012</v>
      </c>
      <c r="B42">
        <f t="shared" ref="B42:L42" si="17">+B19^2</f>
        <v>1.6551728346427363</v>
      </c>
      <c r="C42">
        <f t="shared" si="17"/>
        <v>21.57390048602824</v>
      </c>
      <c r="D42">
        <f t="shared" si="17"/>
        <v>0.69515935247646876</v>
      </c>
      <c r="E42">
        <f t="shared" si="17"/>
        <v>2.3599678169283029</v>
      </c>
      <c r="F42">
        <f t="shared" si="17"/>
        <v>7.5405471103750912E-2</v>
      </c>
      <c r="G42">
        <f t="shared" si="17"/>
        <v>7.0506935970704623</v>
      </c>
      <c r="H42">
        <f t="shared" si="17"/>
        <v>2.5466339658857864</v>
      </c>
      <c r="I42">
        <f t="shared" si="17"/>
        <v>3.3532507324951411</v>
      </c>
      <c r="J42">
        <f t="shared" si="17"/>
        <v>1.4965021946314616</v>
      </c>
      <c r="K42">
        <f t="shared" si="17"/>
        <v>9.3772760993134145</v>
      </c>
      <c r="L42">
        <f t="shared" si="17"/>
        <v>16.257436524635615</v>
      </c>
      <c r="M42">
        <v>18</v>
      </c>
    </row>
    <row r="43" spans="1:14" x14ac:dyDescent="0.25">
      <c r="A43">
        <v>2013</v>
      </c>
      <c r="B43">
        <f t="shared" ref="B43:L43" si="18">+B20^2</f>
        <v>2.0966489469820444</v>
      </c>
      <c r="C43">
        <f t="shared" si="18"/>
        <v>8.9534322603784435</v>
      </c>
      <c r="D43">
        <f t="shared" si="18"/>
        <v>6.43375481001041E-2</v>
      </c>
      <c r="E43">
        <f t="shared" si="18"/>
        <v>7.8194783922172856E-2</v>
      </c>
      <c r="F43">
        <f t="shared" si="18"/>
        <v>7.5602386727075463E-2</v>
      </c>
      <c r="G43">
        <f t="shared" si="18"/>
        <v>19.771540806101758</v>
      </c>
      <c r="H43">
        <f t="shared" si="18"/>
        <v>3.4830812454553195</v>
      </c>
      <c r="I43">
        <f t="shared" si="18"/>
        <v>1.6399207719083917</v>
      </c>
      <c r="J43">
        <f t="shared" si="18"/>
        <v>1.9403605300189795</v>
      </c>
      <c r="K43">
        <f t="shared" si="18"/>
        <v>4.9545595079017577</v>
      </c>
      <c r="L43">
        <f t="shared" si="18"/>
        <v>15.998324359808471</v>
      </c>
      <c r="M43">
        <v>19</v>
      </c>
    </row>
    <row r="44" spans="1:14" x14ac:dyDescent="0.25">
      <c r="A44">
        <v>2014</v>
      </c>
      <c r="B44">
        <f t="shared" ref="B44:L44" si="19">+B21^2</f>
        <v>6.412057634075639</v>
      </c>
      <c r="C44">
        <f t="shared" si="19"/>
        <v>17.013579623763377</v>
      </c>
      <c r="D44">
        <f t="shared" si="19"/>
        <v>1.2958294423503491</v>
      </c>
      <c r="E44">
        <f t="shared" si="19"/>
        <v>5.0916745068637814</v>
      </c>
      <c r="F44">
        <f t="shared" si="19"/>
        <v>0.14778265394056828</v>
      </c>
      <c r="G44">
        <f t="shared" si="19"/>
        <v>0.31097116500574484</v>
      </c>
      <c r="H44">
        <f t="shared" si="19"/>
        <v>3.5366427342875326</v>
      </c>
      <c r="I44">
        <f t="shared" si="19"/>
        <v>0.92766325536795069</v>
      </c>
      <c r="J44">
        <f t="shared" si="19"/>
        <v>0.52526689727993026</v>
      </c>
      <c r="K44">
        <f t="shared" si="19"/>
        <v>9.7654540224059954</v>
      </c>
      <c r="L44">
        <f t="shared" si="19"/>
        <v>16.583552775769419</v>
      </c>
      <c r="M44">
        <v>20</v>
      </c>
    </row>
    <row r="45" spans="1:14" x14ac:dyDescent="0.25">
      <c r="A45">
        <v>2015</v>
      </c>
      <c r="B45">
        <f t="shared" ref="B45:L45" si="20">+B22^2</f>
        <v>4.9115300500250223</v>
      </c>
      <c r="C45">
        <f t="shared" si="20"/>
        <v>15.751940982558217</v>
      </c>
      <c r="D45">
        <f t="shared" si="20"/>
        <v>4.206234274982541</v>
      </c>
      <c r="E45">
        <f t="shared" si="20"/>
        <v>8.6543674542135385</v>
      </c>
      <c r="F45">
        <f t="shared" si="20"/>
        <v>0.16515134242557802</v>
      </c>
      <c r="G45">
        <f t="shared" si="20"/>
        <v>0.19990571041263316</v>
      </c>
      <c r="H45">
        <f t="shared" si="20"/>
        <v>3.8024514661821964</v>
      </c>
      <c r="I45">
        <f t="shared" si="20"/>
        <v>8.6070251388532977E-4</v>
      </c>
      <c r="J45">
        <f t="shared" si="20"/>
        <v>0.26186896128053072</v>
      </c>
      <c r="K45">
        <f t="shared" si="20"/>
        <v>4.7701621758133363</v>
      </c>
      <c r="L45">
        <f t="shared" si="20"/>
        <v>15.560909772024839</v>
      </c>
      <c r="M45">
        <v>21</v>
      </c>
      <c r="N45" t="s">
        <v>10</v>
      </c>
    </row>
    <row r="47" spans="1:14" x14ac:dyDescent="0.25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15</v>
      </c>
      <c r="L47" s="1" t="s">
        <v>16</v>
      </c>
    </row>
    <row r="48" spans="1:14" x14ac:dyDescent="0.25">
      <c r="B48">
        <f>+SUM(B40:B45)/(21-15)</f>
        <v>3.0845296732496545</v>
      </c>
      <c r="C48">
        <f t="shared" ref="C48:L48" si="21">+SUM(C40:C45)/(21-15)</f>
        <v>17.970251565646112</v>
      </c>
      <c r="D48">
        <f t="shared" si="21"/>
        <v>1.630314242933985</v>
      </c>
      <c r="E48">
        <f t="shared" si="21"/>
        <v>2.9921054583422002</v>
      </c>
      <c r="F48">
        <f t="shared" si="21"/>
        <v>9.2051456935119624E-2</v>
      </c>
      <c r="G48">
        <f t="shared" si="21"/>
        <v>4.6568642330475045</v>
      </c>
      <c r="H48">
        <f t="shared" si="21"/>
        <v>2.4901352826607268</v>
      </c>
      <c r="I48">
        <f t="shared" si="21"/>
        <v>1.1042057468680184</v>
      </c>
      <c r="J48" s="3">
        <f t="shared" si="21"/>
        <v>0.81009657748997022</v>
      </c>
      <c r="K48">
        <f t="shared" si="21"/>
        <v>8.6279707902162759</v>
      </c>
      <c r="L48">
        <f t="shared" si="21"/>
        <v>15.233004908546356</v>
      </c>
    </row>
    <row r="49" spans="1:12" x14ac:dyDescent="0.25">
      <c r="B49">
        <f>+SUM(B25:B39)/15</f>
        <v>0.70372244315991783</v>
      </c>
      <c r="C49">
        <f t="shared" ref="C49:L49" si="22">+SUM(C25:C39)/15</f>
        <v>1.9939547289922956</v>
      </c>
      <c r="D49">
        <f t="shared" si="22"/>
        <v>1.5191154646307621</v>
      </c>
      <c r="E49">
        <f t="shared" si="22"/>
        <v>10.97027493495373</v>
      </c>
      <c r="F49">
        <f t="shared" si="22"/>
        <v>0.18059878551179295</v>
      </c>
      <c r="G49">
        <f t="shared" si="22"/>
        <v>6.7107506753385922</v>
      </c>
      <c r="H49">
        <f t="shared" si="22"/>
        <v>0.12366239894247953</v>
      </c>
      <c r="I49">
        <f t="shared" si="22"/>
        <v>3.5285158614294874</v>
      </c>
      <c r="J49">
        <f t="shared" si="22"/>
        <v>0.33744908449989452</v>
      </c>
      <c r="K49">
        <f t="shared" si="22"/>
        <v>0.93557048800119225</v>
      </c>
      <c r="L49">
        <f t="shared" si="22"/>
        <v>13.254996437824257</v>
      </c>
    </row>
    <row r="51" spans="1:12" x14ac:dyDescent="0.25">
      <c r="A51" t="s">
        <v>12</v>
      </c>
      <c r="B51">
        <f>+B48/B49</f>
        <v>4.3831622868232278</v>
      </c>
      <c r="C51">
        <f t="shared" ref="C51:L51" si="23">+C48/C49</f>
        <v>9.0123668829371635</v>
      </c>
      <c r="D51">
        <f t="shared" si="23"/>
        <v>1.0731996881687009</v>
      </c>
      <c r="E51">
        <f t="shared" si="23"/>
        <v>0.27274662449969128</v>
      </c>
      <c r="F51">
        <f t="shared" si="23"/>
        <v>0.50970141728394258</v>
      </c>
      <c r="G51">
        <f t="shared" si="23"/>
        <v>0.69394088058748238</v>
      </c>
      <c r="H51">
        <f t="shared" si="23"/>
        <v>20.136559730003224</v>
      </c>
      <c r="I51">
        <f t="shared" si="23"/>
        <v>0.31293773082847298</v>
      </c>
      <c r="J51">
        <f t="shared" si="23"/>
        <v>2.400648319110267</v>
      </c>
      <c r="K51">
        <f t="shared" si="23"/>
        <v>9.2221493739606721</v>
      </c>
      <c r="L51">
        <f t="shared" si="23"/>
        <v>1.1492273860653546</v>
      </c>
    </row>
    <row r="53" spans="1:12" x14ac:dyDescent="0.25">
      <c r="B53">
        <f>+IF(B51&gt;$E$51,1,0)</f>
        <v>1</v>
      </c>
      <c r="C53">
        <f t="shared" ref="C53:K53" si="24">+IF(C51&gt;$E$51,1,0)</f>
        <v>1</v>
      </c>
      <c r="D53">
        <f t="shared" si="24"/>
        <v>1</v>
      </c>
      <c r="E53">
        <f t="shared" si="24"/>
        <v>0</v>
      </c>
      <c r="F53">
        <f t="shared" si="24"/>
        <v>1</v>
      </c>
      <c r="G53">
        <f t="shared" si="24"/>
        <v>1</v>
      </c>
      <c r="H53">
        <f t="shared" si="24"/>
        <v>1</v>
      </c>
      <c r="I53">
        <f t="shared" si="24"/>
        <v>1</v>
      </c>
      <c r="J53">
        <f t="shared" si="24"/>
        <v>1</v>
      </c>
      <c r="K53">
        <f t="shared" si="24"/>
        <v>1</v>
      </c>
      <c r="L53">
        <f>+IF(L51&gt;$E$51,1,0)</f>
        <v>1</v>
      </c>
    </row>
    <row r="55" spans="1:12" x14ac:dyDescent="0.25">
      <c r="C55">
        <f>+SUM(B53:L53)</f>
        <v>10</v>
      </c>
      <c r="D55">
        <f>+COUNTA(B47:L47)</f>
        <v>11</v>
      </c>
      <c r="F55" t="s">
        <v>13</v>
      </c>
      <c r="G55" s="5">
        <f>C55/D55</f>
        <v>0.90909090909090906</v>
      </c>
    </row>
    <row r="56" spans="1:12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7</v>
      </c>
      <c r="B1">
        <v>20.136559730003224</v>
      </c>
    </row>
    <row r="2" spans="1:2" x14ac:dyDescent="0.25">
      <c r="A2" t="s">
        <v>15</v>
      </c>
      <c r="B2">
        <v>9.2221493739606721</v>
      </c>
    </row>
    <row r="3" spans="1:2" x14ac:dyDescent="0.25">
      <c r="A3" t="s">
        <v>2</v>
      </c>
      <c r="B3">
        <v>9.0123668829371635</v>
      </c>
    </row>
    <row r="4" spans="1:2" x14ac:dyDescent="0.25">
      <c r="A4" t="s">
        <v>1</v>
      </c>
      <c r="B4">
        <v>4.3831622868232278</v>
      </c>
    </row>
    <row r="5" spans="1:2" x14ac:dyDescent="0.25">
      <c r="A5" t="s">
        <v>9</v>
      </c>
      <c r="B5">
        <v>2.400648319110267</v>
      </c>
    </row>
    <row r="6" spans="1:2" x14ac:dyDescent="0.25">
      <c r="A6" t="s">
        <v>16</v>
      </c>
      <c r="B6">
        <v>1.1492273860653546</v>
      </c>
    </row>
    <row r="7" spans="1:2" x14ac:dyDescent="0.25">
      <c r="A7" t="s">
        <v>3</v>
      </c>
      <c r="B7">
        <v>1.0731996881687009</v>
      </c>
    </row>
    <row r="8" spans="1:2" x14ac:dyDescent="0.25">
      <c r="A8" t="s">
        <v>6</v>
      </c>
      <c r="B8">
        <v>0.69394088058748238</v>
      </c>
    </row>
    <row r="9" spans="1:2" x14ac:dyDescent="0.25">
      <c r="A9" t="s">
        <v>5</v>
      </c>
      <c r="B9">
        <v>0.50970141728394258</v>
      </c>
    </row>
    <row r="10" spans="1:2" x14ac:dyDescent="0.25">
      <c r="A10" t="s">
        <v>8</v>
      </c>
      <c r="B10">
        <v>0.31293773082847298</v>
      </c>
    </row>
    <row r="11" spans="1:2" x14ac:dyDescent="0.25">
      <c r="A11" t="s">
        <v>4</v>
      </c>
      <c r="B11">
        <v>0.27274662449969128</v>
      </c>
    </row>
  </sheetData>
  <sortState ref="A1:B11">
    <sortCondition descending="1" ref="B1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4</v>
      </c>
      <c r="C1" s="1" t="s">
        <v>14</v>
      </c>
    </row>
    <row r="2" spans="1:10" x14ac:dyDescent="0.25">
      <c r="A2" s="4">
        <v>1995</v>
      </c>
      <c r="B2">
        <v>29.029761780268959</v>
      </c>
      <c r="C2">
        <v>22.90617444549612</v>
      </c>
      <c r="D2">
        <f>+AVERAGE(B2:B22)</f>
        <v>21.403829535600437</v>
      </c>
      <c r="E2">
        <f>(B2-C2)^2</f>
        <v>37.498321846590329</v>
      </c>
      <c r="F2">
        <f>(B2-$D$2)^2</f>
        <v>58.154842600275089</v>
      </c>
      <c r="H2">
        <f>+SUM(E2:E16)</f>
        <v>164.55412402430596</v>
      </c>
      <c r="J2" s="6">
        <f>1-(H2/H3)</f>
        <v>2.0861208469128423E-3</v>
      </c>
    </row>
    <row r="3" spans="1:10" x14ac:dyDescent="0.25">
      <c r="A3" s="4">
        <v>1996</v>
      </c>
      <c r="B3">
        <v>25.967265003540049</v>
      </c>
      <c r="C3">
        <v>21.656359088631721</v>
      </c>
      <c r="E3">
        <f t="shared" ref="E3:E22" si="0">(B3-C3)^2</f>
        <v>18.583909807191613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22.13754746150639</v>
      </c>
      <c r="E4">
        <f t="shared" si="0"/>
        <v>27.790203669216996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20.91968764133253</v>
      </c>
      <c r="E5">
        <f t="shared" si="0"/>
        <v>19.604884590470402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19.539212226038721</v>
      </c>
      <c r="E6">
        <f t="shared" si="0"/>
        <v>27.819864980029465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21.876228486370071</v>
      </c>
      <c r="E7">
        <f t="shared" si="0"/>
        <v>3.9514371625500067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21.67427835693767</v>
      </c>
      <c r="E8">
        <f t="shared" si="0"/>
        <v>8.4230614373363988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21.03670477364987</v>
      </c>
      <c r="E9">
        <f t="shared" si="0"/>
        <v>1.5357430085630821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20.776768758978491</v>
      </c>
      <c r="E10">
        <f t="shared" si="0"/>
        <v>1.0591332600824952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19.757032381440631</v>
      </c>
      <c r="E11">
        <f t="shared" si="0"/>
        <v>3.0999719406858337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19.909325772201662</v>
      </c>
      <c r="E12">
        <f t="shared" si="0"/>
        <v>1.532429798223193E-2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18.767780951749209</v>
      </c>
      <c r="E13">
        <f t="shared" si="0"/>
        <v>6.5466063101703122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18.01456215205101</v>
      </c>
      <c r="E14">
        <f t="shared" si="0"/>
        <v>3.5721149514807617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18.94373063812035</v>
      </c>
      <c r="E15">
        <f t="shared" si="0"/>
        <v>2.6685349191763925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18.962101458549942</v>
      </c>
      <c r="E16">
        <f t="shared" si="0"/>
        <v>2.3850118427796434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18.856268080931251</v>
      </c>
      <c r="E17">
        <f t="shared" si="0"/>
        <v>2.4096152298277968E-4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19.261361776043501</v>
      </c>
      <c r="E18">
        <f t="shared" si="0"/>
        <v>1.7681872266024223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18.618863060364149</v>
      </c>
      <c r="E19">
        <f t="shared" si="0"/>
        <v>2.3599678169283029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17.55178932138022</v>
      </c>
      <c r="E20">
        <f t="shared" si="0"/>
        <v>7.8194783922172856E-2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17.54733753185398</v>
      </c>
      <c r="E21">
        <f t="shared" si="0"/>
        <v>5.0916745068637814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17.048905839386531</v>
      </c>
      <c r="E22">
        <f t="shared" si="0"/>
        <v>8.6543674542135385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10" sqref="K10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/>
      <c r="N1" s="1"/>
      <c r="O1" s="1"/>
      <c r="P1" s="1"/>
      <c r="Q1" s="1"/>
    </row>
    <row r="2" spans="1:17" x14ac:dyDescent="0.25">
      <c r="A2">
        <v>1995</v>
      </c>
      <c r="B2">
        <v>23.91323827776537</v>
      </c>
      <c r="C2">
        <v>22.61968489886744</v>
      </c>
      <c r="D2">
        <v>18.899183898877091</v>
      </c>
      <c r="E2">
        <v>29.029761780268959</v>
      </c>
      <c r="F2">
        <v>16.619491279538352</v>
      </c>
      <c r="G2">
        <v>16.487830410887199</v>
      </c>
      <c r="H2">
        <v>10.43940859472157</v>
      </c>
      <c r="I2">
        <v>13.511181242141079</v>
      </c>
      <c r="J2">
        <v>16.373132515486461</v>
      </c>
      <c r="K2">
        <v>21.443143180959581</v>
      </c>
      <c r="L2">
        <v>7.8817155961378971</v>
      </c>
    </row>
    <row r="3" spans="1:17" x14ac:dyDescent="0.25">
      <c r="A3">
        <v>1996</v>
      </c>
      <c r="B3">
        <v>23.73992254299808</v>
      </c>
      <c r="C3">
        <v>21.06189403241104</v>
      </c>
      <c r="D3">
        <v>18.140036198726939</v>
      </c>
      <c r="E3">
        <v>25.967265003540049</v>
      </c>
      <c r="F3">
        <v>15.69672262703431</v>
      </c>
      <c r="G3">
        <v>18.57106009801393</v>
      </c>
      <c r="H3">
        <v>10.83573249414238</v>
      </c>
      <c r="I3">
        <v>12.677783227072091</v>
      </c>
      <c r="J3">
        <v>15.143274959815329</v>
      </c>
      <c r="K3">
        <v>21.526712967138689</v>
      </c>
      <c r="L3">
        <v>7.5710469132787201</v>
      </c>
    </row>
    <row r="4" spans="1:17" x14ac:dyDescent="0.25">
      <c r="A4">
        <v>1997</v>
      </c>
      <c r="B4">
        <v>21.191096704478309</v>
      </c>
      <c r="C4">
        <v>22.40967028441171</v>
      </c>
      <c r="D4">
        <v>16.54750572175076</v>
      </c>
      <c r="E4">
        <v>27.409188920218941</v>
      </c>
      <c r="F4">
        <v>15.6991541978201</v>
      </c>
      <c r="G4">
        <v>20.6316861946001</v>
      </c>
      <c r="H4">
        <v>10.73777826351273</v>
      </c>
      <c r="I4">
        <v>12.99334487213866</v>
      </c>
      <c r="J4">
        <v>14.45020634557771</v>
      </c>
      <c r="K4">
        <v>20.089285714285719</v>
      </c>
      <c r="L4">
        <v>7.4963854774223186</v>
      </c>
    </row>
    <row r="5" spans="1:17" x14ac:dyDescent="0.25">
      <c r="A5">
        <v>1998</v>
      </c>
      <c r="B5">
        <v>20.694180236354349</v>
      </c>
      <c r="C5">
        <v>20.985351102385749</v>
      </c>
      <c r="D5">
        <v>15.394237753207969</v>
      </c>
      <c r="E5">
        <v>25.347427989463888</v>
      </c>
      <c r="F5">
        <v>14.927418724726561</v>
      </c>
      <c r="G5">
        <v>16.083837000364401</v>
      </c>
      <c r="H5">
        <v>10.30906845112864</v>
      </c>
      <c r="I5">
        <v>13.27069307889766</v>
      </c>
      <c r="J5">
        <v>14.749050477457081</v>
      </c>
      <c r="K5">
        <v>20.38611085791624</v>
      </c>
      <c r="L5">
        <v>7.9042088408314761</v>
      </c>
    </row>
    <row r="6" spans="1:17" x14ac:dyDescent="0.25">
      <c r="A6">
        <v>1999</v>
      </c>
      <c r="B6">
        <v>20.56440633203859</v>
      </c>
      <c r="C6">
        <v>19.246959845783859</v>
      </c>
      <c r="D6">
        <v>15.312889353321809</v>
      </c>
      <c r="E6">
        <v>24.81366622432418</v>
      </c>
      <c r="F6">
        <v>14.281838517964911</v>
      </c>
      <c r="G6">
        <v>17.331451632870341</v>
      </c>
      <c r="H6">
        <v>10.24137001078749</v>
      </c>
      <c r="I6">
        <v>14.01528218676866</v>
      </c>
      <c r="J6">
        <v>14.561925363448349</v>
      </c>
      <c r="K6">
        <v>19.159331126462231</v>
      </c>
      <c r="L6">
        <v>7.9665663556320716</v>
      </c>
    </row>
    <row r="7" spans="1:17" x14ac:dyDescent="0.25">
      <c r="A7">
        <v>2000</v>
      </c>
      <c r="B7">
        <v>20.916553357692951</v>
      </c>
      <c r="C7">
        <v>22.15210318352495</v>
      </c>
      <c r="D7">
        <v>14.56404880556795</v>
      </c>
      <c r="E7">
        <v>23.864050702401979</v>
      </c>
      <c r="F7">
        <v>14.152233659065191</v>
      </c>
      <c r="G7">
        <v>15.11590485756917</v>
      </c>
      <c r="H7">
        <v>10.051405472424429</v>
      </c>
      <c r="I7">
        <v>12.978865560784151</v>
      </c>
      <c r="J7">
        <v>13.449862338102189</v>
      </c>
      <c r="K7">
        <v>20.265540255072668</v>
      </c>
      <c r="L7">
        <v>7.6424394388782</v>
      </c>
    </row>
    <row r="8" spans="1:17" x14ac:dyDescent="0.25">
      <c r="A8">
        <v>2001</v>
      </c>
      <c r="B8">
        <v>19.503416044932521</v>
      </c>
      <c r="C8">
        <v>22.296475148698949</v>
      </c>
      <c r="D8">
        <v>14.48654176358402</v>
      </c>
      <c r="E8">
        <v>24.576529455195089</v>
      </c>
      <c r="F8">
        <v>14.23971488232171</v>
      </c>
      <c r="G8">
        <v>17.63583214553185</v>
      </c>
      <c r="H8">
        <v>9.8016156972675894</v>
      </c>
      <c r="I8">
        <v>13.02459275609635</v>
      </c>
      <c r="J8">
        <v>14.183612252034139</v>
      </c>
      <c r="K8">
        <v>19.487777318499319</v>
      </c>
      <c r="L8">
        <v>7.4282021881057974</v>
      </c>
    </row>
    <row r="9" spans="1:17" x14ac:dyDescent="0.25">
      <c r="A9">
        <v>2002</v>
      </c>
      <c r="B9">
        <v>20.213032082364009</v>
      </c>
      <c r="C9">
        <v>21.273608735706151</v>
      </c>
      <c r="D9">
        <v>13.647484677326251</v>
      </c>
      <c r="E9">
        <v>22.275955760562159</v>
      </c>
      <c r="F9">
        <v>14.2127229279135</v>
      </c>
      <c r="G9">
        <v>20.329772832726629</v>
      </c>
      <c r="H9">
        <v>10.3765168716216</v>
      </c>
      <c r="I9">
        <v>11.64081533778748</v>
      </c>
      <c r="J9">
        <v>13.93838854273911</v>
      </c>
      <c r="K9">
        <v>20.829702060354279</v>
      </c>
      <c r="L9">
        <v>7.3637591867233274</v>
      </c>
    </row>
    <row r="10" spans="1:17" x14ac:dyDescent="0.25">
      <c r="A10">
        <v>2003</v>
      </c>
      <c r="B10">
        <v>18.85513827770485</v>
      </c>
      <c r="C10">
        <v>21.327763975193289</v>
      </c>
      <c r="D10">
        <v>12.51783989939849</v>
      </c>
      <c r="E10">
        <v>21.805910760882259</v>
      </c>
      <c r="F10">
        <v>14.163917294353791</v>
      </c>
      <c r="G10">
        <v>11.330000424875021</v>
      </c>
      <c r="H10">
        <v>9.8793710379331667</v>
      </c>
      <c r="I10">
        <v>11.747845370272429</v>
      </c>
      <c r="J10">
        <v>13.09693059533676</v>
      </c>
      <c r="K10">
        <v>18.208446681750932</v>
      </c>
      <c r="L10">
        <v>7.0836292485775463</v>
      </c>
    </row>
    <row r="11" spans="1:17" x14ac:dyDescent="0.25">
      <c r="A11">
        <v>2004</v>
      </c>
      <c r="B11">
        <v>18.293847825289902</v>
      </c>
      <c r="C11">
        <v>20.17664054771608</v>
      </c>
      <c r="D11">
        <v>13.02995292461334</v>
      </c>
      <c r="E11">
        <v>21.51770609927873</v>
      </c>
      <c r="F11">
        <v>13.628667397504641</v>
      </c>
      <c r="G11">
        <v>14.41431387865938</v>
      </c>
      <c r="H11">
        <v>9.9175539460237445</v>
      </c>
      <c r="I11">
        <v>12.29672056457987</v>
      </c>
      <c r="J11">
        <v>13.565391175378309</v>
      </c>
      <c r="K11">
        <v>18.282353001481098</v>
      </c>
      <c r="L11">
        <v>7.4094397041212154</v>
      </c>
    </row>
    <row r="12" spans="1:17" x14ac:dyDescent="0.25">
      <c r="A12">
        <v>2005</v>
      </c>
      <c r="B12">
        <v>17.872973113503861</v>
      </c>
      <c r="C12">
        <v>20.492850530258821</v>
      </c>
      <c r="D12">
        <v>12.397217050711889</v>
      </c>
      <c r="E12">
        <v>20.033117120777529</v>
      </c>
      <c r="F12">
        <v>13.024523363953101</v>
      </c>
      <c r="G12">
        <v>11.20414873621775</v>
      </c>
      <c r="H12">
        <v>10.273752422800809</v>
      </c>
      <c r="I12">
        <v>12.295010117432341</v>
      </c>
      <c r="J12">
        <v>14.276304940936621</v>
      </c>
      <c r="K12">
        <v>18.368236045549271</v>
      </c>
      <c r="L12">
        <v>7.1238682079804789</v>
      </c>
    </row>
    <row r="13" spans="1:17" x14ac:dyDescent="0.25">
      <c r="A13">
        <v>2006</v>
      </c>
      <c r="B13">
        <v>16.48183586048463</v>
      </c>
      <c r="C13">
        <v>19.422441823513338</v>
      </c>
      <c r="D13">
        <v>12.71901159582503</v>
      </c>
      <c r="E13">
        <v>21.326414632089229</v>
      </c>
      <c r="F13">
        <v>12.400259731844351</v>
      </c>
      <c r="G13">
        <v>14.612619458164071</v>
      </c>
      <c r="H13">
        <v>9.9227670374398045</v>
      </c>
      <c r="I13">
        <v>12.16805733991171</v>
      </c>
      <c r="J13">
        <v>13.95748435992166</v>
      </c>
      <c r="K13">
        <v>18.388764900132429</v>
      </c>
      <c r="L13">
        <v>7.220035883333118</v>
      </c>
    </row>
    <row r="14" spans="1:17" x14ac:dyDescent="0.25">
      <c r="A14">
        <v>2007</v>
      </c>
      <c r="B14">
        <v>16.27144158134606</v>
      </c>
      <c r="C14">
        <v>18.513965631619339</v>
      </c>
      <c r="D14">
        <v>11.3189146076535</v>
      </c>
      <c r="E14">
        <v>19.904566107465062</v>
      </c>
      <c r="F14">
        <v>11.94390439748055</v>
      </c>
      <c r="G14">
        <v>17.25617903949453</v>
      </c>
      <c r="H14">
        <v>8.7777279609662084</v>
      </c>
      <c r="I14">
        <v>10.979386145916269</v>
      </c>
      <c r="J14">
        <v>13.048780304082941</v>
      </c>
      <c r="K14">
        <v>18.932024981920609</v>
      </c>
      <c r="L14">
        <v>6.7912386991095604</v>
      </c>
    </row>
    <row r="15" spans="1:17" x14ac:dyDescent="0.25">
      <c r="A15">
        <v>2008</v>
      </c>
      <c r="B15">
        <v>15.98686124792404</v>
      </c>
      <c r="C15">
        <v>19.790413678056801</v>
      </c>
      <c r="D15">
        <v>11.680330845855471</v>
      </c>
      <c r="E15">
        <v>20.57729573298997</v>
      </c>
      <c r="F15">
        <v>12.02474527060056</v>
      </c>
      <c r="G15">
        <v>9.3402929376524586</v>
      </c>
      <c r="H15">
        <v>9.2797022859988783</v>
      </c>
      <c r="I15">
        <v>11.29226184899272</v>
      </c>
      <c r="J15">
        <v>13.466069647893351</v>
      </c>
      <c r="K15">
        <v>18.062166016598219</v>
      </c>
      <c r="L15">
        <v>7.3834102486241617</v>
      </c>
    </row>
    <row r="16" spans="1:17" x14ac:dyDescent="0.25">
      <c r="A16">
        <v>2009</v>
      </c>
      <c r="B16">
        <v>16.081754708191649</v>
      </c>
      <c r="C16">
        <v>19.78696136558932</v>
      </c>
      <c r="D16">
        <v>11.97814662252855</v>
      </c>
      <c r="E16">
        <v>20.506449813934712</v>
      </c>
      <c r="F16">
        <v>12.21054264293964</v>
      </c>
      <c r="G16">
        <v>10.22998280084142</v>
      </c>
      <c r="H16">
        <v>9.8063244511534808</v>
      </c>
      <c r="I16">
        <v>12.655890532952141</v>
      </c>
      <c r="J16">
        <v>14.18468551912637</v>
      </c>
      <c r="K16">
        <v>15.00429489454765</v>
      </c>
      <c r="L16">
        <v>7.3189786546279638</v>
      </c>
    </row>
    <row r="17" spans="1:12" x14ac:dyDescent="0.25">
      <c r="A17">
        <v>2010</v>
      </c>
      <c r="B17">
        <v>15.862615692619659</v>
      </c>
      <c r="C17">
        <v>19.71370374661241</v>
      </c>
      <c r="D17">
        <v>10.79001913647266</v>
      </c>
      <c r="E17">
        <v>18.840745145545739</v>
      </c>
      <c r="F17">
        <v>12.80168403281688</v>
      </c>
      <c r="G17">
        <v>11.29756746635312</v>
      </c>
      <c r="H17">
        <v>10.222154046204521</v>
      </c>
      <c r="I17">
        <v>11.95753330053012</v>
      </c>
      <c r="J17">
        <v>12.931926046610471</v>
      </c>
      <c r="K17">
        <v>13.52305580196224</v>
      </c>
      <c r="L17">
        <v>7.1707995590471931</v>
      </c>
    </row>
    <row r="18" spans="1:12" x14ac:dyDescent="0.25">
      <c r="A18">
        <v>2011</v>
      </c>
      <c r="B18">
        <v>16.109774605742039</v>
      </c>
      <c r="C18">
        <v>20.163926542274812</v>
      </c>
      <c r="D18">
        <v>11.23156278901252</v>
      </c>
      <c r="E18">
        <v>17.931629762966271</v>
      </c>
      <c r="F18">
        <v>12.95502400501001</v>
      </c>
      <c r="G18">
        <v>11.24933015352268</v>
      </c>
      <c r="H18">
        <v>10.46147002547907</v>
      </c>
      <c r="I18">
        <v>12.87877156332781</v>
      </c>
      <c r="J18">
        <v>12.51597700481865</v>
      </c>
      <c r="K18">
        <v>13.75358471090869</v>
      </c>
      <c r="L18">
        <v>7.4607028325128084</v>
      </c>
    </row>
    <row r="19" spans="1:12" x14ac:dyDescent="0.25">
      <c r="A19">
        <v>2012</v>
      </c>
      <c r="B19">
        <v>15.887886308477009</v>
      </c>
      <c r="C19">
        <v>19.401229785158669</v>
      </c>
      <c r="D19">
        <v>12.541411798679411</v>
      </c>
      <c r="E19">
        <v>17.082644385523778</v>
      </c>
      <c r="F19">
        <v>12.605066367979919</v>
      </c>
      <c r="G19">
        <v>10.17874677673019</v>
      </c>
      <c r="H19">
        <v>11.086206429583051</v>
      </c>
      <c r="I19">
        <v>10.9421162052741</v>
      </c>
      <c r="J19">
        <v>12.895426693913191</v>
      </c>
      <c r="K19">
        <v>13.665822712149721</v>
      </c>
      <c r="L19">
        <v>7.4428101934343491</v>
      </c>
    </row>
    <row r="20" spans="1:12" x14ac:dyDescent="0.25">
      <c r="A20">
        <v>2013</v>
      </c>
      <c r="B20">
        <v>15.97848412331528</v>
      </c>
      <c r="C20">
        <v>18.002785254132348</v>
      </c>
      <c r="D20">
        <v>11.5100898202124</v>
      </c>
      <c r="E20">
        <v>17.272156018781669</v>
      </c>
      <c r="F20">
        <v>13.059235116807359</v>
      </c>
      <c r="G20">
        <v>7.8020008231110856</v>
      </c>
      <c r="H20">
        <v>11.673317186921761</v>
      </c>
      <c r="I20">
        <v>11.620090171060729</v>
      </c>
      <c r="J20">
        <v>13.630196803419651</v>
      </c>
      <c r="K20">
        <v>13.94291969164667</v>
      </c>
      <c r="L20">
        <v>8.0277185272205145</v>
      </c>
    </row>
    <row r="21" spans="1:12" x14ac:dyDescent="0.25">
      <c r="A21">
        <v>2014</v>
      </c>
      <c r="B21">
        <v>16.140196151287931</v>
      </c>
      <c r="C21">
        <v>17.950914882225359</v>
      </c>
      <c r="D21">
        <v>11.780866150256429</v>
      </c>
      <c r="E21">
        <v>15.29086362177574</v>
      </c>
      <c r="F21">
        <v>13.17432353355963</v>
      </c>
      <c r="G21">
        <v>12.76336343201128</v>
      </c>
      <c r="H21">
        <v>11.56639563941224</v>
      </c>
      <c r="I21">
        <v>11.35238849696448</v>
      </c>
      <c r="J21">
        <v>12.59528199168712</v>
      </c>
      <c r="K21">
        <v>13.21446969065464</v>
      </c>
      <c r="L21">
        <v>7.9048405129085806</v>
      </c>
    </row>
    <row r="22" spans="1:12" x14ac:dyDescent="0.25">
      <c r="A22">
        <v>2015</v>
      </c>
      <c r="B22">
        <v>15.220114981824681</v>
      </c>
      <c r="C22">
        <v>17.57282982610899</v>
      </c>
      <c r="D22">
        <v>10.47731216074129</v>
      </c>
      <c r="E22">
        <v>14.107075209623231</v>
      </c>
      <c r="F22">
        <v>12.91070930154534</v>
      </c>
      <c r="G22">
        <v>11.901485454153249</v>
      </c>
      <c r="H22">
        <v>11.664446083293241</v>
      </c>
      <c r="I22">
        <v>12.082961202021171</v>
      </c>
      <c r="J22">
        <v>12.968312991440911</v>
      </c>
      <c r="K22">
        <v>13.595181857413531</v>
      </c>
      <c r="L22">
        <v>8.038250678888387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2" sqref="E2:E22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/>
      <c r="N1" s="1"/>
      <c r="O1" s="1"/>
      <c r="P1" s="1"/>
      <c r="Q1" s="1"/>
    </row>
    <row r="2" spans="1:17" x14ac:dyDescent="0.25">
      <c r="A2">
        <v>1995</v>
      </c>
      <c r="B2">
        <v>23.465069694818158</v>
      </c>
      <c r="C2">
        <v>23.873318047320499</v>
      </c>
      <c r="D2">
        <v>16.37415950356991</v>
      </c>
      <c r="E2">
        <v>22.90617444549612</v>
      </c>
      <c r="F2">
        <v>15.905641721021791</v>
      </c>
      <c r="G2">
        <v>19.39750634128702</v>
      </c>
      <c r="H2">
        <v>10.89943440842352</v>
      </c>
      <c r="I2">
        <v>17.24102468682587</v>
      </c>
      <c r="J2">
        <v>15.4245571283306</v>
      </c>
      <c r="K2">
        <v>22.24096770950829</v>
      </c>
      <c r="L2">
        <v>12.015169851604041</v>
      </c>
    </row>
    <row r="3" spans="1:17" x14ac:dyDescent="0.25">
      <c r="A3">
        <v>1996</v>
      </c>
      <c r="B3">
        <v>22.193330515254889</v>
      </c>
      <c r="C3">
        <v>22.747923987310749</v>
      </c>
      <c r="D3">
        <v>16.4341490697763</v>
      </c>
      <c r="E3">
        <v>21.656359088631721</v>
      </c>
      <c r="F3">
        <v>15.419359759700299</v>
      </c>
      <c r="G3">
        <v>18.92653616445558</v>
      </c>
      <c r="H3">
        <v>10.463650986250199</v>
      </c>
      <c r="I3">
        <v>16.1735889969727</v>
      </c>
      <c r="J3">
        <v>14.88334532332534</v>
      </c>
      <c r="K3">
        <v>21.498569575958751</v>
      </c>
      <c r="L3">
        <v>12.07541199416567</v>
      </c>
    </row>
    <row r="4" spans="1:17" x14ac:dyDescent="0.25">
      <c r="A4">
        <v>1997</v>
      </c>
      <c r="B4">
        <v>21.778428269803172</v>
      </c>
      <c r="C4">
        <v>22.450466823267739</v>
      </c>
      <c r="D4">
        <v>17.12575399627465</v>
      </c>
      <c r="E4">
        <v>22.13754746150639</v>
      </c>
      <c r="F4">
        <v>15.52499999494848</v>
      </c>
      <c r="G4">
        <v>17.429547029063599</v>
      </c>
      <c r="H4">
        <v>10.381883937240209</v>
      </c>
      <c r="I4">
        <v>15.172054994405901</v>
      </c>
      <c r="J4">
        <v>14.72615871594204</v>
      </c>
      <c r="K4">
        <v>20.941308294382281</v>
      </c>
      <c r="L4">
        <v>12.00335075388659</v>
      </c>
    </row>
    <row r="5" spans="1:17" x14ac:dyDescent="0.25">
      <c r="A5">
        <v>1998</v>
      </c>
      <c r="B5">
        <v>20.85520627178763</v>
      </c>
      <c r="C5">
        <v>21.854531813102149</v>
      </c>
      <c r="D5">
        <v>15.197960804224239</v>
      </c>
      <c r="E5">
        <v>20.91968764133253</v>
      </c>
      <c r="F5">
        <v>14.693666490236939</v>
      </c>
      <c r="G5">
        <v>16.73697585132426</v>
      </c>
      <c r="H5">
        <v>10.52497941600117</v>
      </c>
      <c r="I5">
        <v>14.97105561547775</v>
      </c>
      <c r="J5">
        <v>14.948949039588561</v>
      </c>
      <c r="K5">
        <v>19.96487457508432</v>
      </c>
      <c r="L5">
        <v>11.487028956137211</v>
      </c>
    </row>
    <row r="6" spans="1:17" x14ac:dyDescent="0.25">
      <c r="A6">
        <v>1999</v>
      </c>
      <c r="B6">
        <v>20.169126923350731</v>
      </c>
      <c r="C6">
        <v>20.93426080620613</v>
      </c>
      <c r="D6">
        <v>15.26188057099994</v>
      </c>
      <c r="E6">
        <v>19.539212226038721</v>
      </c>
      <c r="F6">
        <v>14.50826320489938</v>
      </c>
      <c r="G6">
        <v>16.311084096226949</v>
      </c>
      <c r="H6">
        <v>10.321472330033849</v>
      </c>
      <c r="I6">
        <v>14.820460746669539</v>
      </c>
      <c r="J6">
        <v>15.126265441612</v>
      </c>
      <c r="K6">
        <v>19.240907669115519</v>
      </c>
      <c r="L6">
        <v>11.27192077652586</v>
      </c>
    </row>
    <row r="7" spans="1:17" x14ac:dyDescent="0.25">
      <c r="A7">
        <v>2000</v>
      </c>
      <c r="B7">
        <v>20.059308335733391</v>
      </c>
      <c r="C7">
        <v>21.211253446289518</v>
      </c>
      <c r="D7">
        <v>14.39297902350382</v>
      </c>
      <c r="E7">
        <v>21.876228486370071</v>
      </c>
      <c r="F7">
        <v>14.17025584582287</v>
      </c>
      <c r="G7">
        <v>16.13883875975085</v>
      </c>
      <c r="H7">
        <v>10.45937981765918</v>
      </c>
      <c r="I7">
        <v>13.833199886999029</v>
      </c>
      <c r="J7">
        <v>14.6923326843647</v>
      </c>
      <c r="K7">
        <v>20.353136949640369</v>
      </c>
      <c r="L7">
        <v>11.09807869646334</v>
      </c>
    </row>
    <row r="8" spans="1:17" x14ac:dyDescent="0.25">
      <c r="A8">
        <v>2001</v>
      </c>
      <c r="B8">
        <v>20.004426314938069</v>
      </c>
      <c r="C8">
        <v>21.018754815358211</v>
      </c>
      <c r="D8">
        <v>15.268172551110251</v>
      </c>
      <c r="E8">
        <v>21.67427835693767</v>
      </c>
      <c r="F8">
        <v>14.07443166666973</v>
      </c>
      <c r="G8">
        <v>15.84579007052186</v>
      </c>
      <c r="H8">
        <v>10.20686694649546</v>
      </c>
      <c r="I8">
        <v>14.28843591844822</v>
      </c>
      <c r="J8">
        <v>14.5152699884323</v>
      </c>
      <c r="K8">
        <v>19.982273277217349</v>
      </c>
      <c r="L8">
        <v>10.93422803365484</v>
      </c>
    </row>
    <row r="9" spans="1:17" x14ac:dyDescent="0.25">
      <c r="A9">
        <v>2002</v>
      </c>
      <c r="B9">
        <v>19.478198873903668</v>
      </c>
      <c r="C9">
        <v>20.929188498976441</v>
      </c>
      <c r="D9">
        <v>16.03364129598846</v>
      </c>
      <c r="E9">
        <v>21.03670477364987</v>
      </c>
      <c r="F9">
        <v>13.95733107358094</v>
      </c>
      <c r="G9">
        <v>15.706710380241921</v>
      </c>
      <c r="H9">
        <v>10.11908501558262</v>
      </c>
      <c r="I9">
        <v>13.83980161059762</v>
      </c>
      <c r="J9">
        <v>13.94699899403145</v>
      </c>
      <c r="K9">
        <v>19.97933958309714</v>
      </c>
      <c r="L9">
        <v>11.35555108185981</v>
      </c>
    </row>
    <row r="10" spans="1:17" x14ac:dyDescent="0.25">
      <c r="A10">
        <v>2003</v>
      </c>
      <c r="B10">
        <v>18.038617551229301</v>
      </c>
      <c r="C10">
        <v>19.20385602854363</v>
      </c>
      <c r="D10">
        <v>13.084130244095171</v>
      </c>
      <c r="E10">
        <v>20.776768758978491</v>
      </c>
      <c r="F10">
        <v>13.40655459644481</v>
      </c>
      <c r="G10">
        <v>14.14944532479246</v>
      </c>
      <c r="H10">
        <v>9.7402672132729986</v>
      </c>
      <c r="I10">
        <v>12.89784387690306</v>
      </c>
      <c r="J10">
        <v>13.3307239386864</v>
      </c>
      <c r="K10">
        <v>18.894756062303859</v>
      </c>
      <c r="L10">
        <v>10.972433615394291</v>
      </c>
    </row>
    <row r="11" spans="1:17" x14ac:dyDescent="0.25">
      <c r="A11">
        <v>2004</v>
      </c>
      <c r="B11">
        <v>18.080789201427081</v>
      </c>
      <c r="C11">
        <v>19.14855006828207</v>
      </c>
      <c r="D11">
        <v>13.79944348902352</v>
      </c>
      <c r="E11">
        <v>19.757032381440631</v>
      </c>
      <c r="F11">
        <v>13.32433795372906</v>
      </c>
      <c r="G11">
        <v>14.51419308227635</v>
      </c>
      <c r="H11">
        <v>9.8396843808989232</v>
      </c>
      <c r="I11">
        <v>13.381691935735351</v>
      </c>
      <c r="J11">
        <v>13.711312367308381</v>
      </c>
      <c r="K11">
        <v>18.373092321167039</v>
      </c>
      <c r="L11">
        <v>10.864515212323189</v>
      </c>
    </row>
    <row r="12" spans="1:17" x14ac:dyDescent="0.25">
      <c r="A12">
        <v>2005</v>
      </c>
      <c r="B12">
        <v>17.41598928409633</v>
      </c>
      <c r="C12">
        <v>18.625096013188589</v>
      </c>
      <c r="D12">
        <v>12.389864719736639</v>
      </c>
      <c r="E12">
        <v>19.909325772201662</v>
      </c>
      <c r="F12">
        <v>13.177882654088799</v>
      </c>
      <c r="G12">
        <v>14.12916518242481</v>
      </c>
      <c r="H12">
        <v>9.6305236028954315</v>
      </c>
      <c r="I12">
        <v>13.63017443146328</v>
      </c>
      <c r="J12">
        <v>13.736322131417049</v>
      </c>
      <c r="K12">
        <v>18.241678031115171</v>
      </c>
      <c r="L12">
        <v>10.97634418855765</v>
      </c>
    </row>
    <row r="13" spans="1:17" x14ac:dyDescent="0.25">
      <c r="A13">
        <v>2006</v>
      </c>
      <c r="B13">
        <v>17.95829980529092</v>
      </c>
      <c r="C13">
        <v>19.131917771971981</v>
      </c>
      <c r="D13">
        <v>13.110791112597511</v>
      </c>
      <c r="E13">
        <v>18.767780951749209</v>
      </c>
      <c r="F13">
        <v>13.155659947142359</v>
      </c>
      <c r="G13">
        <v>14.33836625824066</v>
      </c>
      <c r="H13">
        <v>9.5124758681865771</v>
      </c>
      <c r="I13">
        <v>13.532116371787451</v>
      </c>
      <c r="J13">
        <v>13.624986936472659</v>
      </c>
      <c r="K13">
        <v>17.317715622360701</v>
      </c>
      <c r="L13">
        <v>10.555760052756391</v>
      </c>
    </row>
    <row r="14" spans="1:17" x14ac:dyDescent="0.25">
      <c r="A14">
        <v>2007</v>
      </c>
      <c r="B14">
        <v>17.30090825445232</v>
      </c>
      <c r="C14">
        <v>18.895763380214952</v>
      </c>
      <c r="D14">
        <v>13.612166863743751</v>
      </c>
      <c r="E14">
        <v>18.01456215205101</v>
      </c>
      <c r="F14">
        <v>12.00780837938157</v>
      </c>
      <c r="G14">
        <v>13.532201170871121</v>
      </c>
      <c r="H14">
        <v>9.0728510330697212</v>
      </c>
      <c r="I14">
        <v>12.455306033217971</v>
      </c>
      <c r="J14">
        <v>12.89000569396813</v>
      </c>
      <c r="K14">
        <v>16.88209940854383</v>
      </c>
      <c r="L14">
        <v>9.5859790456482639</v>
      </c>
    </row>
    <row r="15" spans="1:17" x14ac:dyDescent="0.25">
      <c r="A15">
        <v>2008</v>
      </c>
      <c r="B15">
        <v>17.30434827405341</v>
      </c>
      <c r="C15">
        <v>18.661105454119429</v>
      </c>
      <c r="D15">
        <v>11.10973339276066</v>
      </c>
      <c r="E15">
        <v>18.94373063812035</v>
      </c>
      <c r="F15">
        <v>12.496689371816201</v>
      </c>
      <c r="G15">
        <v>13.528154237166479</v>
      </c>
      <c r="H15">
        <v>9.6484617102206691</v>
      </c>
      <c r="I15">
        <v>12.851847495982939</v>
      </c>
      <c r="J15">
        <v>12.910171682200779</v>
      </c>
      <c r="K15">
        <v>16.951233621295799</v>
      </c>
      <c r="L15">
        <v>9.9809318242688985</v>
      </c>
    </row>
    <row r="16" spans="1:17" x14ac:dyDescent="0.25">
      <c r="A16">
        <v>2009</v>
      </c>
      <c r="B16">
        <v>16.198318739845678</v>
      </c>
      <c r="C16">
        <v>16.83865026682248</v>
      </c>
      <c r="D16">
        <v>11.60325035439287</v>
      </c>
      <c r="E16">
        <v>18.962101458549942</v>
      </c>
      <c r="F16">
        <v>12.84786985940271</v>
      </c>
      <c r="G16">
        <v>12.8237294494318</v>
      </c>
      <c r="H16">
        <v>9.493829259942931</v>
      </c>
      <c r="I16">
        <v>13.42574137001162</v>
      </c>
      <c r="J16">
        <v>13.09213577492654</v>
      </c>
      <c r="K16">
        <v>17.109551406087562</v>
      </c>
      <c r="L16">
        <v>10.420714685441061</v>
      </c>
    </row>
    <row r="17" spans="1:12" x14ac:dyDescent="0.25">
      <c r="A17">
        <v>2010</v>
      </c>
      <c r="B17">
        <v>14.754870894422769</v>
      </c>
      <c r="C17">
        <v>15.33186786618395</v>
      </c>
      <c r="D17">
        <v>12.259374531268969</v>
      </c>
      <c r="E17">
        <v>18.856268080931251</v>
      </c>
      <c r="F17">
        <v>12.7113293740505</v>
      </c>
      <c r="G17">
        <v>11.59786365966837</v>
      </c>
      <c r="H17">
        <v>9.3036672924380177</v>
      </c>
      <c r="I17">
        <v>12.19573302356091</v>
      </c>
      <c r="J17">
        <v>12.27939203375052</v>
      </c>
      <c r="K17">
        <v>16.899328402420139</v>
      </c>
      <c r="L17">
        <v>10.88090786764287</v>
      </c>
    </row>
    <row r="18" spans="1:12" x14ac:dyDescent="0.25">
      <c r="A18">
        <v>2011</v>
      </c>
      <c r="B18">
        <v>14.624961474119001</v>
      </c>
      <c r="C18">
        <v>15.1312165011401</v>
      </c>
      <c r="D18">
        <v>12.398318788987419</v>
      </c>
      <c r="E18">
        <v>19.261361776043501</v>
      </c>
      <c r="F18">
        <v>12.6718227990575</v>
      </c>
      <c r="G18">
        <v>11.968980287945509</v>
      </c>
      <c r="H18">
        <v>9.6080156521766664</v>
      </c>
      <c r="I18">
        <v>12.07453284822464</v>
      </c>
      <c r="J18">
        <v>12.97508510079367</v>
      </c>
      <c r="K18">
        <v>17.144920179903231</v>
      </c>
      <c r="L18">
        <v>11.09840847721925</v>
      </c>
    </row>
    <row r="19" spans="1:12" x14ac:dyDescent="0.25">
      <c r="A19">
        <v>2012</v>
      </c>
      <c r="B19">
        <v>14.60135110311233</v>
      </c>
      <c r="C19">
        <v>14.756458479052389</v>
      </c>
      <c r="D19">
        <v>11.707649630866269</v>
      </c>
      <c r="E19">
        <v>18.618863060364149</v>
      </c>
      <c r="F19">
        <v>12.879666934446471</v>
      </c>
      <c r="G19">
        <v>12.83406099487283</v>
      </c>
      <c r="H19">
        <v>9.4903887815148931</v>
      </c>
      <c r="I19">
        <v>12.7733045441664</v>
      </c>
      <c r="J19">
        <v>11.67211062901767</v>
      </c>
      <c r="K19">
        <v>16.728056553533069</v>
      </c>
      <c r="L19">
        <v>11.474861349438649</v>
      </c>
    </row>
    <row r="20" spans="1:12" x14ac:dyDescent="0.25">
      <c r="A20">
        <v>2013</v>
      </c>
      <c r="B20">
        <v>14.53050313346008</v>
      </c>
      <c r="C20">
        <v>15.01055660973058</v>
      </c>
      <c r="D20">
        <v>11.2564413467297</v>
      </c>
      <c r="E20">
        <v>17.55178932138022</v>
      </c>
      <c r="F20">
        <v>13.33419399869168</v>
      </c>
      <c r="G20">
        <v>12.248520901340999</v>
      </c>
      <c r="H20">
        <v>9.8070156985616084</v>
      </c>
      <c r="I20">
        <v>12.900684084800909</v>
      </c>
      <c r="J20">
        <v>12.237228558979391</v>
      </c>
      <c r="K20">
        <v>16.168803675124192</v>
      </c>
      <c r="L20">
        <v>12.02750906671236</v>
      </c>
    </row>
    <row r="21" spans="1:12" x14ac:dyDescent="0.25">
      <c r="A21">
        <v>2014</v>
      </c>
      <c r="B21">
        <v>13.60799204536052</v>
      </c>
      <c r="C21">
        <v>13.82616281406861</v>
      </c>
      <c r="D21">
        <v>12.91921119564045</v>
      </c>
      <c r="E21">
        <v>17.54733753185398</v>
      </c>
      <c r="F21">
        <v>12.789898438202201</v>
      </c>
      <c r="G21">
        <v>12.205715545791181</v>
      </c>
      <c r="H21">
        <v>9.6857992621192466</v>
      </c>
      <c r="I21">
        <v>12.315541265411911</v>
      </c>
      <c r="J21">
        <v>11.870529001158671</v>
      </c>
      <c r="K21">
        <v>16.339442334119859</v>
      </c>
      <c r="L21">
        <v>11.97713136398607</v>
      </c>
    </row>
    <row r="22" spans="1:12" x14ac:dyDescent="0.25">
      <c r="A22">
        <v>2015</v>
      </c>
      <c r="B22">
        <v>13.00391777714613</v>
      </c>
      <c r="C22">
        <v>13.603958326229179</v>
      </c>
      <c r="D22">
        <v>12.528222757277019</v>
      </c>
      <c r="E22">
        <v>17.048905839386531</v>
      </c>
      <c r="F22">
        <v>12.5043211343633</v>
      </c>
      <c r="G22">
        <v>11.454377290044571</v>
      </c>
      <c r="H22">
        <v>9.714458527901618</v>
      </c>
      <c r="I22">
        <v>12.112298933935641</v>
      </c>
      <c r="J22">
        <v>12.456581654428479</v>
      </c>
      <c r="K22">
        <v>15.779251951484079</v>
      </c>
      <c r="L22">
        <v>11.98298258004781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Act</vt:lpstr>
      <vt:lpstr>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2019-06-14T14:15:49Z</dcterms:modified>
</cp:coreProperties>
</file>