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344822F9-7302-4FB4-B016-6C1012839167}"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81" i="1" l="1"/>
  <c r="AW81" i="1"/>
  <c r="AX81" i="1"/>
  <c r="AV76" i="1"/>
  <c r="AW76" i="1"/>
  <c r="AX76" i="1"/>
  <c r="AV74" i="1"/>
  <c r="AW74" i="1"/>
  <c r="AX74" i="1"/>
  <c r="AV66" i="1"/>
  <c r="AW66" i="1"/>
  <c r="AX66" i="1"/>
  <c r="AV67" i="1"/>
  <c r="AW67" i="1"/>
  <c r="AX67" i="1"/>
  <c r="AV68" i="1"/>
  <c r="AW68" i="1"/>
  <c r="AX68" i="1"/>
  <c r="AV69" i="1"/>
  <c r="AW69" i="1"/>
  <c r="AX69" i="1"/>
  <c r="AV71" i="1"/>
  <c r="AW71" i="1"/>
  <c r="AX71" i="1"/>
  <c r="AV72" i="1"/>
  <c r="AW72" i="1"/>
  <c r="AX72" i="1"/>
  <c r="AW65" i="1"/>
  <c r="AX65" i="1"/>
  <c r="AV65" i="1"/>
  <c r="AO73" i="1"/>
  <c r="AW73" i="1" s="1"/>
  <c r="AP73" i="1"/>
  <c r="AX73" i="1" s="1"/>
  <c r="AN73" i="1"/>
  <c r="AV73" i="1" s="1"/>
  <c r="AT70" i="1"/>
  <c r="AX70" i="1" s="1"/>
  <c r="AS70" i="1"/>
  <c r="AW70" i="1" s="1"/>
  <c r="AR70" i="1"/>
  <c r="AV70" i="1" s="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<sst xmlns="http://schemas.openxmlformats.org/spreadsheetml/2006/main" count="1894" uniqueCount="347">
  <si>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</si>
  <si>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</si>
  <si>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</si>
  <si>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</si>
  <si>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</si>
  <si>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</si>
  <si>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</si>
  <si>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</si>
  <si>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</si>
  <si>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</si>
  <si>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</si>
  <si>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</si>
  <si>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</si>
  <si>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</si>
  <si>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</si>
  <si>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</si>
  <si>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</si>
  <si>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</si>
  <si>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</si>
  <si>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</si>
  <si>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</si>
  <si>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</si>
  <si>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</si>
  <si>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</si>
  <si>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</si>
  <si>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</si>
  <si>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</si>
  <si>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</si>
  <si>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</si>
  <si>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</si>
  <si>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</si>
  <si>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</si>
  <si>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</si>
  <si>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</si>
  <si>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</si>
  <si>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</si>
  <si>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</si>
  <si>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</si>
  <si>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</si>
  <si>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</si>
  <si>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</si>
  <si>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</si>
  <si>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</si>
  <si>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</si>
  <si>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</si>
  <si>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</si>
  <si>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</si>
  <si>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</si>
  <si>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</si>
  <si>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</si>
  <si>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</si>
  <si>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</si>
  <si>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</si>
  <si>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</si>
  <si>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</si>
  <si>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</si>
  <si>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</si>
  <si>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</si>
  <si>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</si>
  <si>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</si>
  <si>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</si>
  <si>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</si>
  <si>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</si>
  <si>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</si>
  <si>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</si>
  <si>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</si>
  <si>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</si>
  <si>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</si>
  <si>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</si>
  <si>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</si>
  <si>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</si>
  <si>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</si>
  <si>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</si>
  <si>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</si>
  <si>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</si>
  <si>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</si>
  <si>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</si>
  <si>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</si>
  <si>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</si>
  <si>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</si>
  <si>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</si>
  <si>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</si>
  <si>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</si>
  <si>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</si>
  <si>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</si>
  <si>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</si>
  <si>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</si>
  <si>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</si>
  <si>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</si>
  <si>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</si>
  <si>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</si>
  <si>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</si>
  <si>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</si>
  <si>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</si>
  <si>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</si>
  <si>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</si>
  <si>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</si>
  <si>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</si>
  <si>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</si>
  <si>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</si>
  <si>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</si>
  <si>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</si>
  <si>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</si>
  <si>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</si>
  <si>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</si>
  <si>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</si>
  <si>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</si>
  <si>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</si>
  <si>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</si>
  <si>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</si>
  <si>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</si>
  <si>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</si>
  <si>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</si>
  <si>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</si>
  <si>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</si>
  <si>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</si>
  <si>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</si>
  <si>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</si>
  <si>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</si>
  <si>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</si>
  <si>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</si>
  <si>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</si>
  <si>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</si>
  <si>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</si>
  <si>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</si>
  <si>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</si>
  <si>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</si>
  <si>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</si>
  <si>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</si>
  <si>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</si>
  <si>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</si>
  <si>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</si>
  <si>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</si>
  <si>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</si>
  <si>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</si>
  <si>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</si>
  <si>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</si>
  <si>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</si>
  <si>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</si>
  <si>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</si>
  <si>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</si>
  <si>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</si>
  <si>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</si>
  <si>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</si>
  <si>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</si>
  <si>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</si>
  <si>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</si>
  <si>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</si>
  <si>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</si>
  <si>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</si>
  <si>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</si>
  <si>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</si>
  <si>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</si>
  <si>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</si>
  <si>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</si>
  <si>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</si>
  <si>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</si>
  <si>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</si>
  <si>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</si>
  <si>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</si>
  <si>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</si>
  <si>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</si>
  <si>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</si>
  <si>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</si>
  <si>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</si>
  <si>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</si>
  <si>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</si>
  <si>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</si>
  <si>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</si>
  <si>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</si>
  <si>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</si>
  <si>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</si>
  <si>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</si>
  <si>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</si>
  <si>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</si>
  <si>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</si>
  <si>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</si>
  <si>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</si>
  <si>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</si>
  <si>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</si>
  <si>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</si>
  <si>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</si>
  <si>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</si>
  <si>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</si>
  <si>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</si>
  <si>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</si>
  <si>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</si>
  <si>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</si>
  <si>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</si>
  <si>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</si>
  <si>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</si>
  <si>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</si>
  <si>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</si>
  <si>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</si>
  <si>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</si>
  <si>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</si>
  <si>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</si>
  <si>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</si>
  <si>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</si>
  <si>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</si>
  <si>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</si>
  <si>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</si>
  <si>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</si>
  <si>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</si>
  <si>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</si>
  <si>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</si>
  <si>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</si>
  <si>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</si>
  <si>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</si>
  <si>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</si>
  <si>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</si>
  <si>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</si>
  <si>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</si>
  <si>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</si>
  <si>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</si>
  <si>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</si>
  <si>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</si>
  <si>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</si>
  <si>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</si>
  <si>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</si>
  <si>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</si>
  <si>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</si>
  <si>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</si>
  <si>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</si>
  <si>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</si>
  <si>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</si>
  <si>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</si>
  <si>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</si>
  <si>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</si>
  <si>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</si>
  <si>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</si>
  <si>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</si>
  <si>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</si>
  <si>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</si>
  <si>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</si>
  <si>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</si>
  <si>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</si>
  <si>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</si>
  <si>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</si>
  <si>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</si>
  <si>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</si>
  <si>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</si>
  <si>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</si>
  <si>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</si>
  <si>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</si>
  <si>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</si>
  <si>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</si>
  <si>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</si>
  <si>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</si>
  <si>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</si>
  <si>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</si>
  <si>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</si>
  <si>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</si>
  <si>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</si>
  <si>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</si>
  <si>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</si>
  <si>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</si>
  <si>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</si>
  <si>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</si>
  <si>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</si>
  <si>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</si>
  <si>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</si>
  <si>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</si>
  <si>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</si>
  <si>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</si>
  <si>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</si>
  <si>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</si>
  <si>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</si>
  <si>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</si>
  <si>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</si>
  <si>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</si>
  <si>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</si>
  <si>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</si>
  <si>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</si>
  <si>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</si>
  <si>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</si>
  <si>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</si>
  <si>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</si>
  <si>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</si>
  <si>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</si>
  <si>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</si>
  <si>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</si>
  <si>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</si>
  <si>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</si>
  <si>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</si>
  <si>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</si>
  <si>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</si>
  <si>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</si>
  <si>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</si>
  <si>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</si>
  <si>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</si>
  <si>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</si>
  <si>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</si>
  <si>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</si>
  <si>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</si>
  <si>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</si>
  <si>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</si>
  <si>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</si>
  <si>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</si>
  <si>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</si>
  <si>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</si>
  <si>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</si>
  <si>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</si>
  <si>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</si>
  <si>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</si>
  <si>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</si>
  <si>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</si>
  <si>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</si>
  <si>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</si>
  <si>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</si>
  <si>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</si>
  <si>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</si>
  <si>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</si>
  <si>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</si>
  <si>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</si>
  <si>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</si>
  <si>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</si>
  <si>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</si>
  <si>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</si>
  <si>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</si>
  <si>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</si>
  <si>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</si>
  <si>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</si>
  <si>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</si>
  <si>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</si>
  <si>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</si>
  <si>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</si>
  <si>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</si>
  <si>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</si>
  <si>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</si>
  <si>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</si>
  <si>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</si>
  <si>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231018-0</t>
  </si>
  <si>
    <t>Explore sample data regarding predict3dunet valid patch &amp; stride shapes.</t>
  </si>
  <si>
    <t>I expect, however illogical based on my current knowledge, that it seems to be easier to pick valid patch &amp; stride shapes than with my own datasets.</t>
  </si>
  <si>
    <t>TBD (Success if patch &amp;/ stride shapes are valid. Failure if not. Double success if there are no other errors &amp; there are segmentations, now.)</t>
  </si>
  <si>
    <t>…continueing with datasets.</t>
  </si>
  <si>
    <t>patch &gt; size / 2, patch = arbitrary</t>
  </si>
  <si>
    <t>stride &gt;= patch / 2, stride &lt; patch, n(:=1) * stride + patch = size, no decimal numbers, rest = 0</t>
  </si>
  <si>
    <t xml:space="preserve">    raise ValueError((</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</si>
  <si>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</si>
  <si>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</si>
  <si>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</si>
  <si>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231018-1</t>
  </si>
  <si>
    <t>Train a model on sample data.</t>
  </si>
  <si>
    <t>I expect to get a working model on the sample data.</t>
  </si>
  <si>
    <t>TBD (Success if it looks good. Failure if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</si>
</sst>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21">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top style="thin">
        <color indexed="64"/>
      </top>
      <bottom/>
      <diagonal/>
    </border>
    <border>
      <left/>
      <right style="thin">
        <color indexed="64"/>
      </right>
      <top style="thin">
        <color indexed="64"/>
      </top>
      <bottom/>
      <diagonal/>
    </border>
    <border>
      <left/>
      <right style="thick">
        <color indexed="64"/>
      </right>
      <top style="thin">
        <color indexed="64"/>
      </top>
      <bottom/>
      <diagonal/>
    </border>
  </borders>
  <cellStyleXfs count="1">
    <xf numFmtId="0" fontId="0" fillId="0" borderId="0"/>
  </cellStyleXfs>
  <cellXfs count="46">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0" fillId="0" borderId="12"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3" fillId="0" borderId="17" xfId="0" applyFont="1" applyBorder="1" applyAlignment="1">
      <alignment vertical="center"/>
    </xf>
    <xf numFmtId="0" fontId="0" fillId="0" borderId="17" xfId="0" applyBorder="1"/>
    <xf numFmtId="0" fontId="0" fillId="0" borderId="18" xfId="0" applyBorder="1"/>
    <xf numFmtId="0" fontId="0" fillId="0" borderId="19" xfId="0" applyBorder="1"/>
    <xf numFmtId="0" fontId="0" fillId="0" borderId="20" xfId="0" applyBorder="1"/>
    <xf numFmtId="0" fontId="3" fillId="0" borderId="19" xfId="0" applyFont="1" applyBorder="1" applyAlignment="1">
      <alignment vertical="center"/>
    </xf>
    <xf numFmtId="0" fontId="3" fillId="0" borderId="0" xfId="0" applyFont="1" applyFill="1" applyBorder="1" applyAlignment="1">
      <alignment vertic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82"/>
  <sheetViews>
    <sheetView tabSelected="1" topLeftCell="AH40" zoomScaleNormal="100" workbookViewId="0">
      <selection activeCell="AX68" sqref="AX68"/>
    </sheetView>
  </sheetViews>
  <sheetFormatPr defaultRowHeight="15" outlineLevelCol="1" x14ac:dyDescent="0.25"/>
  <cols>
    <col min="1" max="1" width="23.85546875" customWidth="1"/>
    <col min="2" max="2" width="15.140625" customWidth="1"/>
    <col min="3" max="3" width="25.42578125" customWidth="1" outlineLevel="1"/>
    <col min="4" max="4" width="15.7109375" customWidth="1" outlineLevel="1"/>
    <col min="5" max="5" width="64.5703125" customWidth="1" outlineLevel="1"/>
    <col min="6" max="6" width="14.5703125" style="6"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8" max="18" width="9.140625" style="20"/>
    <col min="19" max="19" width="12.85546875"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7.85546875" customWidth="1" outlineLevel="1"/>
    <col min="28" max="28" width="8.7109375" customWidth="1" outlineLevel="1"/>
    <col min="29" max="29" width="15.42578125" customWidth="1" outlineLevel="1"/>
    <col min="30" max="30" width="7.7109375" customWidth="1" outlineLevel="1"/>
    <col min="31" max="31" width="9.7109375" style="10" customWidth="1" outlineLevel="1"/>
    <col min="32" max="32" width="16.7109375" customWidth="1"/>
    <col min="33" max="34" width="14.85546875" customWidth="1"/>
    <col min="35" max="35" width="21" customWidth="1"/>
    <col min="36" max="36" width="26.28515625" style="10" hidden="1" customWidth="1" outlineLevel="1"/>
    <col min="37" max="37" width="6" bestFit="1" customWidth="1" collapsed="1"/>
    <col min="38" max="38" width="6" bestFit="1" customWidth="1"/>
    <col min="39" max="39" width="6" style="20" bestFit="1"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135.2851562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312</v>
      </c>
      <c r="AW1" s="1" t="s">
        <v>313</v>
      </c>
      <c r="AX1" s="26" t="s">
        <v>314</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c r="AW2" s="13"/>
      <c r="AX2" s="13"/>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0"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c r="AW3" s="13"/>
      <c r="AX3" s="27"/>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0"/>
        <v>5</v>
      </c>
      <c r="Y4" s="8">
        <v>2</v>
      </c>
      <c r="Z4" s="8">
        <v>3</v>
      </c>
      <c r="AA4" s="8">
        <v>16</v>
      </c>
      <c r="AB4" s="8" t="s">
        <v>98</v>
      </c>
      <c r="AC4" s="8">
        <v>1</v>
      </c>
      <c r="AD4" s="8">
        <v>8</v>
      </c>
      <c r="AE4" s="30"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c r="AW4" s="16"/>
      <c r="AX4" s="28"/>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0"/>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0"/>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0"/>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0"/>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0"/>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0"/>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0"/>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0"/>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0"/>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0"/>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0"/>
        <v>5</v>
      </c>
      <c r="Y15">
        <v>2</v>
      </c>
      <c r="Z15">
        <v>3</v>
      </c>
      <c r="AA15">
        <v>16</v>
      </c>
      <c r="AB15" t="s">
        <v>98</v>
      </c>
      <c r="AC15">
        <v>1</v>
      </c>
      <c r="AD15">
        <v>8</v>
      </c>
      <c r="AE15" s="10" t="s">
        <v>100</v>
      </c>
      <c r="AF15">
        <v>13843</v>
      </c>
      <c r="AG15" s="13">
        <v>18657</v>
      </c>
      <c r="AH15">
        <f t="shared" ref="AH15:AH24" si="1">AF15+AG15</f>
        <v>32500</v>
      </c>
      <c r="AI15" t="s">
        <v>8</v>
      </c>
      <c r="AJ15" s="10" t="s">
        <v>33</v>
      </c>
      <c r="AK15">
        <v>125</v>
      </c>
      <c r="AL15">
        <v>1169</v>
      </c>
      <c r="AM15" s="20">
        <v>414</v>
      </c>
      <c r="AN15">
        <v>80</v>
      </c>
      <c r="AO15">
        <v>416</v>
      </c>
      <c r="AP15">
        <v>176</v>
      </c>
      <c r="AQ15" s="20" t="s">
        <v>48</v>
      </c>
      <c r="AR15">
        <v>8</v>
      </c>
      <c r="AS15">
        <v>376</v>
      </c>
      <c r="AT15">
        <v>104</v>
      </c>
      <c r="AU15" s="20" t="s">
        <v>48</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0"/>
        <v>5</v>
      </c>
      <c r="Y16" s="4">
        <v>2</v>
      </c>
      <c r="Z16" s="4">
        <v>3</v>
      </c>
      <c r="AA16" s="4">
        <v>16</v>
      </c>
      <c r="AB16" s="4" t="s">
        <v>98</v>
      </c>
      <c r="AC16" s="4">
        <v>1</v>
      </c>
      <c r="AD16" s="4">
        <v>8</v>
      </c>
      <c r="AE16" s="29" t="s">
        <v>100</v>
      </c>
      <c r="AF16" s="4">
        <v>13843</v>
      </c>
      <c r="AG16" s="14">
        <v>18657</v>
      </c>
      <c r="AH16" s="4">
        <f t="shared" si="1"/>
        <v>32500</v>
      </c>
      <c r="AI16" s="4" t="s">
        <v>8</v>
      </c>
      <c r="AJ16" s="29" t="s">
        <v>33</v>
      </c>
      <c r="AK16" s="4">
        <v>125</v>
      </c>
      <c r="AL16" s="4">
        <v>1169</v>
      </c>
      <c r="AM16" s="22">
        <v>414</v>
      </c>
      <c r="AN16" s="4">
        <v>80</v>
      </c>
      <c r="AO16" s="4">
        <v>416</v>
      </c>
      <c r="AP16" s="4">
        <v>176</v>
      </c>
      <c r="AQ16" s="22" t="s">
        <v>48</v>
      </c>
      <c r="AR16" s="4">
        <v>16</v>
      </c>
      <c r="AS16" s="4">
        <v>368</v>
      </c>
      <c r="AT16" s="4">
        <v>112</v>
      </c>
      <c r="AU16" s="22" t="s">
        <v>48</v>
      </c>
      <c r="AX16" s="29"/>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0"/>
        <v>5</v>
      </c>
      <c r="Y17">
        <v>2</v>
      </c>
      <c r="Z17">
        <v>3</v>
      </c>
      <c r="AA17">
        <v>16</v>
      </c>
      <c r="AB17" t="s">
        <v>98</v>
      </c>
      <c r="AC17">
        <v>1</v>
      </c>
      <c r="AD17">
        <v>8</v>
      </c>
      <c r="AE17" s="10" t="s">
        <v>100</v>
      </c>
      <c r="AF17">
        <v>10135</v>
      </c>
      <c r="AG17" s="13">
        <v>22365</v>
      </c>
      <c r="AH17">
        <f t="shared" si="1"/>
        <v>32500</v>
      </c>
      <c r="AI17" t="s">
        <v>8</v>
      </c>
      <c r="AJ17" s="10" t="s">
        <v>33</v>
      </c>
      <c r="AK17">
        <v>125</v>
      </c>
      <c r="AL17">
        <v>1169</v>
      </c>
      <c r="AM17" s="20">
        <v>414</v>
      </c>
      <c r="AN17">
        <v>64</v>
      </c>
      <c r="AO17">
        <v>400</v>
      </c>
      <c r="AP17">
        <v>160</v>
      </c>
      <c r="AQ17" s="20" t="s">
        <v>48</v>
      </c>
      <c r="AR17" s="3">
        <v>8</v>
      </c>
      <c r="AS17">
        <v>368</v>
      </c>
      <c r="AT17">
        <v>96</v>
      </c>
      <c r="AU17" s="20" t="s">
        <v>48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0"/>
        <v>5</v>
      </c>
      <c r="Y18">
        <v>2</v>
      </c>
      <c r="Z18">
        <v>3</v>
      </c>
      <c r="AA18">
        <v>16</v>
      </c>
      <c r="AB18" t="s">
        <v>98</v>
      </c>
      <c r="AC18">
        <v>1</v>
      </c>
      <c r="AD18">
        <v>8</v>
      </c>
      <c r="AE18" s="10" t="s">
        <v>100</v>
      </c>
      <c r="AF18">
        <v>10135</v>
      </c>
      <c r="AG18" s="13">
        <v>22365</v>
      </c>
      <c r="AH18">
        <f t="shared" si="1"/>
        <v>32500</v>
      </c>
      <c r="AI18" t="s">
        <v>8</v>
      </c>
      <c r="AJ18" s="10" t="s">
        <v>33</v>
      </c>
      <c r="AK18">
        <v>125</v>
      </c>
      <c r="AL18">
        <v>1169</v>
      </c>
      <c r="AM18" s="20">
        <v>414</v>
      </c>
      <c r="AN18">
        <v>64</v>
      </c>
      <c r="AO18">
        <v>400</v>
      </c>
      <c r="AP18">
        <v>160</v>
      </c>
      <c r="AQ18" s="20" t="s">
        <v>48</v>
      </c>
      <c r="AR18">
        <v>24</v>
      </c>
      <c r="AS18">
        <v>384</v>
      </c>
      <c r="AT18">
        <v>120</v>
      </c>
      <c r="AU18" s="20" t="s">
        <v>48</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0"/>
        <v>5</v>
      </c>
      <c r="Y19">
        <v>2</v>
      </c>
      <c r="Z19">
        <v>3</v>
      </c>
      <c r="AA19">
        <v>16</v>
      </c>
      <c r="AB19" t="s">
        <v>98</v>
      </c>
      <c r="AC19">
        <v>1</v>
      </c>
      <c r="AD19">
        <v>8</v>
      </c>
      <c r="AE19" s="10" t="s">
        <v>100</v>
      </c>
      <c r="AF19">
        <v>10999</v>
      </c>
      <c r="AG19" s="13">
        <v>21501</v>
      </c>
      <c r="AH19">
        <f t="shared" si="1"/>
        <v>32500</v>
      </c>
      <c r="AI19" t="s">
        <v>8</v>
      </c>
      <c r="AJ19" s="10" t="s">
        <v>33</v>
      </c>
      <c r="AK19">
        <v>125</v>
      </c>
      <c r="AL19">
        <v>1169</v>
      </c>
      <c r="AM19" s="20">
        <v>414</v>
      </c>
      <c r="AN19">
        <v>64</v>
      </c>
      <c r="AO19">
        <v>400</v>
      </c>
      <c r="AP19">
        <v>176</v>
      </c>
      <c r="AQ19" s="20" t="s">
        <v>48</v>
      </c>
      <c r="AR19">
        <v>24</v>
      </c>
      <c r="AS19">
        <v>384</v>
      </c>
      <c r="AT19">
        <v>112</v>
      </c>
      <c r="AU19" s="20" t="s">
        <v>48</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0"/>
        <v>5</v>
      </c>
      <c r="Y20">
        <v>2</v>
      </c>
      <c r="Z20">
        <v>3</v>
      </c>
      <c r="AA20">
        <v>16</v>
      </c>
      <c r="AB20" t="s">
        <v>98</v>
      </c>
      <c r="AC20">
        <v>1</v>
      </c>
      <c r="AD20">
        <v>8</v>
      </c>
      <c r="AE20" s="10" t="s">
        <v>100</v>
      </c>
      <c r="AF20">
        <v>11843</v>
      </c>
      <c r="AG20" s="13">
        <v>20657</v>
      </c>
      <c r="AH20">
        <f t="shared" si="1"/>
        <v>32500</v>
      </c>
      <c r="AI20" t="s">
        <v>8</v>
      </c>
      <c r="AJ20" s="10" t="s">
        <v>33</v>
      </c>
      <c r="AK20">
        <v>125</v>
      </c>
      <c r="AL20">
        <v>1169</v>
      </c>
      <c r="AM20" s="20">
        <v>414</v>
      </c>
      <c r="AN20">
        <v>64</v>
      </c>
      <c r="AO20">
        <v>400</v>
      </c>
      <c r="AP20">
        <v>192</v>
      </c>
      <c r="AQ20" s="20" t="s">
        <v>48</v>
      </c>
      <c r="AR20">
        <v>24</v>
      </c>
      <c r="AS20">
        <v>384</v>
      </c>
      <c r="AT20">
        <v>104</v>
      </c>
      <c r="AU20" s="20" t="s">
        <v>48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0"/>
        <v>5</v>
      </c>
      <c r="Y21">
        <v>2</v>
      </c>
      <c r="Z21">
        <v>3</v>
      </c>
      <c r="AA21">
        <v>16</v>
      </c>
      <c r="AB21" t="s">
        <v>98</v>
      </c>
      <c r="AC21">
        <v>1</v>
      </c>
      <c r="AD21">
        <v>8</v>
      </c>
      <c r="AE21" s="10" t="s">
        <v>100</v>
      </c>
      <c r="AF21">
        <v>10473</v>
      </c>
      <c r="AG21" s="13">
        <v>22027</v>
      </c>
      <c r="AH21">
        <f t="shared" si="1"/>
        <v>32500</v>
      </c>
      <c r="AI21" t="s">
        <v>8</v>
      </c>
      <c r="AJ21" s="10" t="s">
        <v>33</v>
      </c>
      <c r="AK21">
        <v>125</v>
      </c>
      <c r="AL21">
        <v>1169</v>
      </c>
      <c r="AM21" s="20">
        <v>414</v>
      </c>
      <c r="AN21">
        <v>64</v>
      </c>
      <c r="AO21">
        <v>416</v>
      </c>
      <c r="AP21">
        <v>160</v>
      </c>
      <c r="AQ21" s="20" t="s">
        <v>48</v>
      </c>
      <c r="AR21">
        <v>24</v>
      </c>
      <c r="AS21">
        <v>376</v>
      </c>
      <c r="AT21">
        <v>120</v>
      </c>
      <c r="AU21" s="20" t="s">
        <v>48</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0"/>
        <v>5</v>
      </c>
      <c r="Y22">
        <v>2</v>
      </c>
      <c r="Z22">
        <v>3</v>
      </c>
      <c r="AA22">
        <v>16</v>
      </c>
      <c r="AB22" t="s">
        <v>98</v>
      </c>
      <c r="AC22">
        <v>1</v>
      </c>
      <c r="AD22">
        <v>8</v>
      </c>
      <c r="AE22" s="10" t="s">
        <v>100</v>
      </c>
      <c r="AF22">
        <v>10825</v>
      </c>
      <c r="AG22" s="13">
        <v>21675</v>
      </c>
      <c r="AH22">
        <f t="shared" si="1"/>
        <v>32500</v>
      </c>
      <c r="AI22" t="s">
        <v>8</v>
      </c>
      <c r="AJ22" s="10" t="s">
        <v>33</v>
      </c>
      <c r="AK22">
        <v>125</v>
      </c>
      <c r="AL22">
        <v>1169</v>
      </c>
      <c r="AM22" s="20">
        <v>414</v>
      </c>
      <c r="AN22">
        <v>64</v>
      </c>
      <c r="AO22">
        <v>432</v>
      </c>
      <c r="AP22">
        <v>160</v>
      </c>
      <c r="AQ22" s="20" t="s">
        <v>48</v>
      </c>
      <c r="AR22">
        <v>24</v>
      </c>
      <c r="AS22">
        <v>368</v>
      </c>
      <c r="AT22">
        <v>120</v>
      </c>
      <c r="AU22" s="20" t="s">
        <v>48</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0"/>
        <v>5</v>
      </c>
      <c r="Y23">
        <v>2</v>
      </c>
      <c r="Z23">
        <v>3</v>
      </c>
      <c r="AA23">
        <v>16</v>
      </c>
      <c r="AB23" t="s">
        <v>98</v>
      </c>
      <c r="AC23">
        <v>1</v>
      </c>
      <c r="AD23">
        <v>8</v>
      </c>
      <c r="AE23" s="10" t="s">
        <v>100</v>
      </c>
      <c r="AF23">
        <v>12317</v>
      </c>
      <c r="AG23" s="13">
        <v>20183</v>
      </c>
      <c r="AH23">
        <f t="shared" si="1"/>
        <v>32500</v>
      </c>
      <c r="AI23" t="s">
        <v>8</v>
      </c>
      <c r="AJ23" s="10" t="s">
        <v>33</v>
      </c>
      <c r="AK23">
        <v>125</v>
      </c>
      <c r="AL23">
        <v>1169</v>
      </c>
      <c r="AM23" s="20">
        <v>414</v>
      </c>
      <c r="AN23">
        <v>80</v>
      </c>
      <c r="AO23">
        <v>400</v>
      </c>
      <c r="AP23">
        <v>160</v>
      </c>
      <c r="AQ23" s="20" t="s">
        <v>48</v>
      </c>
      <c r="AR23">
        <v>16</v>
      </c>
      <c r="AS23">
        <v>384</v>
      </c>
      <c r="AT23">
        <v>120</v>
      </c>
      <c r="AU23" s="20" t="s">
        <v>48</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0"/>
        <v>5</v>
      </c>
      <c r="Y24">
        <v>2</v>
      </c>
      <c r="Z24">
        <v>3</v>
      </c>
      <c r="AA24">
        <v>16</v>
      </c>
      <c r="AB24" t="s">
        <v>98</v>
      </c>
      <c r="AC24">
        <v>1</v>
      </c>
      <c r="AD24">
        <v>8</v>
      </c>
      <c r="AE24" s="10" t="s">
        <v>100</v>
      </c>
      <c r="AF24">
        <v>14443</v>
      </c>
      <c r="AG24" s="13">
        <v>18057</v>
      </c>
      <c r="AH24">
        <f t="shared" si="1"/>
        <v>32500</v>
      </c>
      <c r="AI24" t="s">
        <v>8</v>
      </c>
      <c r="AJ24" s="10" t="s">
        <v>33</v>
      </c>
      <c r="AK24">
        <v>125</v>
      </c>
      <c r="AL24">
        <v>1169</v>
      </c>
      <c r="AM24" s="20">
        <v>414</v>
      </c>
      <c r="AN24">
        <v>96</v>
      </c>
      <c r="AO24">
        <v>400</v>
      </c>
      <c r="AP24">
        <v>160</v>
      </c>
      <c r="AQ24" s="20" t="s">
        <v>48</v>
      </c>
      <c r="AR24">
        <v>8</v>
      </c>
      <c r="AS24">
        <v>384</v>
      </c>
      <c r="AT24">
        <v>120</v>
      </c>
      <c r="AU24" s="20" t="s">
        <v>48</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2" xml:space="preserve"> V27 + W27</f>
        <v>5</v>
      </c>
      <c r="Y27">
        <v>2</v>
      </c>
      <c r="Z27">
        <v>3</v>
      </c>
      <c r="AA27">
        <v>16</v>
      </c>
      <c r="AB27" t="s">
        <v>98</v>
      </c>
      <c r="AC27">
        <v>1</v>
      </c>
      <c r="AD27">
        <v>8</v>
      </c>
      <c r="AE27" s="10" t="s">
        <v>100</v>
      </c>
      <c r="AF27" s="13">
        <v>80545</v>
      </c>
      <c r="AG27" s="13">
        <v>507</v>
      </c>
      <c r="AH27">
        <f>AF27+AG27</f>
        <v>81052</v>
      </c>
      <c r="AI27">
        <f t="shared" ref="AI27" si="3" xml:space="preserve"> 1508.06553301511 + 0.00210606006752809 * (AN27*AO27*AP27)</f>
        <v>83027.753778838392</v>
      </c>
      <c r="AJ27" s="10" t="s">
        <v>109</v>
      </c>
      <c r="AK27">
        <v>125</v>
      </c>
      <c r="AL27">
        <v>1169</v>
      </c>
      <c r="AM27" s="20">
        <v>414</v>
      </c>
      <c r="AN27">
        <v>112</v>
      </c>
      <c r="AO27">
        <v>864</v>
      </c>
      <c r="AP27">
        <v>400</v>
      </c>
      <c r="AQ27" s="20" t="s">
        <v>48</v>
      </c>
      <c r="AR27">
        <f t="shared" ref="AR27:AR34" si="4" xml:space="preserve"> _xlfn.FLOOR.MATH((AK27 - AN27) / 2)</f>
        <v>6</v>
      </c>
      <c r="AS27">
        <f t="shared" ref="AS27" si="5" xml:space="preserve"> _xlfn.FLOOR.MATH((AL27 - AO27) / 2)</f>
        <v>152</v>
      </c>
      <c r="AT27">
        <f t="shared" ref="AT27" si="6" xml:space="preserve"> _xlfn.FLOOR.MATH((AM27 - AP27) / 2)</f>
        <v>7</v>
      </c>
      <c r="AU27" s="20" t="s">
        <v>48</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2"/>
        <v>5</v>
      </c>
      <c r="Y28">
        <v>2</v>
      </c>
      <c r="Z28">
        <v>3</v>
      </c>
      <c r="AA28">
        <v>16</v>
      </c>
      <c r="AB28" t="s">
        <v>98</v>
      </c>
      <c r="AC28">
        <v>1</v>
      </c>
      <c r="AD28">
        <v>8</v>
      </c>
      <c r="AE28" s="10" t="s">
        <v>100</v>
      </c>
      <c r="AF28" s="13">
        <v>-1</v>
      </c>
      <c r="AG28" s="13">
        <v>-1</v>
      </c>
      <c r="AH28">
        <v>81052</v>
      </c>
      <c r="AI28">
        <f t="shared" ref="AI28:AI33" si="7" xml:space="preserve"> 1508.06553301511 + 0.00210606006752809 * (AN28*AO28*AP28)</f>
        <v>81518.129922434266</v>
      </c>
      <c r="AJ28" s="10" t="s">
        <v>109</v>
      </c>
      <c r="AK28">
        <v>125</v>
      </c>
      <c r="AL28">
        <v>1169</v>
      </c>
      <c r="AM28" s="20">
        <v>414</v>
      </c>
      <c r="AN28">
        <v>112</v>
      </c>
      <c r="AO28">
        <v>848</v>
      </c>
      <c r="AP28">
        <v>400</v>
      </c>
      <c r="AQ28" s="20" t="s">
        <v>48</v>
      </c>
      <c r="AR28">
        <f t="shared" si="4"/>
        <v>6</v>
      </c>
      <c r="AS28">
        <f t="shared" ref="AS28" si="8" xml:space="preserve"> _xlfn.FLOOR.MATH((AL28 - AO28) / 2)</f>
        <v>160</v>
      </c>
      <c r="AT28">
        <f t="shared" ref="AT28" si="9" xml:space="preserve"> _xlfn.FLOOR.MATH((AM28 - AP28) / 2)</f>
        <v>7</v>
      </c>
      <c r="AU28" s="20" t="s">
        <v>48</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2"/>
        <v>5</v>
      </c>
      <c r="Y29">
        <v>2</v>
      </c>
      <c r="Z29">
        <v>3</v>
      </c>
      <c r="AA29">
        <v>16</v>
      </c>
      <c r="AB29" t="s">
        <v>98</v>
      </c>
      <c r="AC29">
        <v>1</v>
      </c>
      <c r="AD29">
        <v>8</v>
      </c>
      <c r="AE29" s="10" t="s">
        <v>100</v>
      </c>
      <c r="AF29" s="13">
        <v>78019</v>
      </c>
      <c r="AG29" s="13">
        <v>3033</v>
      </c>
      <c r="AH29">
        <f>AF29+AG29</f>
        <v>81052</v>
      </c>
      <c r="AI29">
        <f t="shared" si="7"/>
        <v>76989.258353221856</v>
      </c>
      <c r="AJ29" s="10" t="s">
        <v>109</v>
      </c>
      <c r="AK29">
        <v>125</v>
      </c>
      <c r="AL29">
        <v>1169</v>
      </c>
      <c r="AM29" s="20">
        <v>414</v>
      </c>
      <c r="AN29">
        <v>112</v>
      </c>
      <c r="AO29">
        <v>800</v>
      </c>
      <c r="AP29">
        <v>400</v>
      </c>
      <c r="AQ29" s="20" t="s">
        <v>48</v>
      </c>
      <c r="AR29">
        <f t="shared" si="4"/>
        <v>6</v>
      </c>
      <c r="AS29">
        <f t="shared" ref="AS29" si="10" xml:space="preserve"> _xlfn.FLOOR.MATH((AL29 - AO29) / 2)</f>
        <v>184</v>
      </c>
      <c r="AT29">
        <f t="shared" ref="AT29" si="11" xml:space="preserve"> _xlfn.FLOOR.MATH((AM29 - AP29) / 2)</f>
        <v>7</v>
      </c>
      <c r="AU29" s="20" t="s">
        <v>48</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2"/>
        <v>5</v>
      </c>
      <c r="Y30">
        <v>2</v>
      </c>
      <c r="Z30">
        <v>3</v>
      </c>
      <c r="AA30">
        <v>16</v>
      </c>
      <c r="AB30" t="s">
        <v>98</v>
      </c>
      <c r="AC30">
        <v>1</v>
      </c>
      <c r="AD30">
        <v>8</v>
      </c>
      <c r="AE30" s="10" t="s">
        <v>100</v>
      </c>
      <c r="AF30" s="13">
        <v>78019</v>
      </c>
      <c r="AG30" s="13">
        <v>3033</v>
      </c>
      <c r="AH30">
        <f>AF30+AG30</f>
        <v>81052</v>
      </c>
      <c r="AI30">
        <f t="shared" si="7"/>
        <v>76989.258353221856</v>
      </c>
      <c r="AJ30" s="10" t="s">
        <v>109</v>
      </c>
      <c r="AK30">
        <v>125</v>
      </c>
      <c r="AL30">
        <v>1169</v>
      </c>
      <c r="AM30" s="20">
        <v>414</v>
      </c>
      <c r="AN30">
        <v>112</v>
      </c>
      <c r="AO30">
        <v>800</v>
      </c>
      <c r="AP30">
        <v>400</v>
      </c>
      <c r="AQ30" s="20" t="s">
        <v>48</v>
      </c>
      <c r="AR30">
        <f t="shared" si="4"/>
        <v>6</v>
      </c>
      <c r="AS30">
        <f t="shared" ref="AS30:AS34" si="12" xml:space="preserve"> _xlfn.FLOOR.MATH((AL30 - AO30) / 2)</f>
        <v>184</v>
      </c>
      <c r="AT30">
        <f t="shared" ref="AT30:AT34" si="13" xml:space="preserve"> _xlfn.FLOOR.MATH((AM30 - AP30) / 2)</f>
        <v>7</v>
      </c>
      <c r="AU30" s="20" t="s">
        <v>48</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2"/>
        <v>5</v>
      </c>
      <c r="Y31">
        <v>2</v>
      </c>
      <c r="Z31">
        <v>3</v>
      </c>
      <c r="AA31">
        <v>16</v>
      </c>
      <c r="AB31" t="s">
        <v>98</v>
      </c>
      <c r="AC31">
        <v>1</v>
      </c>
      <c r="AD31">
        <v>8</v>
      </c>
      <c r="AE31" s="10" t="s">
        <v>100</v>
      </c>
      <c r="AF31" s="13">
        <v>78019</v>
      </c>
      <c r="AG31" s="13">
        <v>3033</v>
      </c>
      <c r="AH31">
        <f>AF31+AG31</f>
        <v>81052</v>
      </c>
      <c r="AI31">
        <f t="shared" si="7"/>
        <v>76989.258353221856</v>
      </c>
      <c r="AJ31" s="10" t="s">
        <v>109</v>
      </c>
      <c r="AK31">
        <v>125</v>
      </c>
      <c r="AL31">
        <v>1169</v>
      </c>
      <c r="AM31" s="20">
        <v>414</v>
      </c>
      <c r="AN31">
        <v>112</v>
      </c>
      <c r="AO31">
        <v>800</v>
      </c>
      <c r="AP31">
        <v>400</v>
      </c>
      <c r="AQ31" s="20" t="s">
        <v>48</v>
      </c>
      <c r="AR31">
        <f t="shared" si="4"/>
        <v>6</v>
      </c>
      <c r="AS31">
        <f t="shared" si="12"/>
        <v>184</v>
      </c>
      <c r="AT31">
        <f t="shared" si="13"/>
        <v>7</v>
      </c>
      <c r="AU31" s="20" t="s">
        <v>48</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2"/>
        <v>5</v>
      </c>
      <c r="Y32">
        <v>2</v>
      </c>
      <c r="Z32">
        <v>3</v>
      </c>
      <c r="AA32">
        <v>16</v>
      </c>
      <c r="AB32" t="s">
        <v>98</v>
      </c>
      <c r="AC32">
        <v>1</v>
      </c>
      <c r="AD32">
        <v>8</v>
      </c>
      <c r="AE32" s="10" t="s">
        <v>100</v>
      </c>
      <c r="AF32" s="13" t="s">
        <v>8</v>
      </c>
      <c r="AG32" s="13" t="s">
        <v>8</v>
      </c>
      <c r="AH32">
        <v>81052</v>
      </c>
      <c r="AI32">
        <f t="shared" si="7"/>
        <v>76989.258353221856</v>
      </c>
      <c r="AJ32" s="10" t="s">
        <v>109</v>
      </c>
      <c r="AK32">
        <v>125</v>
      </c>
      <c r="AL32">
        <v>1169</v>
      </c>
      <c r="AM32" s="20">
        <v>414</v>
      </c>
      <c r="AN32">
        <v>112</v>
      </c>
      <c r="AO32">
        <v>800</v>
      </c>
      <c r="AP32">
        <v>400</v>
      </c>
      <c r="AQ32" s="20" t="s">
        <v>48</v>
      </c>
      <c r="AR32">
        <f t="shared" si="4"/>
        <v>6</v>
      </c>
      <c r="AS32">
        <f t="shared" si="12"/>
        <v>184</v>
      </c>
      <c r="AT32">
        <f t="shared" si="13"/>
        <v>7</v>
      </c>
      <c r="AU32" s="20" t="s">
        <v>48</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2"/>
        <v>6</v>
      </c>
      <c r="Y33">
        <v>1</v>
      </c>
      <c r="Z33">
        <v>3</v>
      </c>
      <c r="AA33">
        <v>16</v>
      </c>
      <c r="AB33" t="s">
        <v>98</v>
      </c>
      <c r="AC33">
        <v>1</v>
      </c>
      <c r="AD33">
        <v>8</v>
      </c>
      <c r="AE33" s="10" t="s">
        <v>100</v>
      </c>
      <c r="AF33" t="s">
        <v>8</v>
      </c>
      <c r="AG33" s="13" t="s">
        <v>8</v>
      </c>
      <c r="AH33">
        <v>81052</v>
      </c>
      <c r="AI33">
        <f t="shared" si="7"/>
        <v>76989.258353221856</v>
      </c>
      <c r="AJ33" s="10" t="s">
        <v>109</v>
      </c>
      <c r="AK33">
        <v>125</v>
      </c>
      <c r="AL33">
        <v>1169</v>
      </c>
      <c r="AM33" s="20">
        <v>414</v>
      </c>
      <c r="AN33">
        <v>112</v>
      </c>
      <c r="AO33">
        <v>800</v>
      </c>
      <c r="AP33">
        <v>400</v>
      </c>
      <c r="AQ33" s="20" t="s">
        <v>48</v>
      </c>
      <c r="AR33">
        <f t="shared" si="4"/>
        <v>6</v>
      </c>
      <c r="AS33">
        <f t="shared" si="12"/>
        <v>184</v>
      </c>
      <c r="AT33">
        <f t="shared" si="13"/>
        <v>7</v>
      </c>
      <c r="AU33" s="20" t="s">
        <v>48</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2"/>
        <v>6</v>
      </c>
      <c r="Y34">
        <v>1</v>
      </c>
      <c r="Z34">
        <v>3</v>
      </c>
      <c r="AA34">
        <v>16</v>
      </c>
      <c r="AB34" t="s">
        <v>98</v>
      </c>
      <c r="AC34">
        <v>1</v>
      </c>
      <c r="AD34">
        <v>8</v>
      </c>
      <c r="AE34" s="10" t="s">
        <v>100</v>
      </c>
      <c r="AF34" t="s">
        <v>8</v>
      </c>
      <c r="AG34" t="s">
        <v>8</v>
      </c>
      <c r="AH34">
        <v>81052</v>
      </c>
      <c r="AI34">
        <f t="shared" ref="AI34:AI45" si="14" xml:space="preserve"> 1508.06553301511 + 0.00210606006752809 * (AN34*AO34*AP34) / 5 * X34</f>
        <v>74549.706201272784</v>
      </c>
      <c r="AJ34" s="10" t="s">
        <v>109</v>
      </c>
      <c r="AK34">
        <v>125</v>
      </c>
      <c r="AL34">
        <v>1169</v>
      </c>
      <c r="AM34" s="20">
        <v>414</v>
      </c>
      <c r="AN34">
        <v>96</v>
      </c>
      <c r="AO34">
        <v>784</v>
      </c>
      <c r="AP34">
        <v>384</v>
      </c>
      <c r="AQ34" s="20" t="s">
        <v>48</v>
      </c>
      <c r="AR34">
        <f t="shared" si="4"/>
        <v>14</v>
      </c>
      <c r="AS34">
        <f t="shared" si="12"/>
        <v>192</v>
      </c>
      <c r="AT34">
        <f t="shared" si="13"/>
        <v>15</v>
      </c>
      <c r="AU34" s="20" t="s">
        <v>48</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5" xml:space="preserve"> V35 + W35</f>
        <v>6</v>
      </c>
      <c r="Y35">
        <v>1</v>
      </c>
      <c r="Z35">
        <v>3</v>
      </c>
      <c r="AA35">
        <v>16</v>
      </c>
      <c r="AB35" t="s">
        <v>98</v>
      </c>
      <c r="AC35">
        <v>1</v>
      </c>
      <c r="AD35">
        <v>8</v>
      </c>
      <c r="AE35" s="10" t="s">
        <v>100</v>
      </c>
      <c r="AF35" t="s">
        <v>8</v>
      </c>
      <c r="AG35" t="s">
        <v>8</v>
      </c>
      <c r="AH35">
        <v>81052</v>
      </c>
      <c r="AI35">
        <f t="shared" si="14"/>
        <v>76071.407048528155</v>
      </c>
      <c r="AJ35" s="10" t="s">
        <v>109</v>
      </c>
      <c r="AK35">
        <v>125</v>
      </c>
      <c r="AL35">
        <v>1169</v>
      </c>
      <c r="AM35" s="20">
        <v>414</v>
      </c>
      <c r="AN35">
        <v>98</v>
      </c>
      <c r="AO35">
        <v>784</v>
      </c>
      <c r="AP35">
        <v>384</v>
      </c>
      <c r="AQ35" s="20" t="s">
        <v>48</v>
      </c>
      <c r="AR35">
        <f t="shared" ref="AR35" si="16" xml:space="preserve"> _xlfn.FLOOR.MATH((AK35 - AN35) / 2)</f>
        <v>13</v>
      </c>
      <c r="AS35">
        <f t="shared" ref="AS35" si="17" xml:space="preserve"> _xlfn.FLOOR.MATH((AL35 - AO35) / 2)</f>
        <v>192</v>
      </c>
      <c r="AT35">
        <f t="shared" ref="AT35" si="18" xml:space="preserve"> _xlfn.FLOOR.MATH((AM35 - AP35) / 2)</f>
        <v>15</v>
      </c>
      <c r="AU35" s="20" t="s">
        <v>48</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19" xml:space="preserve"> V36 + W36</f>
        <v>6</v>
      </c>
      <c r="Y36">
        <v>1</v>
      </c>
      <c r="Z36">
        <v>3</v>
      </c>
      <c r="AA36">
        <v>16</v>
      </c>
      <c r="AB36" t="s">
        <v>98</v>
      </c>
      <c r="AC36">
        <v>1</v>
      </c>
      <c r="AD36">
        <v>8</v>
      </c>
      <c r="AE36" s="10" t="s">
        <v>100</v>
      </c>
      <c r="AF36" t="s">
        <v>8</v>
      </c>
      <c r="AG36" t="s">
        <v>8</v>
      </c>
      <c r="AH36">
        <v>81052</v>
      </c>
      <c r="AI36">
        <f t="shared" si="14"/>
        <v>76071.407048528155</v>
      </c>
      <c r="AJ36" s="10" t="s">
        <v>109</v>
      </c>
      <c r="AK36">
        <v>125</v>
      </c>
      <c r="AL36">
        <v>1169</v>
      </c>
      <c r="AM36" s="20">
        <v>414</v>
      </c>
      <c r="AN36">
        <v>98</v>
      </c>
      <c r="AO36">
        <v>784</v>
      </c>
      <c r="AP36">
        <v>384</v>
      </c>
      <c r="AQ36" s="20" t="s">
        <v>48</v>
      </c>
      <c r="AR36">
        <f t="shared" ref="AR36" si="20" xml:space="preserve"> _xlfn.FLOOR.MATH((AK36 - AN36) / 2)</f>
        <v>13</v>
      </c>
      <c r="AS36">
        <f t="shared" ref="AS36" si="21" xml:space="preserve"> _xlfn.FLOOR.MATH((AL36 - AO36) / 2)</f>
        <v>192</v>
      </c>
      <c r="AT36">
        <f t="shared" ref="AT36" si="22" xml:space="preserve"> _xlfn.FLOOR.MATH((AM36 - AP36) / 2)</f>
        <v>15</v>
      </c>
      <c r="AU36" s="20" t="s">
        <v>48</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3" xml:space="preserve"> V37 + W37</f>
        <v>6</v>
      </c>
      <c r="Y37">
        <v>1</v>
      </c>
      <c r="Z37">
        <v>3</v>
      </c>
      <c r="AA37">
        <v>16</v>
      </c>
      <c r="AB37" t="s">
        <v>98</v>
      </c>
      <c r="AC37">
        <v>1</v>
      </c>
      <c r="AD37">
        <v>8</v>
      </c>
      <c r="AE37" s="10" t="s">
        <v>100</v>
      </c>
      <c r="AF37" t="s">
        <v>8</v>
      </c>
      <c r="AG37" t="s">
        <v>8</v>
      </c>
      <c r="AH37">
        <v>81052</v>
      </c>
      <c r="AI37">
        <f t="shared" si="14"/>
        <v>74549.706201272784</v>
      </c>
      <c r="AJ37" s="10" t="s">
        <v>109</v>
      </c>
      <c r="AK37">
        <v>125</v>
      </c>
      <c r="AL37">
        <v>1169</v>
      </c>
      <c r="AM37" s="20">
        <v>414</v>
      </c>
      <c r="AN37">
        <v>96</v>
      </c>
      <c r="AO37">
        <v>784</v>
      </c>
      <c r="AP37">
        <v>384</v>
      </c>
      <c r="AQ37" s="20" t="s">
        <v>48</v>
      </c>
      <c r="AR37">
        <f t="shared" ref="AR37" si="24" xml:space="preserve"> _xlfn.FLOOR.MATH((AK37 - AN37) / 2)</f>
        <v>14</v>
      </c>
      <c r="AS37">
        <f t="shared" ref="AS37" si="25" xml:space="preserve"> _xlfn.FLOOR.MATH((AL37 - AO37) / 2)</f>
        <v>192</v>
      </c>
      <c r="AT37">
        <f t="shared" ref="AT37" si="26" xml:space="preserve"> _xlfn.FLOOR.MATH((AM37 - AP37) / 2)</f>
        <v>15</v>
      </c>
      <c r="AU37" s="20" t="s">
        <v>48</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27" xml:space="preserve"> V38 + W38</f>
        <v>6</v>
      </c>
      <c r="Y38">
        <v>1</v>
      </c>
      <c r="Z38">
        <v>3</v>
      </c>
      <c r="AA38">
        <v>16</v>
      </c>
      <c r="AB38" t="s">
        <v>98</v>
      </c>
      <c r="AC38">
        <v>1</v>
      </c>
      <c r="AD38">
        <v>8</v>
      </c>
      <c r="AE38" s="10" t="s">
        <v>100</v>
      </c>
      <c r="AF38" t="s">
        <v>8</v>
      </c>
      <c r="AG38" t="s">
        <v>8</v>
      </c>
      <c r="AH38">
        <v>81052</v>
      </c>
      <c r="AI38">
        <f t="shared" si="14"/>
        <v>74549.706201272784</v>
      </c>
      <c r="AJ38" s="10" t="s">
        <v>109</v>
      </c>
      <c r="AK38">
        <v>125</v>
      </c>
      <c r="AL38">
        <v>1169</v>
      </c>
      <c r="AM38" s="20">
        <v>414</v>
      </c>
      <c r="AN38">
        <v>96</v>
      </c>
      <c r="AO38">
        <v>784</v>
      </c>
      <c r="AP38">
        <v>384</v>
      </c>
      <c r="AQ38" s="20" t="s">
        <v>48</v>
      </c>
      <c r="AR38">
        <f t="shared" ref="AR38" si="28" xml:space="preserve"> _xlfn.FLOOR.MATH((AK38 - AN38) / 2)</f>
        <v>14</v>
      </c>
      <c r="AS38">
        <f t="shared" ref="AS38" si="29" xml:space="preserve"> _xlfn.FLOOR.MATH((AL38 - AO38) / 2)</f>
        <v>192</v>
      </c>
      <c r="AT38">
        <f t="shared" ref="AT38" si="30" xml:space="preserve"> _xlfn.FLOOR.MATH((AM38 - AP38) / 2)</f>
        <v>15</v>
      </c>
      <c r="AU38" s="20" t="s">
        <v>48</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1" xml:space="preserve"> V39 + W39</f>
        <v>6</v>
      </c>
      <c r="Y39">
        <v>1</v>
      </c>
      <c r="Z39">
        <v>3</v>
      </c>
      <c r="AA39">
        <v>16</v>
      </c>
      <c r="AB39" t="s">
        <v>98</v>
      </c>
      <c r="AC39">
        <v>1</v>
      </c>
      <c r="AD39">
        <v>8</v>
      </c>
      <c r="AE39" s="10" t="s">
        <v>100</v>
      </c>
      <c r="AF39" t="s">
        <v>8</v>
      </c>
      <c r="AG39" t="s">
        <v>8</v>
      </c>
      <c r="AH39">
        <v>81052</v>
      </c>
      <c r="AI39">
        <f t="shared" si="14"/>
        <v>74549.706201272784</v>
      </c>
      <c r="AJ39" s="10" t="s">
        <v>109</v>
      </c>
      <c r="AK39">
        <v>125</v>
      </c>
      <c r="AL39">
        <v>1169</v>
      </c>
      <c r="AM39" s="20">
        <v>414</v>
      </c>
      <c r="AN39">
        <v>96</v>
      </c>
      <c r="AO39">
        <v>784</v>
      </c>
      <c r="AP39">
        <v>384</v>
      </c>
      <c r="AQ39" s="20" t="s">
        <v>48</v>
      </c>
      <c r="AR39">
        <f t="shared" ref="AR39" si="32" xml:space="preserve"> _xlfn.FLOOR.MATH((AK39 - AN39) / 2)</f>
        <v>14</v>
      </c>
      <c r="AS39">
        <f t="shared" ref="AS39" si="33" xml:space="preserve"> _xlfn.FLOOR.MATH((AL39 - AO39) / 2)</f>
        <v>192</v>
      </c>
      <c r="AT39">
        <f t="shared" ref="AT39" si="34" xml:space="preserve"> _xlfn.FLOOR.MATH((AM39 - AP39) / 2)</f>
        <v>15</v>
      </c>
      <c r="AU39" s="20" t="s">
        <v>48</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5" xml:space="preserve"> V40 + W40</f>
        <v>6</v>
      </c>
      <c r="Y40">
        <v>1</v>
      </c>
      <c r="Z40">
        <v>3</v>
      </c>
      <c r="AA40">
        <v>16</v>
      </c>
      <c r="AB40" t="s">
        <v>98</v>
      </c>
      <c r="AC40">
        <v>1</v>
      </c>
      <c r="AD40">
        <v>8</v>
      </c>
      <c r="AE40" s="10" t="s">
        <v>100</v>
      </c>
      <c r="AF40" t="s">
        <v>8</v>
      </c>
      <c r="AG40" t="s">
        <v>8</v>
      </c>
      <c r="AH40">
        <v>81052</v>
      </c>
      <c r="AI40">
        <f t="shared" si="14"/>
        <v>74549.706201272784</v>
      </c>
      <c r="AJ40" s="10" t="s">
        <v>109</v>
      </c>
      <c r="AK40">
        <v>125</v>
      </c>
      <c r="AL40">
        <v>1169</v>
      </c>
      <c r="AM40" s="20">
        <v>414</v>
      </c>
      <c r="AN40">
        <v>96</v>
      </c>
      <c r="AO40">
        <v>784</v>
      </c>
      <c r="AP40">
        <v>384</v>
      </c>
      <c r="AQ40" s="20" t="s">
        <v>48</v>
      </c>
      <c r="AR40">
        <f t="shared" ref="AR40" si="36" xml:space="preserve"> _xlfn.FLOOR.MATH((AK40 - AN40) / 2)</f>
        <v>14</v>
      </c>
      <c r="AS40">
        <f t="shared" ref="AS40" si="37" xml:space="preserve"> _xlfn.FLOOR.MATH((AL40 - AO40) / 2)</f>
        <v>192</v>
      </c>
      <c r="AT40">
        <f t="shared" ref="AT40" si="38" xml:space="preserve"> _xlfn.FLOOR.MATH((AM40 - AP40) / 2)</f>
        <v>15</v>
      </c>
      <c r="AU40" s="20" t="s">
        <v>48</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39" xml:space="preserve"> V41 + W41</f>
        <v>6</v>
      </c>
      <c r="Y41">
        <v>1</v>
      </c>
      <c r="Z41">
        <v>3</v>
      </c>
      <c r="AA41">
        <v>16</v>
      </c>
      <c r="AB41" t="s">
        <v>98</v>
      </c>
      <c r="AC41">
        <v>1</v>
      </c>
      <c r="AD41">
        <v>8</v>
      </c>
      <c r="AE41" s="10" t="s">
        <v>100</v>
      </c>
      <c r="AF41" t="s">
        <v>8</v>
      </c>
      <c r="AG41" t="s">
        <v>8</v>
      </c>
      <c r="AH41">
        <v>81052</v>
      </c>
      <c r="AI41">
        <f t="shared" si="14"/>
        <v>74549.706201272784</v>
      </c>
      <c r="AJ41" s="10" t="s">
        <v>109</v>
      </c>
      <c r="AK41">
        <v>125</v>
      </c>
      <c r="AL41">
        <v>1169</v>
      </c>
      <c r="AM41" s="20">
        <v>414</v>
      </c>
      <c r="AN41">
        <v>96</v>
      </c>
      <c r="AO41">
        <v>784</v>
      </c>
      <c r="AP41">
        <v>384</v>
      </c>
      <c r="AQ41" s="20" t="s">
        <v>48</v>
      </c>
      <c r="AR41">
        <f t="shared" ref="AR41" si="40" xml:space="preserve"> _xlfn.FLOOR.MATH((AK41 - AN41) / 2)</f>
        <v>14</v>
      </c>
      <c r="AS41">
        <f t="shared" ref="AS41" si="41" xml:space="preserve"> _xlfn.FLOOR.MATH((AL41 - AO41) / 2)</f>
        <v>192</v>
      </c>
      <c r="AT41">
        <f t="shared" ref="AT41" si="42" xml:space="preserve"> _xlfn.FLOOR.MATH((AM41 - AP41) / 2)</f>
        <v>15</v>
      </c>
      <c r="AU41" s="20" t="s">
        <v>48</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3" xml:space="preserve"> V42 + W42</f>
        <v>6</v>
      </c>
      <c r="Y42">
        <v>1</v>
      </c>
      <c r="Z42">
        <v>3</v>
      </c>
      <c r="AA42">
        <v>16</v>
      </c>
      <c r="AB42" t="s">
        <v>98</v>
      </c>
      <c r="AC42">
        <v>1</v>
      </c>
      <c r="AD42">
        <v>8</v>
      </c>
      <c r="AE42" s="10" t="s">
        <v>100</v>
      </c>
      <c r="AF42" t="s">
        <v>8</v>
      </c>
      <c r="AG42" t="s">
        <v>8</v>
      </c>
      <c r="AH42">
        <v>81052</v>
      </c>
      <c r="AI42">
        <f t="shared" si="14"/>
        <v>74549.706201272784</v>
      </c>
      <c r="AJ42" s="10" t="s">
        <v>109</v>
      </c>
      <c r="AK42">
        <v>125</v>
      </c>
      <c r="AL42">
        <v>1169</v>
      </c>
      <c r="AM42" s="20">
        <v>414</v>
      </c>
      <c r="AN42">
        <v>96</v>
      </c>
      <c r="AO42">
        <v>784</v>
      </c>
      <c r="AP42">
        <v>384</v>
      </c>
      <c r="AQ42" s="20" t="s">
        <v>48</v>
      </c>
      <c r="AR42">
        <f t="shared" ref="AR42" si="44" xml:space="preserve"> _xlfn.FLOOR.MATH((AK42 - AN42) / 2)</f>
        <v>14</v>
      </c>
      <c r="AS42">
        <f t="shared" ref="AS42" si="45" xml:space="preserve"> _xlfn.FLOOR.MATH((AL42 - AO42) / 2)</f>
        <v>192</v>
      </c>
      <c r="AT42">
        <f t="shared" ref="AT42" si="46" xml:space="preserve"> _xlfn.FLOOR.MATH((AM42 - AP42) / 2)</f>
        <v>15</v>
      </c>
      <c r="AU42" s="20" t="s">
        <v>48</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47" xml:space="preserve"> V43 + W43</f>
        <v>6</v>
      </c>
      <c r="Y43">
        <v>1</v>
      </c>
      <c r="Z43">
        <v>3</v>
      </c>
      <c r="AA43">
        <v>16</v>
      </c>
      <c r="AB43" t="s">
        <v>98</v>
      </c>
      <c r="AC43">
        <v>1</v>
      </c>
      <c r="AD43">
        <v>8</v>
      </c>
      <c r="AE43" s="10" t="s">
        <v>100</v>
      </c>
      <c r="AF43" t="s">
        <v>8</v>
      </c>
      <c r="AG43" t="s">
        <v>8</v>
      </c>
      <c r="AH43">
        <v>81052</v>
      </c>
      <c r="AI43">
        <f t="shared" si="14"/>
        <v>74549.706201272784</v>
      </c>
      <c r="AJ43" s="10" t="s">
        <v>109</v>
      </c>
      <c r="AK43">
        <v>125</v>
      </c>
      <c r="AL43">
        <v>1169</v>
      </c>
      <c r="AM43" s="20">
        <v>414</v>
      </c>
      <c r="AN43">
        <v>96</v>
      </c>
      <c r="AO43">
        <v>784</v>
      </c>
      <c r="AP43">
        <v>384</v>
      </c>
      <c r="AQ43" s="20" t="s">
        <v>48</v>
      </c>
      <c r="AR43">
        <f t="shared" ref="AR43" si="48" xml:space="preserve"> _xlfn.FLOOR.MATH((AK43 - AN43) / 2)</f>
        <v>14</v>
      </c>
      <c r="AS43">
        <f t="shared" ref="AS43" si="49" xml:space="preserve"> _xlfn.FLOOR.MATH((AL43 - AO43) / 2)</f>
        <v>192</v>
      </c>
      <c r="AT43">
        <f t="shared" ref="AT43" si="50" xml:space="preserve"> _xlfn.FLOOR.MATH((AM43 - AP43) / 2)</f>
        <v>15</v>
      </c>
      <c r="AU43" s="20" t="s">
        <v>48</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1" xml:space="preserve"> V44 + W44</f>
        <v>6</v>
      </c>
      <c r="Y44">
        <v>1</v>
      </c>
      <c r="Z44">
        <v>3</v>
      </c>
      <c r="AA44">
        <v>16</v>
      </c>
      <c r="AB44" t="s">
        <v>98</v>
      </c>
      <c r="AC44">
        <v>1</v>
      </c>
      <c r="AD44">
        <v>8</v>
      </c>
      <c r="AE44" s="10" t="s">
        <v>100</v>
      </c>
      <c r="AF44">
        <v>74967</v>
      </c>
      <c r="AG44">
        <v>6085</v>
      </c>
      <c r="AH44">
        <f t="shared" ref="AH44:AH63" si="52">AF44+AG44</f>
        <v>81052</v>
      </c>
      <c r="AI44">
        <f t="shared" si="14"/>
        <v>74549.706201272784</v>
      </c>
      <c r="AJ44" s="10" t="s">
        <v>109</v>
      </c>
      <c r="AK44">
        <v>125</v>
      </c>
      <c r="AL44">
        <v>1169</v>
      </c>
      <c r="AM44" s="20">
        <v>414</v>
      </c>
      <c r="AN44">
        <v>96</v>
      </c>
      <c r="AO44">
        <v>784</v>
      </c>
      <c r="AP44">
        <v>384</v>
      </c>
      <c r="AQ44" s="20" t="s">
        <v>48</v>
      </c>
      <c r="AR44">
        <f t="shared" ref="AR44" si="53" xml:space="preserve"> _xlfn.FLOOR.MATH((AK44 - AN44) / 2)</f>
        <v>14</v>
      </c>
      <c r="AS44">
        <f t="shared" ref="AS44" si="54" xml:space="preserve"> _xlfn.FLOOR.MATH((AL44 - AO44) / 2)</f>
        <v>192</v>
      </c>
      <c r="AT44">
        <f t="shared" ref="AT44" si="55" xml:space="preserve"> _xlfn.FLOOR.MATH((AM44 - AP44) / 2)</f>
        <v>15</v>
      </c>
      <c r="AU44" s="20" t="s">
        <v>48</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56" xml:space="preserve"> V45 + W45</f>
        <v>6</v>
      </c>
      <c r="Y45" s="4">
        <v>1</v>
      </c>
      <c r="Z45" s="4">
        <v>3</v>
      </c>
      <c r="AA45" s="4">
        <v>16</v>
      </c>
      <c r="AB45" s="4" t="s">
        <v>98</v>
      </c>
      <c r="AC45" s="4">
        <v>1</v>
      </c>
      <c r="AD45" s="4">
        <v>8</v>
      </c>
      <c r="AE45" s="29" t="s">
        <v>100</v>
      </c>
      <c r="AF45" s="4">
        <v>74965</v>
      </c>
      <c r="AG45" s="4">
        <v>6087</v>
      </c>
      <c r="AH45" s="4">
        <f t="shared" si="52"/>
        <v>81052</v>
      </c>
      <c r="AI45" s="4">
        <f t="shared" si="14"/>
        <v>74549.706201272784</v>
      </c>
      <c r="AJ45" s="29" t="s">
        <v>109</v>
      </c>
      <c r="AK45" s="4">
        <v>125</v>
      </c>
      <c r="AL45" s="4">
        <v>1169</v>
      </c>
      <c r="AM45" s="22">
        <v>414</v>
      </c>
      <c r="AN45" s="4">
        <v>96</v>
      </c>
      <c r="AO45" s="4">
        <v>784</v>
      </c>
      <c r="AP45" s="4">
        <v>384</v>
      </c>
      <c r="AQ45" s="22" t="s">
        <v>48</v>
      </c>
      <c r="AR45" s="4">
        <f t="shared" ref="AR45" si="57" xml:space="preserve"> _xlfn.FLOOR.MATH((AK45 - AN45) / 2)</f>
        <v>14</v>
      </c>
      <c r="AS45" s="4">
        <f t="shared" ref="AS45" si="58" xml:space="preserve"> _xlfn.FLOOR.MATH((AL45 - AO45) / 2)</f>
        <v>192</v>
      </c>
      <c r="AT45" s="4">
        <f t="shared" ref="AT45" si="59" xml:space="preserve"> _xlfn.FLOOR.MATH((AM45 - AP45) / 2)</f>
        <v>15</v>
      </c>
      <c r="AU45" s="22" t="s">
        <v>48</v>
      </c>
      <c r="AX45" s="29"/>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56"/>
        <v>6</v>
      </c>
      <c r="Y46">
        <v>1</v>
      </c>
      <c r="Z46">
        <v>3</v>
      </c>
      <c r="AA46">
        <v>16</v>
      </c>
      <c r="AB46" t="s">
        <v>98</v>
      </c>
      <c r="AC46">
        <v>1</v>
      </c>
      <c r="AD46">
        <v>8</v>
      </c>
      <c r="AE46" s="10" t="s">
        <v>100</v>
      </c>
      <c r="AF46">
        <v>74967</v>
      </c>
      <c r="AG46">
        <v>6085</v>
      </c>
      <c r="AH46">
        <f t="shared" si="52"/>
        <v>81052</v>
      </c>
      <c r="AI46">
        <f t="shared" ref="AI46:AI63" si="60"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1" xml:space="preserve"> _xlfn.FLOOR.MATH((AK46 - AN46) / 2)</f>
        <v>14</v>
      </c>
      <c r="AS46">
        <f t="shared" ref="AS46:AS47" si="62" xml:space="preserve"> _xlfn.FLOOR.MATH((AL46 - AO46) / 2)</f>
        <v>192</v>
      </c>
      <c r="AT46">
        <f t="shared" ref="AT46:AT47" si="63" xml:space="preserve"> _xlfn.FLOOR.MATH((AM46 - AP46) / 2)</f>
        <v>15</v>
      </c>
      <c r="AU46" s="20" t="s">
        <v>48</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56"/>
        <v>6</v>
      </c>
      <c r="Y47">
        <v>1</v>
      </c>
      <c r="Z47">
        <v>3</v>
      </c>
      <c r="AA47">
        <v>16</v>
      </c>
      <c r="AB47" t="s">
        <v>98</v>
      </c>
      <c r="AC47">
        <v>1</v>
      </c>
      <c r="AD47">
        <v>8</v>
      </c>
      <c r="AE47" s="10" t="s">
        <v>100</v>
      </c>
      <c r="AF47">
        <v>23033</v>
      </c>
      <c r="AG47">
        <v>58019</v>
      </c>
      <c r="AH47">
        <f t="shared" si="52"/>
        <v>81052</v>
      </c>
      <c r="AI47">
        <f t="shared" si="60"/>
        <v>22708.360330151121</v>
      </c>
      <c r="AJ47" s="10" t="s">
        <v>109</v>
      </c>
      <c r="AK47">
        <v>125</v>
      </c>
      <c r="AL47">
        <v>1169</v>
      </c>
      <c r="AM47" s="20">
        <v>414</v>
      </c>
      <c r="AN47">
        <v>64</v>
      </c>
      <c r="AO47">
        <v>512</v>
      </c>
      <c r="AP47">
        <v>256</v>
      </c>
      <c r="AQ47" s="20" t="s">
        <v>48</v>
      </c>
      <c r="AR47">
        <f t="shared" si="61"/>
        <v>30</v>
      </c>
      <c r="AS47">
        <f t="shared" si="62"/>
        <v>328</v>
      </c>
      <c r="AT47">
        <f t="shared" si="63"/>
        <v>79</v>
      </c>
      <c r="AU47" s="20" t="s">
        <v>48</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56"/>
        <v>6</v>
      </c>
      <c r="Y48">
        <v>1</v>
      </c>
      <c r="Z48">
        <v>3</v>
      </c>
      <c r="AA48">
        <v>16</v>
      </c>
      <c r="AB48" t="s">
        <v>98</v>
      </c>
      <c r="AC48">
        <v>1</v>
      </c>
      <c r="AD48">
        <v>8</v>
      </c>
      <c r="AE48" s="10" t="s">
        <v>100</v>
      </c>
      <c r="AF48">
        <v>4739</v>
      </c>
      <c r="AG48">
        <v>76313</v>
      </c>
      <c r="AH48">
        <f t="shared" si="52"/>
        <v>81052</v>
      </c>
      <c r="AI48">
        <f t="shared" si="60"/>
        <v>4158.1023826571118</v>
      </c>
      <c r="AJ48" s="10" t="s">
        <v>109</v>
      </c>
      <c r="AK48">
        <v>125</v>
      </c>
      <c r="AL48">
        <v>1169</v>
      </c>
      <c r="AM48" s="20">
        <v>414</v>
      </c>
      <c r="AN48">
        <v>32</v>
      </c>
      <c r="AO48">
        <v>256</v>
      </c>
      <c r="AP48">
        <v>128</v>
      </c>
      <c r="AQ48" s="20" t="s">
        <v>48</v>
      </c>
      <c r="AR48">
        <f t="shared" ref="AR48:AR63" si="64" xml:space="preserve"> _xlfn.FLOOR.MATH((AK48 - AN48) / 2)</f>
        <v>46</v>
      </c>
      <c r="AS48">
        <f t="shared" ref="AS48:AS63" si="65" xml:space="preserve"> _xlfn.FLOOR.MATH((AL48 - AO48) / 2)</f>
        <v>456</v>
      </c>
      <c r="AT48">
        <f t="shared" ref="AT48:AT63" si="66" xml:space="preserve"> _xlfn.FLOOR.MATH((AM48 - AP48) / 2)</f>
        <v>143</v>
      </c>
      <c r="AU48" s="20" t="s">
        <v>48</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56"/>
        <v>6</v>
      </c>
      <c r="Y49">
        <v>1</v>
      </c>
      <c r="Z49">
        <v>2</v>
      </c>
      <c r="AA49">
        <v>16</v>
      </c>
      <c r="AB49" t="s">
        <v>98</v>
      </c>
      <c r="AC49">
        <v>1</v>
      </c>
      <c r="AD49">
        <v>8</v>
      </c>
      <c r="AE49" s="10" t="s">
        <v>100</v>
      </c>
      <c r="AF49">
        <v>74853</v>
      </c>
      <c r="AG49">
        <v>6199</v>
      </c>
      <c r="AH49">
        <f t="shared" si="52"/>
        <v>81052</v>
      </c>
      <c r="AI49">
        <f t="shared" si="60"/>
        <v>53680.666010342022</v>
      </c>
      <c r="AJ49" s="10" t="s">
        <v>109</v>
      </c>
      <c r="AK49">
        <v>125</v>
      </c>
      <c r="AL49">
        <v>1169</v>
      </c>
      <c r="AM49" s="20">
        <v>414</v>
      </c>
      <c r="AN49">
        <v>96</v>
      </c>
      <c r="AO49">
        <v>784</v>
      </c>
      <c r="AP49">
        <v>384</v>
      </c>
      <c r="AQ49" s="20" t="s">
        <v>48</v>
      </c>
      <c r="AR49">
        <f t="shared" si="64"/>
        <v>14</v>
      </c>
      <c r="AS49">
        <f t="shared" si="65"/>
        <v>192</v>
      </c>
      <c r="AT49">
        <f t="shared" si="66"/>
        <v>15</v>
      </c>
      <c r="AU49" s="20" t="s">
        <v>48</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56"/>
        <v>6</v>
      </c>
      <c r="Y50">
        <v>1</v>
      </c>
      <c r="Z50">
        <v>2</v>
      </c>
      <c r="AA50">
        <v>16</v>
      </c>
      <c r="AB50" t="s">
        <v>98</v>
      </c>
      <c r="AC50">
        <v>1</v>
      </c>
      <c r="AD50">
        <v>8</v>
      </c>
      <c r="AE50" s="10" t="s">
        <v>100</v>
      </c>
      <c r="AF50">
        <v>22999</v>
      </c>
      <c r="AG50">
        <v>58053</v>
      </c>
      <c r="AH50">
        <f t="shared" si="52"/>
        <v>81052</v>
      </c>
      <c r="AI50">
        <f t="shared" si="60"/>
        <v>16651.133245255118</v>
      </c>
      <c r="AJ50" s="10" t="s">
        <v>109</v>
      </c>
      <c r="AK50">
        <v>125</v>
      </c>
      <c r="AL50">
        <v>1169</v>
      </c>
      <c r="AM50" s="20">
        <v>414</v>
      </c>
      <c r="AN50">
        <v>64</v>
      </c>
      <c r="AO50">
        <v>512</v>
      </c>
      <c r="AP50">
        <v>256</v>
      </c>
      <c r="AQ50" s="20" t="s">
        <v>48</v>
      </c>
      <c r="AR50">
        <f t="shared" si="64"/>
        <v>30</v>
      </c>
      <c r="AS50">
        <f t="shared" si="65"/>
        <v>328</v>
      </c>
      <c r="AT50">
        <f t="shared" si="66"/>
        <v>79</v>
      </c>
      <c r="AU50" s="20" t="s">
        <v>48</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56"/>
        <v>6</v>
      </c>
      <c r="Y51">
        <v>1</v>
      </c>
      <c r="Z51">
        <v>2</v>
      </c>
      <c r="AA51">
        <v>16</v>
      </c>
      <c r="AB51" t="s">
        <v>98</v>
      </c>
      <c r="AC51">
        <v>1</v>
      </c>
      <c r="AD51">
        <v>8</v>
      </c>
      <c r="AE51" s="10" t="s">
        <v>100</v>
      </c>
      <c r="AF51">
        <v>4727</v>
      </c>
      <c r="AG51">
        <v>76325</v>
      </c>
      <c r="AH51">
        <f t="shared" si="52"/>
        <v>81052</v>
      </c>
      <c r="AI51">
        <f t="shared" si="60"/>
        <v>3400.9489970451114</v>
      </c>
      <c r="AJ51" s="10" t="s">
        <v>109</v>
      </c>
      <c r="AK51">
        <v>125</v>
      </c>
      <c r="AL51">
        <v>1169</v>
      </c>
      <c r="AM51" s="20">
        <v>414</v>
      </c>
      <c r="AN51">
        <v>32</v>
      </c>
      <c r="AO51">
        <v>256</v>
      </c>
      <c r="AP51">
        <v>128</v>
      </c>
      <c r="AQ51" s="20" t="s">
        <v>48</v>
      </c>
      <c r="AR51">
        <f t="shared" si="64"/>
        <v>46</v>
      </c>
      <c r="AS51">
        <f t="shared" si="65"/>
        <v>456</v>
      </c>
      <c r="AT51">
        <f t="shared" si="66"/>
        <v>143</v>
      </c>
      <c r="AU51" s="20" t="s">
        <v>48</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56"/>
        <v>6</v>
      </c>
      <c r="Y52">
        <v>1</v>
      </c>
      <c r="Z52">
        <v>1</v>
      </c>
      <c r="AA52">
        <v>16</v>
      </c>
      <c r="AB52" t="s">
        <v>98</v>
      </c>
      <c r="AC52">
        <v>1</v>
      </c>
      <c r="AD52">
        <v>8</v>
      </c>
      <c r="AE52" s="10" t="s">
        <v>100</v>
      </c>
      <c r="AF52">
        <v>74743</v>
      </c>
      <c r="AG52">
        <v>6309</v>
      </c>
      <c r="AH52">
        <f t="shared" si="52"/>
        <v>81052</v>
      </c>
      <c r="AI52">
        <f t="shared" si="60"/>
        <v>32811.625819411252</v>
      </c>
      <c r="AJ52" s="10" t="s">
        <v>109</v>
      </c>
      <c r="AK52">
        <v>125</v>
      </c>
      <c r="AL52">
        <v>1169</v>
      </c>
      <c r="AM52" s="20">
        <v>414</v>
      </c>
      <c r="AN52">
        <v>96</v>
      </c>
      <c r="AO52">
        <v>784</v>
      </c>
      <c r="AP52">
        <v>384</v>
      </c>
      <c r="AQ52" s="20" t="s">
        <v>48</v>
      </c>
      <c r="AR52">
        <f t="shared" si="64"/>
        <v>14</v>
      </c>
      <c r="AS52">
        <f t="shared" si="65"/>
        <v>192</v>
      </c>
      <c r="AT52">
        <f t="shared" si="66"/>
        <v>15</v>
      </c>
      <c r="AU52" s="20" t="s">
        <v>48</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56"/>
        <v>6</v>
      </c>
      <c r="Y53">
        <v>1</v>
      </c>
      <c r="Z53">
        <v>1</v>
      </c>
      <c r="AA53">
        <v>16</v>
      </c>
      <c r="AB53" t="s">
        <v>98</v>
      </c>
      <c r="AC53">
        <v>1</v>
      </c>
      <c r="AD53">
        <v>8</v>
      </c>
      <c r="AE53" s="10" t="s">
        <v>100</v>
      </c>
      <c r="AF53">
        <v>22967</v>
      </c>
      <c r="AG53">
        <v>58085</v>
      </c>
      <c r="AH53">
        <f t="shared" si="52"/>
        <v>81052</v>
      </c>
      <c r="AI53">
        <f t="shared" si="60"/>
        <v>10593.906160359114</v>
      </c>
      <c r="AJ53" s="10" t="s">
        <v>109</v>
      </c>
      <c r="AK53">
        <v>125</v>
      </c>
      <c r="AL53">
        <v>1169</v>
      </c>
      <c r="AM53" s="20">
        <v>414</v>
      </c>
      <c r="AN53">
        <v>64</v>
      </c>
      <c r="AO53">
        <v>512</v>
      </c>
      <c r="AP53">
        <v>256</v>
      </c>
      <c r="AQ53" s="20" t="s">
        <v>48</v>
      </c>
      <c r="AR53">
        <f t="shared" si="64"/>
        <v>30</v>
      </c>
      <c r="AS53">
        <f t="shared" si="65"/>
        <v>328</v>
      </c>
      <c r="AT53">
        <f t="shared" si="66"/>
        <v>79</v>
      </c>
      <c r="AU53" s="20" t="s">
        <v>48</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56"/>
        <v>6</v>
      </c>
      <c r="Y54">
        <v>1</v>
      </c>
      <c r="Z54">
        <v>1</v>
      </c>
      <c r="AA54">
        <v>16</v>
      </c>
      <c r="AB54" t="s">
        <v>98</v>
      </c>
      <c r="AC54">
        <v>1</v>
      </c>
      <c r="AD54">
        <v>8</v>
      </c>
      <c r="AE54" s="10" t="s">
        <v>100</v>
      </c>
      <c r="AF54">
        <v>4727</v>
      </c>
      <c r="AG54">
        <v>76325</v>
      </c>
      <c r="AH54">
        <f t="shared" si="52"/>
        <v>81052</v>
      </c>
      <c r="AI54">
        <f t="shared" si="60"/>
        <v>2643.7956114331109</v>
      </c>
      <c r="AJ54" s="10" t="s">
        <v>109</v>
      </c>
      <c r="AK54">
        <v>125</v>
      </c>
      <c r="AL54">
        <v>1169</v>
      </c>
      <c r="AM54" s="20">
        <v>414</v>
      </c>
      <c r="AN54">
        <v>32</v>
      </c>
      <c r="AO54">
        <v>256</v>
      </c>
      <c r="AP54">
        <v>128</v>
      </c>
      <c r="AQ54" s="20" t="s">
        <v>48</v>
      </c>
      <c r="AR54">
        <f t="shared" si="64"/>
        <v>46</v>
      </c>
      <c r="AS54">
        <f t="shared" si="65"/>
        <v>456</v>
      </c>
      <c r="AT54">
        <f t="shared" si="66"/>
        <v>143</v>
      </c>
      <c r="AU54" s="20" t="s">
        <v>48</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56"/>
        <v>6</v>
      </c>
      <c r="Y55">
        <v>1</v>
      </c>
      <c r="Z55">
        <v>3</v>
      </c>
      <c r="AA55">
        <v>8</v>
      </c>
      <c r="AB55" t="s">
        <v>100</v>
      </c>
      <c r="AC55">
        <v>1</v>
      </c>
      <c r="AD55">
        <v>8</v>
      </c>
      <c r="AE55" s="10" t="s">
        <v>100</v>
      </c>
      <c r="AF55">
        <v>74965</v>
      </c>
      <c r="AG55">
        <v>6087</v>
      </c>
      <c r="AH55">
        <f t="shared" si="52"/>
        <v>81052</v>
      </c>
      <c r="AI55">
        <f t="shared" si="60"/>
        <v>43246.145914876637</v>
      </c>
      <c r="AJ55" s="10" t="s">
        <v>109</v>
      </c>
      <c r="AK55">
        <v>125</v>
      </c>
      <c r="AL55">
        <v>1169</v>
      </c>
      <c r="AM55" s="20">
        <v>414</v>
      </c>
      <c r="AN55">
        <v>96</v>
      </c>
      <c r="AO55">
        <v>784</v>
      </c>
      <c r="AP55">
        <v>384</v>
      </c>
      <c r="AQ55" s="20" t="s">
        <v>48</v>
      </c>
      <c r="AR55">
        <f t="shared" si="64"/>
        <v>14</v>
      </c>
      <c r="AS55">
        <f t="shared" si="65"/>
        <v>192</v>
      </c>
      <c r="AT55">
        <f t="shared" si="66"/>
        <v>15</v>
      </c>
      <c r="AU55" s="20" t="s">
        <v>48</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56"/>
        <v>6</v>
      </c>
      <c r="Y56">
        <v>1</v>
      </c>
      <c r="Z56">
        <v>3</v>
      </c>
      <c r="AA56">
        <v>8</v>
      </c>
      <c r="AB56" t="s">
        <v>100</v>
      </c>
      <c r="AC56">
        <v>1</v>
      </c>
      <c r="AD56">
        <v>8</v>
      </c>
      <c r="AE56" s="10" t="s">
        <v>100</v>
      </c>
      <c r="AF56">
        <v>23033</v>
      </c>
      <c r="AG56">
        <v>58019</v>
      </c>
      <c r="AH56">
        <f t="shared" si="52"/>
        <v>81052</v>
      </c>
      <c r="AI56">
        <f t="shared" si="60"/>
        <v>13622.519702807114</v>
      </c>
      <c r="AJ56" s="10" t="s">
        <v>109</v>
      </c>
      <c r="AK56">
        <v>125</v>
      </c>
      <c r="AL56">
        <v>1169</v>
      </c>
      <c r="AM56" s="20">
        <v>414</v>
      </c>
      <c r="AN56">
        <v>64</v>
      </c>
      <c r="AO56">
        <v>512</v>
      </c>
      <c r="AP56">
        <v>256</v>
      </c>
      <c r="AQ56" s="20" t="s">
        <v>48</v>
      </c>
      <c r="AR56">
        <f t="shared" si="64"/>
        <v>30</v>
      </c>
      <c r="AS56">
        <f t="shared" si="65"/>
        <v>328</v>
      </c>
      <c r="AT56">
        <f t="shared" si="66"/>
        <v>79</v>
      </c>
      <c r="AU56" s="20" t="s">
        <v>48</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56"/>
        <v>6</v>
      </c>
      <c r="Y57">
        <v>1</v>
      </c>
      <c r="Z57">
        <v>3</v>
      </c>
      <c r="AA57">
        <v>8</v>
      </c>
      <c r="AB57" t="s">
        <v>100</v>
      </c>
      <c r="AC57">
        <v>1</v>
      </c>
      <c r="AD57">
        <v>8</v>
      </c>
      <c r="AE57" s="10" t="s">
        <v>100</v>
      </c>
      <c r="AF57">
        <v>4739</v>
      </c>
      <c r="AG57">
        <v>76313</v>
      </c>
      <c r="AH57">
        <f t="shared" si="52"/>
        <v>81052</v>
      </c>
      <c r="AI57">
        <f t="shared" si="60"/>
        <v>3022.3723042391107</v>
      </c>
      <c r="AJ57" s="10" t="s">
        <v>109</v>
      </c>
      <c r="AK57">
        <v>125</v>
      </c>
      <c r="AL57">
        <v>1169</v>
      </c>
      <c r="AM57" s="20">
        <v>414</v>
      </c>
      <c r="AN57">
        <v>32</v>
      </c>
      <c r="AO57">
        <v>256</v>
      </c>
      <c r="AP57">
        <v>128</v>
      </c>
      <c r="AQ57" s="20" t="s">
        <v>48</v>
      </c>
      <c r="AR57">
        <f t="shared" si="64"/>
        <v>46</v>
      </c>
      <c r="AS57">
        <f t="shared" si="65"/>
        <v>456</v>
      </c>
      <c r="AT57">
        <f t="shared" si="66"/>
        <v>143</v>
      </c>
      <c r="AU57" s="20" t="s">
        <v>48</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56"/>
        <v>6</v>
      </c>
      <c r="Y58">
        <v>1</v>
      </c>
      <c r="Z58">
        <v>2</v>
      </c>
      <c r="AA58">
        <v>8</v>
      </c>
      <c r="AB58" t="s">
        <v>100</v>
      </c>
      <c r="AC58">
        <v>1</v>
      </c>
      <c r="AD58">
        <v>8</v>
      </c>
      <c r="AE58" s="10" t="s">
        <v>100</v>
      </c>
      <c r="AF58">
        <v>74853</v>
      </c>
      <c r="AG58">
        <v>6199</v>
      </c>
      <c r="AH58">
        <f t="shared" si="52"/>
        <v>81052</v>
      </c>
      <c r="AI58">
        <f t="shared" si="60"/>
        <v>32811.625819411252</v>
      </c>
      <c r="AJ58" s="10" t="s">
        <v>109</v>
      </c>
      <c r="AK58">
        <v>125</v>
      </c>
      <c r="AL58">
        <v>1169</v>
      </c>
      <c r="AM58" s="20">
        <v>414</v>
      </c>
      <c r="AN58">
        <v>96</v>
      </c>
      <c r="AO58">
        <v>784</v>
      </c>
      <c r="AP58">
        <v>384</v>
      </c>
      <c r="AQ58" s="20" t="s">
        <v>48</v>
      </c>
      <c r="AR58">
        <f t="shared" si="64"/>
        <v>14</v>
      </c>
      <c r="AS58">
        <f t="shared" si="65"/>
        <v>192</v>
      </c>
      <c r="AT58">
        <f t="shared" si="66"/>
        <v>15</v>
      </c>
      <c r="AU58" s="20" t="s">
        <v>48</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56"/>
        <v>6</v>
      </c>
      <c r="Y59">
        <v>1</v>
      </c>
      <c r="Z59">
        <v>2</v>
      </c>
      <c r="AA59">
        <v>8</v>
      </c>
      <c r="AB59" t="s">
        <v>100</v>
      </c>
      <c r="AC59">
        <v>1</v>
      </c>
      <c r="AD59">
        <v>8</v>
      </c>
      <c r="AE59" s="10" t="s">
        <v>100</v>
      </c>
      <c r="AF59">
        <v>22999</v>
      </c>
      <c r="AG59">
        <v>58053</v>
      </c>
      <c r="AH59">
        <f t="shared" si="52"/>
        <v>81052</v>
      </c>
      <c r="AI59">
        <f t="shared" si="60"/>
        <v>10593.906160359114</v>
      </c>
      <c r="AJ59" s="10" t="s">
        <v>109</v>
      </c>
      <c r="AK59">
        <v>125</v>
      </c>
      <c r="AL59">
        <v>1169</v>
      </c>
      <c r="AM59" s="20">
        <v>414</v>
      </c>
      <c r="AN59">
        <v>64</v>
      </c>
      <c r="AO59">
        <v>512</v>
      </c>
      <c r="AP59">
        <v>256</v>
      </c>
      <c r="AQ59" s="20" t="s">
        <v>48</v>
      </c>
      <c r="AR59">
        <f t="shared" si="64"/>
        <v>30</v>
      </c>
      <c r="AS59">
        <f t="shared" si="65"/>
        <v>328</v>
      </c>
      <c r="AT59">
        <f t="shared" si="66"/>
        <v>79</v>
      </c>
      <c r="AU59" s="20" t="s">
        <v>48</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56"/>
        <v>6</v>
      </c>
      <c r="Y60">
        <v>1</v>
      </c>
      <c r="Z60">
        <v>2</v>
      </c>
      <c r="AA60">
        <v>8</v>
      </c>
      <c r="AB60" t="s">
        <v>100</v>
      </c>
      <c r="AC60">
        <v>1</v>
      </c>
      <c r="AD60">
        <v>8</v>
      </c>
      <c r="AE60" s="10" t="s">
        <v>100</v>
      </c>
      <c r="AF60">
        <v>4727</v>
      </c>
      <c r="AG60">
        <v>76325</v>
      </c>
      <c r="AH60">
        <f t="shared" si="52"/>
        <v>81052</v>
      </c>
      <c r="AI60">
        <f t="shared" si="60"/>
        <v>2643.7956114331109</v>
      </c>
      <c r="AJ60" s="10" t="s">
        <v>109</v>
      </c>
      <c r="AK60">
        <v>125</v>
      </c>
      <c r="AL60">
        <v>1169</v>
      </c>
      <c r="AM60" s="20">
        <v>414</v>
      </c>
      <c r="AN60">
        <v>32</v>
      </c>
      <c r="AO60">
        <v>256</v>
      </c>
      <c r="AP60">
        <v>128</v>
      </c>
      <c r="AQ60" s="20" t="s">
        <v>48</v>
      </c>
      <c r="AR60">
        <f t="shared" si="64"/>
        <v>46</v>
      </c>
      <c r="AS60">
        <f t="shared" si="65"/>
        <v>456</v>
      </c>
      <c r="AT60">
        <f t="shared" si="66"/>
        <v>143</v>
      </c>
      <c r="AU60" s="20" t="s">
        <v>48</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56"/>
        <v>6</v>
      </c>
      <c r="Y61">
        <v>1</v>
      </c>
      <c r="Z61">
        <v>1</v>
      </c>
      <c r="AA61">
        <v>8</v>
      </c>
      <c r="AB61" t="s">
        <v>100</v>
      </c>
      <c r="AC61">
        <v>1</v>
      </c>
      <c r="AD61">
        <v>8</v>
      </c>
      <c r="AE61" s="10" t="s">
        <v>100</v>
      </c>
      <c r="AF61">
        <v>74743</v>
      </c>
      <c r="AG61">
        <v>6309</v>
      </c>
      <c r="AH61">
        <f t="shared" si="52"/>
        <v>81052</v>
      </c>
      <c r="AI61">
        <f t="shared" si="60"/>
        <v>22377.105723945871</v>
      </c>
      <c r="AJ61" s="10" t="s">
        <v>109</v>
      </c>
      <c r="AK61">
        <v>125</v>
      </c>
      <c r="AL61">
        <v>1169</v>
      </c>
      <c r="AM61" s="20">
        <v>414</v>
      </c>
      <c r="AN61">
        <v>96</v>
      </c>
      <c r="AO61">
        <v>784</v>
      </c>
      <c r="AP61">
        <v>384</v>
      </c>
      <c r="AQ61" s="20" t="s">
        <v>48</v>
      </c>
      <c r="AR61">
        <f t="shared" si="64"/>
        <v>14</v>
      </c>
      <c r="AS61">
        <f t="shared" si="65"/>
        <v>192</v>
      </c>
      <c r="AT61">
        <f t="shared" si="66"/>
        <v>15</v>
      </c>
      <c r="AU61" s="20" t="s">
        <v>48</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56"/>
        <v>6</v>
      </c>
      <c r="Y62">
        <v>1</v>
      </c>
      <c r="Z62">
        <v>1</v>
      </c>
      <c r="AA62">
        <v>8</v>
      </c>
      <c r="AB62" t="s">
        <v>100</v>
      </c>
      <c r="AC62">
        <v>1</v>
      </c>
      <c r="AD62">
        <v>8</v>
      </c>
      <c r="AE62" s="10" t="s">
        <v>100</v>
      </c>
      <c r="AF62">
        <v>22967</v>
      </c>
      <c r="AG62">
        <v>58085</v>
      </c>
      <c r="AH62">
        <f t="shared" si="52"/>
        <v>81052</v>
      </c>
      <c r="AI62">
        <f t="shared" si="60"/>
        <v>7565.2926179111128</v>
      </c>
      <c r="AJ62" s="10" t="s">
        <v>109</v>
      </c>
      <c r="AK62">
        <v>125</v>
      </c>
      <c r="AL62">
        <v>1169</v>
      </c>
      <c r="AM62" s="20">
        <v>414</v>
      </c>
      <c r="AN62">
        <v>64</v>
      </c>
      <c r="AO62">
        <v>512</v>
      </c>
      <c r="AP62">
        <v>256</v>
      </c>
      <c r="AQ62" s="20" t="s">
        <v>48</v>
      </c>
      <c r="AR62">
        <f t="shared" si="64"/>
        <v>30</v>
      </c>
      <c r="AS62">
        <f t="shared" si="65"/>
        <v>328</v>
      </c>
      <c r="AT62">
        <f t="shared" si="66"/>
        <v>79</v>
      </c>
      <c r="AU62" s="20" t="s">
        <v>48</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56"/>
        <v>6</v>
      </c>
      <c r="Y63" s="4">
        <v>1</v>
      </c>
      <c r="Z63" s="4">
        <v>1</v>
      </c>
      <c r="AA63" s="4">
        <v>8</v>
      </c>
      <c r="AB63" s="4" t="s">
        <v>100</v>
      </c>
      <c r="AC63" s="4">
        <v>1</v>
      </c>
      <c r="AD63" s="4">
        <v>8</v>
      </c>
      <c r="AE63" s="29" t="s">
        <v>100</v>
      </c>
      <c r="AF63" s="4">
        <v>4727</v>
      </c>
      <c r="AG63" s="4">
        <v>76325</v>
      </c>
      <c r="AH63" s="4">
        <f t="shared" si="52"/>
        <v>81052</v>
      </c>
      <c r="AI63" s="4">
        <f t="shared" si="60"/>
        <v>2265.2189186271103</v>
      </c>
      <c r="AJ63" s="29" t="s">
        <v>109</v>
      </c>
      <c r="AK63" s="4">
        <v>125</v>
      </c>
      <c r="AL63" s="4">
        <v>1169</v>
      </c>
      <c r="AM63" s="22">
        <v>414</v>
      </c>
      <c r="AN63" s="4">
        <v>32</v>
      </c>
      <c r="AO63" s="4">
        <v>256</v>
      </c>
      <c r="AP63" s="4">
        <v>128</v>
      </c>
      <c r="AQ63" s="22" t="s">
        <v>48</v>
      </c>
      <c r="AR63" s="4">
        <f t="shared" si="64"/>
        <v>46</v>
      </c>
      <c r="AS63" s="4">
        <f t="shared" si="65"/>
        <v>456</v>
      </c>
      <c r="AT63" s="4">
        <f t="shared" si="66"/>
        <v>143</v>
      </c>
      <c r="AU63" s="22" t="s">
        <v>48</v>
      </c>
      <c r="AX63" s="29"/>
      <c r="AY63" s="4" t="s">
        <v>240</v>
      </c>
      <c r="AZ63" s="4" t="s">
        <v>166</v>
      </c>
      <c r="BA63" s="14">
        <v>0</v>
      </c>
      <c r="BB63" s="14" t="s">
        <v>8</v>
      </c>
      <c r="BC63" s="14" t="s">
        <v>8</v>
      </c>
    </row>
    <row r="64" spans="1:55" s="33" customFormat="1" x14ac:dyDescent="0.25">
      <c r="A64" s="32" t="s">
        <v>273</v>
      </c>
      <c r="B64" s="33" t="s">
        <v>123</v>
      </c>
      <c r="C64" s="32" t="s">
        <v>276</v>
      </c>
      <c r="D64" s="33" t="s">
        <v>271</v>
      </c>
      <c r="E64" s="33" t="s">
        <v>277</v>
      </c>
      <c r="F64" s="34">
        <v>1</v>
      </c>
      <c r="G64" s="33">
        <v>0</v>
      </c>
      <c r="H64" s="35" t="s">
        <v>8</v>
      </c>
      <c r="I64" s="33">
        <v>0</v>
      </c>
      <c r="J64" s="35" t="s">
        <v>8</v>
      </c>
      <c r="K64" s="33">
        <v>1</v>
      </c>
      <c r="L64" s="33">
        <v>1</v>
      </c>
      <c r="M64" s="33">
        <v>1</v>
      </c>
      <c r="N64" s="33">
        <v>1</v>
      </c>
      <c r="O64" s="33">
        <v>1</v>
      </c>
      <c r="P64" s="33" t="s">
        <v>121</v>
      </c>
      <c r="Q64" s="33" t="s">
        <v>121</v>
      </c>
      <c r="R64" s="36">
        <v>1</v>
      </c>
      <c r="S64" s="33" t="s">
        <v>274</v>
      </c>
      <c r="T64" s="33">
        <v>6</v>
      </c>
      <c r="U64" s="33">
        <v>6</v>
      </c>
      <c r="V64" s="33">
        <v>5</v>
      </c>
      <c r="W64" s="33">
        <v>1</v>
      </c>
      <c r="X64" s="33">
        <v>6</v>
      </c>
      <c r="Y64" s="33">
        <v>1</v>
      </c>
      <c r="Z64" s="33">
        <v>1</v>
      </c>
      <c r="AA64" s="33">
        <v>16</v>
      </c>
      <c r="AB64" s="33" t="s">
        <v>98</v>
      </c>
      <c r="AC64" s="33">
        <v>1</v>
      </c>
      <c r="AD64" s="33">
        <v>8</v>
      </c>
      <c r="AE64" s="37" t="s">
        <v>100</v>
      </c>
      <c r="AF64" s="33" t="s">
        <v>121</v>
      </c>
      <c r="AG64" s="33" t="s">
        <v>121</v>
      </c>
      <c r="AH64" s="33" t="s">
        <v>121</v>
      </c>
      <c r="AI64" s="33">
        <f xml:space="preserve"> 1508.06553301511 + 0.00210606006752809 * (AN64*AO64*AP64) * (X64 / 5) + 441</f>
        <v>74990.706201272769</v>
      </c>
      <c r="AJ64" s="37" t="s">
        <v>109</v>
      </c>
      <c r="AK64" s="33">
        <v>125</v>
      </c>
      <c r="AL64" s="33">
        <v>1169</v>
      </c>
      <c r="AM64" s="36">
        <v>414</v>
      </c>
      <c r="AN64" s="33">
        <v>96</v>
      </c>
      <c r="AO64" s="33">
        <v>784</v>
      </c>
      <c r="AP64" s="33">
        <v>384</v>
      </c>
      <c r="AQ64" s="36" t="s">
        <v>48</v>
      </c>
      <c r="AR64" s="33">
        <f t="shared" ref="AR64" si="67" xml:space="preserve"> _xlfn.FLOOR.MATH((AK64 - AN64) / 2)</f>
        <v>14</v>
      </c>
      <c r="AS64" s="33">
        <f t="shared" ref="AS64" si="68" xml:space="preserve"> _xlfn.FLOOR.MATH((AL64 - AO64) / 2)</f>
        <v>192</v>
      </c>
      <c r="AT64" s="33">
        <f t="shared" ref="AT64" si="69" xml:space="preserve"> _xlfn.FLOOR.MATH((AM64 - AP64) / 2)</f>
        <v>15</v>
      </c>
      <c r="AU64" s="36" t="s">
        <v>48</v>
      </c>
      <c r="AX64" s="37"/>
      <c r="AY64" s="33" t="s">
        <v>272</v>
      </c>
      <c r="AZ64" s="33" t="s">
        <v>166</v>
      </c>
      <c r="BA64" s="33">
        <v>0</v>
      </c>
      <c r="BB64" s="35" t="s">
        <v>8</v>
      </c>
      <c r="BC64" s="35"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v>1</v>
      </c>
      <c r="U65" t="s">
        <v>8</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AN65-AR65</f>
        <v>40</v>
      </c>
      <c r="AW65">
        <f t="shared" ref="AW65:AX65" si="70">AO65-AS65</f>
        <v>80</v>
      </c>
      <c r="AX65" s="10">
        <f t="shared" si="70"/>
        <v>80</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v>1</v>
      </c>
      <c r="U66">
        <v>156</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ref="AV66:AV73" si="71">AN66-AR66</f>
        <v>40</v>
      </c>
      <c r="AW66">
        <f t="shared" ref="AW66:AW74" si="72">AO66-AS66</f>
        <v>80</v>
      </c>
      <c r="AX66" s="10">
        <f t="shared" ref="AX66:AX74" si="73">AP66-AT66</f>
        <v>80</v>
      </c>
      <c r="AY66" t="s">
        <v>286</v>
      </c>
      <c r="AZ66" t="s">
        <v>287</v>
      </c>
      <c r="BA66">
        <v>1</v>
      </c>
      <c r="BB66" s="13" t="s">
        <v>291</v>
      </c>
      <c r="BC66" s="13" t="s">
        <v>292</v>
      </c>
    </row>
    <row r="67" spans="1:55" x14ac:dyDescent="0.25">
      <c r="A67" s="12" t="s">
        <v>296</v>
      </c>
      <c r="B67" t="s">
        <v>281</v>
      </c>
      <c r="C67" s="12" t="s">
        <v>316</v>
      </c>
      <c r="D67" s="12" t="s">
        <v>316</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v>1</v>
      </c>
      <c r="U67">
        <v>48</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si="71"/>
        <v>82</v>
      </c>
      <c r="AW67">
        <f t="shared" si="72"/>
        <v>592</v>
      </c>
      <c r="AX67" s="10">
        <f t="shared" si="73"/>
        <v>369</v>
      </c>
      <c r="AY67" t="s">
        <v>293</v>
      </c>
      <c r="AZ67" t="s">
        <v>294</v>
      </c>
      <c r="BA67">
        <v>1</v>
      </c>
      <c r="BB67" t="s">
        <v>297</v>
      </c>
      <c r="BC67" t="s">
        <v>292</v>
      </c>
    </row>
    <row r="68" spans="1:55" x14ac:dyDescent="0.25">
      <c r="A68" s="12" t="s">
        <v>299</v>
      </c>
      <c r="B68" t="s">
        <v>281</v>
      </c>
      <c r="C68" s="12" t="s">
        <v>317</v>
      </c>
      <c r="D68" s="12" t="s">
        <v>317</v>
      </c>
      <c r="E68" t="s">
        <v>310</v>
      </c>
      <c r="F68" s="6">
        <v>0</v>
      </c>
      <c r="G68">
        <v>1</v>
      </c>
      <c r="H68" s="13" t="s">
        <v>301</v>
      </c>
      <c r="I68">
        <v>0</v>
      </c>
      <c r="J68" s="13" t="s">
        <v>8</v>
      </c>
      <c r="K68" t="s">
        <v>8</v>
      </c>
      <c r="L68" s="13" t="s">
        <v>8</v>
      </c>
      <c r="M68" t="s">
        <v>8</v>
      </c>
      <c r="N68" s="13" t="s">
        <v>8</v>
      </c>
      <c r="O68" t="s">
        <v>8</v>
      </c>
      <c r="P68" s="13" t="s">
        <v>8</v>
      </c>
      <c r="Q68" s="13" t="s">
        <v>8</v>
      </c>
      <c r="R68" s="23">
        <v>0</v>
      </c>
      <c r="S68" t="s">
        <v>274</v>
      </c>
      <c r="T68">
        <v>1</v>
      </c>
      <c r="U68">
        <v>27</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1"/>
        <v>40</v>
      </c>
      <c r="AW68">
        <f t="shared" si="72"/>
        <v>40</v>
      </c>
      <c r="AX68" s="10">
        <f t="shared" si="73"/>
        <v>48</v>
      </c>
      <c r="AY68" t="s">
        <v>302</v>
      </c>
      <c r="AZ68" t="s">
        <v>302</v>
      </c>
      <c r="BA68">
        <v>1</v>
      </c>
      <c r="BB68" s="13" t="s">
        <v>303</v>
      </c>
      <c r="BC68" t="s">
        <v>292</v>
      </c>
    </row>
    <row r="69" spans="1:55" x14ac:dyDescent="0.25">
      <c r="A69" s="12" t="s">
        <v>300</v>
      </c>
      <c r="B69" t="s">
        <v>281</v>
      </c>
      <c r="C69" s="12" t="s">
        <v>319</v>
      </c>
      <c r="D69" s="12" t="s">
        <v>318</v>
      </c>
      <c r="E69" t="s">
        <v>322</v>
      </c>
      <c r="F69" s="6">
        <v>0</v>
      </c>
      <c r="G69">
        <v>1</v>
      </c>
      <c r="H69" s="13" t="s">
        <v>301</v>
      </c>
      <c r="I69">
        <v>0</v>
      </c>
      <c r="J69" t="s">
        <v>8</v>
      </c>
      <c r="K69" s="12" t="s">
        <v>8</v>
      </c>
      <c r="L69" t="s">
        <v>8</v>
      </c>
      <c r="M69" s="12" t="s">
        <v>8</v>
      </c>
      <c r="N69" t="s">
        <v>8</v>
      </c>
      <c r="O69" s="12" t="s">
        <v>8</v>
      </c>
      <c r="P69" t="s">
        <v>8</v>
      </c>
      <c r="Q69" s="12" t="s">
        <v>8</v>
      </c>
      <c r="R69" s="20">
        <v>0</v>
      </c>
      <c r="S69" t="s">
        <v>274</v>
      </c>
      <c r="T69">
        <v>1</v>
      </c>
      <c r="U69">
        <v>27</v>
      </c>
      <c r="V69">
        <v>5</v>
      </c>
      <c r="W69">
        <v>1</v>
      </c>
      <c r="X69">
        <v>6</v>
      </c>
      <c r="Y69">
        <v>1</v>
      </c>
      <c r="Z69">
        <v>1</v>
      </c>
      <c r="AA69">
        <v>16</v>
      </c>
      <c r="AB69" t="s">
        <v>98</v>
      </c>
      <c r="AC69">
        <v>1</v>
      </c>
      <c r="AD69">
        <v>8</v>
      </c>
      <c r="AE69" s="10" t="s">
        <v>100</v>
      </c>
      <c r="AF69" t="s">
        <v>8</v>
      </c>
      <c r="AG69" s="12" t="s">
        <v>8</v>
      </c>
      <c r="AH69" t="s">
        <v>8</v>
      </c>
      <c r="AI69" t="s">
        <v>285</v>
      </c>
      <c r="AJ69" s="10" t="s">
        <v>109</v>
      </c>
      <c r="AK69">
        <v>125</v>
      </c>
      <c r="AL69">
        <v>1169</v>
      </c>
      <c r="AM69" s="20">
        <v>414</v>
      </c>
      <c r="AN69">
        <v>80</v>
      </c>
      <c r="AO69">
        <v>600</v>
      </c>
      <c r="AP69">
        <v>224</v>
      </c>
      <c r="AQ69" s="25" t="s">
        <v>8</v>
      </c>
      <c r="AR69">
        <v>32</v>
      </c>
      <c r="AS69">
        <v>288</v>
      </c>
      <c r="AT69">
        <v>96</v>
      </c>
      <c r="AU69" s="25" t="s">
        <v>8</v>
      </c>
      <c r="AV69">
        <f t="shared" si="71"/>
        <v>48</v>
      </c>
      <c r="AW69">
        <f t="shared" si="72"/>
        <v>312</v>
      </c>
      <c r="AX69" s="10">
        <f t="shared" si="73"/>
        <v>128</v>
      </c>
      <c r="AY69" t="s">
        <v>304</v>
      </c>
      <c r="AZ69" t="s">
        <v>307</v>
      </c>
      <c r="BA69">
        <v>1</v>
      </c>
      <c r="BB69" t="s">
        <v>303</v>
      </c>
      <c r="BC69" t="s">
        <v>292</v>
      </c>
    </row>
    <row r="70" spans="1:55" x14ac:dyDescent="0.25">
      <c r="A70" s="12" t="s">
        <v>305</v>
      </c>
      <c r="B70" t="s">
        <v>281</v>
      </c>
      <c r="C70" s="12" t="s">
        <v>319</v>
      </c>
      <c r="D70" s="12" t="s">
        <v>318</v>
      </c>
      <c r="E70" t="s">
        <v>322</v>
      </c>
      <c r="F70" s="6">
        <v>0</v>
      </c>
      <c r="G70">
        <v>1</v>
      </c>
      <c r="H70" s="13" t="s">
        <v>301</v>
      </c>
      <c r="I70">
        <v>0</v>
      </c>
      <c r="J70" t="s">
        <v>8</v>
      </c>
      <c r="K70" s="12" t="s">
        <v>8</v>
      </c>
      <c r="L70" t="s">
        <v>8</v>
      </c>
      <c r="M70" s="12" t="s">
        <v>8</v>
      </c>
      <c r="N70" t="s">
        <v>8</v>
      </c>
      <c r="O70" s="12" t="s">
        <v>8</v>
      </c>
      <c r="P70" t="s">
        <v>8</v>
      </c>
      <c r="Q70" s="12" t="s">
        <v>8</v>
      </c>
      <c r="R70" s="20">
        <v>0</v>
      </c>
      <c r="S70" t="s">
        <v>274</v>
      </c>
      <c r="T70">
        <v>1</v>
      </c>
      <c r="U70">
        <v>48</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f t="shared" ref="AR70" si="74" xml:space="preserve"> _xlfn.FLOOR.MATH((AK70 - AN70) / 2)</f>
        <v>22</v>
      </c>
      <c r="AS70">
        <f t="shared" ref="AS70" si="75" xml:space="preserve"> _xlfn.FLOOR.MATH((AL70 - AO70) / 2)</f>
        <v>284</v>
      </c>
      <c r="AT70">
        <f t="shared" ref="AT70" si="76" xml:space="preserve"> _xlfn.FLOOR.MATH((AM70 - AP70) / 2)</f>
        <v>95</v>
      </c>
      <c r="AU70" s="25" t="s">
        <v>8</v>
      </c>
      <c r="AV70">
        <f t="shared" si="71"/>
        <v>58</v>
      </c>
      <c r="AW70">
        <f t="shared" si="72"/>
        <v>316</v>
      </c>
      <c r="AX70" s="10">
        <f t="shared" si="73"/>
        <v>129</v>
      </c>
      <c r="AY70" t="s">
        <v>304</v>
      </c>
      <c r="AZ70" t="s">
        <v>166</v>
      </c>
      <c r="BA70">
        <v>1</v>
      </c>
      <c r="BB70" t="s">
        <v>303</v>
      </c>
      <c r="BC70" t="s">
        <v>292</v>
      </c>
    </row>
    <row r="71" spans="1:55" x14ac:dyDescent="0.25">
      <c r="A71" s="12" t="s">
        <v>306</v>
      </c>
      <c r="B71" t="s">
        <v>281</v>
      </c>
      <c r="C71" s="12" t="s">
        <v>320</v>
      </c>
      <c r="D71" s="12" t="s">
        <v>321</v>
      </c>
      <c r="E71" t="s">
        <v>323</v>
      </c>
      <c r="F71" s="6">
        <v>0</v>
      </c>
      <c r="G71">
        <v>1</v>
      </c>
      <c r="H71" s="13" t="s">
        <v>301</v>
      </c>
      <c r="I71">
        <v>0</v>
      </c>
      <c r="J71" t="s">
        <v>8</v>
      </c>
      <c r="K71" s="12" t="s">
        <v>8</v>
      </c>
      <c r="L71" t="s">
        <v>8</v>
      </c>
      <c r="M71" s="12" t="s">
        <v>8</v>
      </c>
      <c r="N71" t="s">
        <v>8</v>
      </c>
      <c r="O71" s="12" t="s">
        <v>8</v>
      </c>
      <c r="P71" t="s">
        <v>8</v>
      </c>
      <c r="Q71" s="12" t="s">
        <v>8</v>
      </c>
      <c r="R71" s="20">
        <v>0</v>
      </c>
      <c r="S71" t="s">
        <v>274</v>
      </c>
      <c r="T71">
        <v>1</v>
      </c>
      <c r="U71">
        <v>64</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v>16</v>
      </c>
      <c r="AS71">
        <v>272</v>
      </c>
      <c r="AT71">
        <v>80</v>
      </c>
      <c r="AU71" s="25" t="s">
        <v>8</v>
      </c>
      <c r="AV71">
        <f t="shared" si="71"/>
        <v>64</v>
      </c>
      <c r="AW71">
        <f t="shared" si="72"/>
        <v>328</v>
      </c>
      <c r="AX71" s="10">
        <f t="shared" si="73"/>
        <v>144</v>
      </c>
      <c r="AY71" t="s">
        <v>304</v>
      </c>
      <c r="AZ71" t="s">
        <v>308</v>
      </c>
      <c r="BA71">
        <v>1</v>
      </c>
      <c r="BB71" t="s">
        <v>303</v>
      </c>
      <c r="BC71" t="s">
        <v>292</v>
      </c>
    </row>
    <row r="72" spans="1:55" x14ac:dyDescent="0.25">
      <c r="A72" s="12" t="s">
        <v>309</v>
      </c>
      <c r="B72" t="s">
        <v>281</v>
      </c>
      <c r="C72" s="12" t="s">
        <v>319</v>
      </c>
      <c r="D72" s="12" t="s">
        <v>327</v>
      </c>
      <c r="E72" t="s">
        <v>322</v>
      </c>
      <c r="F72" s="6">
        <v>0</v>
      </c>
      <c r="G72">
        <v>1</v>
      </c>
      <c r="H72" s="13" t="s">
        <v>301</v>
      </c>
      <c r="I72">
        <v>0</v>
      </c>
      <c r="J72" t="s">
        <v>8</v>
      </c>
      <c r="K72" s="12" t="s">
        <v>8</v>
      </c>
      <c r="L72" t="s">
        <v>8</v>
      </c>
      <c r="M72" s="12" t="s">
        <v>8</v>
      </c>
      <c r="N72" t="s">
        <v>8</v>
      </c>
      <c r="O72" s="12" t="s">
        <v>8</v>
      </c>
      <c r="P72" t="s">
        <v>8</v>
      </c>
      <c r="Q72" s="12" t="s">
        <v>8</v>
      </c>
      <c r="R72" s="20">
        <v>0</v>
      </c>
      <c r="S72" t="s">
        <v>274</v>
      </c>
      <c r="T72">
        <v>1</v>
      </c>
      <c r="U72" t="s">
        <v>8</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96</v>
      </c>
      <c r="AO72">
        <v>784</v>
      </c>
      <c r="AP72">
        <v>384</v>
      </c>
      <c r="AQ72" s="25" t="s">
        <v>8</v>
      </c>
      <c r="AR72">
        <v>0</v>
      </c>
      <c r="AS72">
        <v>0</v>
      </c>
      <c r="AT72">
        <v>0</v>
      </c>
      <c r="AU72" s="25" t="s">
        <v>8</v>
      </c>
      <c r="AV72">
        <f t="shared" si="71"/>
        <v>96</v>
      </c>
      <c r="AW72">
        <f t="shared" si="72"/>
        <v>784</v>
      </c>
      <c r="AX72" s="10">
        <f t="shared" si="73"/>
        <v>384</v>
      </c>
      <c r="AY72" t="s">
        <v>293</v>
      </c>
      <c r="AZ72" t="s">
        <v>311</v>
      </c>
      <c r="BA72">
        <v>1</v>
      </c>
      <c r="BB72" t="s">
        <v>315</v>
      </c>
      <c r="BC72" t="s">
        <v>324</v>
      </c>
    </row>
    <row r="73" spans="1:55" x14ac:dyDescent="0.25">
      <c r="A73" s="12" t="s">
        <v>328</v>
      </c>
      <c r="B73" t="s">
        <v>281</v>
      </c>
      <c r="C73" s="12" t="s">
        <v>317</v>
      </c>
      <c r="D73" s="12" t="s">
        <v>317</v>
      </c>
      <c r="E73" t="s">
        <v>331</v>
      </c>
      <c r="F73" s="6">
        <v>0</v>
      </c>
      <c r="G73">
        <v>1</v>
      </c>
      <c r="H73" s="13" t="s">
        <v>301</v>
      </c>
      <c r="I73">
        <v>0</v>
      </c>
      <c r="J73" t="s">
        <v>8</v>
      </c>
      <c r="K73" s="12" t="s">
        <v>8</v>
      </c>
      <c r="L73" t="s">
        <v>8</v>
      </c>
      <c r="M73" s="12" t="s">
        <v>8</v>
      </c>
      <c r="N73" t="s">
        <v>8</v>
      </c>
      <c r="O73" s="12" t="s">
        <v>8</v>
      </c>
      <c r="P73" t="s">
        <v>8</v>
      </c>
      <c r="Q73" s="12" t="s">
        <v>8</v>
      </c>
      <c r="R73" s="20">
        <v>0</v>
      </c>
      <c r="S73" t="s">
        <v>274</v>
      </c>
      <c r="T73">
        <v>1</v>
      </c>
      <c r="U73">
        <v>700</v>
      </c>
      <c r="V73">
        <v>5</v>
      </c>
      <c r="W73">
        <v>1</v>
      </c>
      <c r="X73">
        <v>6</v>
      </c>
      <c r="Y73">
        <v>1</v>
      </c>
      <c r="Z73">
        <v>1</v>
      </c>
      <c r="AA73">
        <v>16</v>
      </c>
      <c r="AB73" t="s">
        <v>98</v>
      </c>
      <c r="AC73">
        <v>1</v>
      </c>
      <c r="AD73">
        <v>8</v>
      </c>
      <c r="AE73" s="10" t="s">
        <v>100</v>
      </c>
      <c r="AF73" t="s">
        <v>8</v>
      </c>
      <c r="AG73" s="12" t="s">
        <v>8</v>
      </c>
      <c r="AH73" t="s">
        <v>8</v>
      </c>
      <c r="AI73" t="s">
        <v>285</v>
      </c>
      <c r="AJ73" s="10" t="s">
        <v>109</v>
      </c>
      <c r="AK73">
        <v>125</v>
      </c>
      <c r="AL73">
        <v>1169</v>
      </c>
      <c r="AM73" s="20">
        <v>414</v>
      </c>
      <c r="AN73">
        <f>AN64-(AR73*2)</f>
        <v>64</v>
      </c>
      <c r="AO73">
        <f>AO64-(AS73*2)</f>
        <v>752</v>
      </c>
      <c r="AP73">
        <f>AP64-(AT73*2)</f>
        <v>352</v>
      </c>
      <c r="AQ73" s="25" t="s">
        <v>8</v>
      </c>
      <c r="AR73">
        <v>16</v>
      </c>
      <c r="AS73">
        <v>16</v>
      </c>
      <c r="AT73">
        <v>16</v>
      </c>
      <c r="AU73" s="25" t="s">
        <v>8</v>
      </c>
      <c r="AV73">
        <f t="shared" si="71"/>
        <v>48</v>
      </c>
      <c r="AW73">
        <f t="shared" si="72"/>
        <v>736</v>
      </c>
      <c r="AX73" s="10">
        <f t="shared" si="73"/>
        <v>336</v>
      </c>
      <c r="AY73" t="s">
        <v>325</v>
      </c>
      <c r="AZ73" t="s">
        <v>326</v>
      </c>
      <c r="BA73">
        <v>1</v>
      </c>
      <c r="BB73" t="s">
        <v>329</v>
      </c>
      <c r="BC73" t="s">
        <v>292</v>
      </c>
    </row>
    <row r="74" spans="1:55" s="4" customFormat="1" x14ac:dyDescent="0.25">
      <c r="A74" s="17" t="s">
        <v>330</v>
      </c>
      <c r="B74" s="4" t="s">
        <v>281</v>
      </c>
      <c r="C74" s="17" t="s">
        <v>317</v>
      </c>
      <c r="D74" s="17" t="s">
        <v>317</v>
      </c>
      <c r="E74" s="4" t="s">
        <v>341</v>
      </c>
      <c r="F74" s="7">
        <v>0</v>
      </c>
      <c r="G74" s="4">
        <v>1</v>
      </c>
      <c r="H74" s="14" t="s">
        <v>301</v>
      </c>
      <c r="I74" s="4">
        <v>0</v>
      </c>
      <c r="J74" s="4" t="s">
        <v>8</v>
      </c>
      <c r="K74" s="17" t="s">
        <v>8</v>
      </c>
      <c r="L74" s="4" t="s">
        <v>8</v>
      </c>
      <c r="M74" s="17" t="s">
        <v>8</v>
      </c>
      <c r="N74" s="4" t="s">
        <v>8</v>
      </c>
      <c r="O74" s="17" t="s">
        <v>8</v>
      </c>
      <c r="P74" s="4" t="s">
        <v>8</v>
      </c>
      <c r="Q74" s="17" t="s">
        <v>8</v>
      </c>
      <c r="R74" s="22">
        <v>0</v>
      </c>
      <c r="S74" s="4" t="s">
        <v>274</v>
      </c>
      <c r="T74" s="4">
        <v>1</v>
      </c>
      <c r="U74" s="4">
        <v>8</v>
      </c>
      <c r="V74" s="4">
        <v>5</v>
      </c>
      <c r="W74" s="4">
        <v>1</v>
      </c>
      <c r="X74" s="4">
        <v>6</v>
      </c>
      <c r="Y74" s="4">
        <v>1</v>
      </c>
      <c r="Z74" s="4">
        <v>1</v>
      </c>
      <c r="AA74" s="4">
        <v>16</v>
      </c>
      <c r="AB74" s="4" t="s">
        <v>98</v>
      </c>
      <c r="AC74" s="4">
        <v>1</v>
      </c>
      <c r="AD74" s="4">
        <v>8</v>
      </c>
      <c r="AE74" s="29" t="s">
        <v>100</v>
      </c>
      <c r="AF74" s="4" t="s">
        <v>8</v>
      </c>
      <c r="AG74" s="17" t="s">
        <v>8</v>
      </c>
      <c r="AH74" s="4" t="s">
        <v>8</v>
      </c>
      <c r="AI74" s="4" t="s">
        <v>285</v>
      </c>
      <c r="AJ74" s="29" t="s">
        <v>109</v>
      </c>
      <c r="AK74" s="4">
        <v>125</v>
      </c>
      <c r="AL74" s="4">
        <v>1169</v>
      </c>
      <c r="AM74" s="22">
        <v>414</v>
      </c>
      <c r="AN74" s="4">
        <v>80</v>
      </c>
      <c r="AO74" s="4">
        <v>752</v>
      </c>
      <c r="AP74" s="4">
        <v>256</v>
      </c>
      <c r="AQ74" s="31" t="s">
        <v>8</v>
      </c>
      <c r="AR74" s="4">
        <v>45</v>
      </c>
      <c r="AS74" s="4">
        <v>417</v>
      </c>
      <c r="AT74" s="4">
        <v>158</v>
      </c>
      <c r="AU74" s="31" t="s">
        <v>8</v>
      </c>
      <c r="AV74" s="4">
        <f>AN74-AR74</f>
        <v>35</v>
      </c>
      <c r="AW74" s="4">
        <f t="shared" si="72"/>
        <v>335</v>
      </c>
      <c r="AX74" s="29">
        <f t="shared" si="73"/>
        <v>98</v>
      </c>
      <c r="AY74" s="4" t="s">
        <v>337</v>
      </c>
      <c r="AZ74" s="4" t="s">
        <v>338</v>
      </c>
      <c r="BA74" s="4">
        <v>1</v>
      </c>
      <c r="BB74" s="4" t="s">
        <v>340</v>
      </c>
      <c r="BC74" s="4" t="s">
        <v>292</v>
      </c>
    </row>
    <row r="75" spans="1:55" x14ac:dyDescent="0.25">
      <c r="A75" s="44" t="s">
        <v>332</v>
      </c>
      <c r="B75" s="45" t="s">
        <v>123</v>
      </c>
      <c r="C75" s="44" t="s">
        <v>344</v>
      </c>
      <c r="D75" s="44" t="s">
        <v>345</v>
      </c>
      <c r="E75" s="44" t="s">
        <v>346</v>
      </c>
      <c r="F75" s="6" t="s">
        <v>121</v>
      </c>
      <c r="G75" s="44" t="s">
        <v>121</v>
      </c>
      <c r="H75" t="s">
        <v>121</v>
      </c>
      <c r="I75" t="s">
        <v>121</v>
      </c>
      <c r="J75" t="s">
        <v>121</v>
      </c>
      <c r="K75" t="s">
        <v>121</v>
      </c>
      <c r="L75" t="s">
        <v>121</v>
      </c>
      <c r="M75" t="s">
        <v>121</v>
      </c>
      <c r="N75" t="s">
        <v>121</v>
      </c>
      <c r="O75" t="s">
        <v>121</v>
      </c>
      <c r="P75" t="s">
        <v>121</v>
      </c>
      <c r="Q75" t="s">
        <v>121</v>
      </c>
      <c r="R75" s="20" t="s">
        <v>121</v>
      </c>
      <c r="S75" t="s">
        <v>121</v>
      </c>
      <c r="T75" t="s">
        <v>121</v>
      </c>
      <c r="U75" t="s">
        <v>121</v>
      </c>
      <c r="V75" t="s">
        <v>121</v>
      </c>
      <c r="W75" t="s">
        <v>121</v>
      </c>
      <c r="X75" t="s">
        <v>121</v>
      </c>
      <c r="Y75" t="s">
        <v>121</v>
      </c>
      <c r="Z75" t="s">
        <v>121</v>
      </c>
      <c r="AA75" t="s">
        <v>121</v>
      </c>
      <c r="AB75" t="s">
        <v>121</v>
      </c>
      <c r="AC75" t="s">
        <v>121</v>
      </c>
      <c r="AD75" t="s">
        <v>121</v>
      </c>
      <c r="AE75" t="s">
        <v>121</v>
      </c>
      <c r="AF75" t="s">
        <v>121</v>
      </c>
      <c r="AG75" t="s">
        <v>121</v>
      </c>
      <c r="AH75" t="s">
        <v>121</v>
      </c>
      <c r="AI75" t="s">
        <v>121</v>
      </c>
      <c r="AJ75" t="s">
        <v>121</v>
      </c>
      <c r="AK75" t="s">
        <v>121</v>
      </c>
      <c r="AL75" t="s">
        <v>121</v>
      </c>
      <c r="AM75" t="s">
        <v>121</v>
      </c>
      <c r="AN75" t="s">
        <v>121</v>
      </c>
      <c r="AO75" t="s">
        <v>121</v>
      </c>
      <c r="AP75" t="s">
        <v>121</v>
      </c>
      <c r="AQ75" t="s">
        <v>121</v>
      </c>
      <c r="AR75" t="s">
        <v>121</v>
      </c>
      <c r="AS75" t="s">
        <v>121</v>
      </c>
      <c r="AT75" t="s">
        <v>121</v>
      </c>
      <c r="AU75" t="s">
        <v>121</v>
      </c>
      <c r="AV75" t="s">
        <v>121</v>
      </c>
      <c r="AW75" t="s">
        <v>121</v>
      </c>
      <c r="AX75" t="s">
        <v>121</v>
      </c>
      <c r="AY75" t="s">
        <v>121</v>
      </c>
      <c r="AZ75" t="s">
        <v>121</v>
      </c>
      <c r="BA75" t="s">
        <v>121</v>
      </c>
      <c r="BB75" t="s">
        <v>121</v>
      </c>
      <c r="BC75" t="s">
        <v>121</v>
      </c>
    </row>
    <row r="76" spans="1:55" x14ac:dyDescent="0.25">
      <c r="A76" s="12" t="s">
        <v>343</v>
      </c>
      <c r="B76" t="s">
        <v>281</v>
      </c>
      <c r="C76" s="12" t="s">
        <v>333</v>
      </c>
      <c r="D76" s="12" t="s">
        <v>334</v>
      </c>
      <c r="E76" s="12" t="s">
        <v>342</v>
      </c>
      <c r="F76" s="6" t="s">
        <v>121</v>
      </c>
      <c r="G76" t="s">
        <v>121</v>
      </c>
      <c r="H76" t="s">
        <v>121</v>
      </c>
      <c r="I76" t="s">
        <v>121</v>
      </c>
      <c r="J76" t="s">
        <v>121</v>
      </c>
      <c r="K76" t="s">
        <v>121</v>
      </c>
      <c r="L76" t="s">
        <v>121</v>
      </c>
      <c r="M76" t="s">
        <v>121</v>
      </c>
      <c r="N76" t="s">
        <v>121</v>
      </c>
      <c r="O76" t="s">
        <v>121</v>
      </c>
      <c r="P76" t="s">
        <v>121</v>
      </c>
      <c r="Q76" s="12" t="s">
        <v>121</v>
      </c>
      <c r="R76" s="20" t="s">
        <v>121</v>
      </c>
      <c r="S76" t="s">
        <v>274</v>
      </c>
      <c r="T76">
        <v>1</v>
      </c>
      <c r="U76" t="s">
        <v>121</v>
      </c>
      <c r="V76">
        <v>5</v>
      </c>
      <c r="W76">
        <v>1</v>
      </c>
      <c r="X76">
        <v>6</v>
      </c>
      <c r="Y76">
        <v>1</v>
      </c>
      <c r="Z76">
        <v>1</v>
      </c>
      <c r="AA76">
        <v>16</v>
      </c>
      <c r="AB76" t="s">
        <v>98</v>
      </c>
      <c r="AC76">
        <v>1</v>
      </c>
      <c r="AD76">
        <v>8</v>
      </c>
      <c r="AE76" s="10" t="s">
        <v>100</v>
      </c>
      <c r="AF76" t="s">
        <v>121</v>
      </c>
      <c r="AG76" s="12" t="s">
        <v>121</v>
      </c>
      <c r="AH76" t="s">
        <v>121</v>
      </c>
      <c r="AI76" t="s">
        <v>285</v>
      </c>
      <c r="AJ76" s="10" t="s">
        <v>109</v>
      </c>
      <c r="AK76">
        <v>125</v>
      </c>
      <c r="AL76">
        <v>1169</v>
      </c>
      <c r="AM76" s="20">
        <v>414</v>
      </c>
      <c r="AN76" t="s">
        <v>121</v>
      </c>
      <c r="AO76" t="s">
        <v>121</v>
      </c>
      <c r="AP76" t="s">
        <v>121</v>
      </c>
      <c r="AQ76" s="25" t="s">
        <v>8</v>
      </c>
      <c r="AR76" t="s">
        <v>121</v>
      </c>
      <c r="AS76" t="s">
        <v>121</v>
      </c>
      <c r="AT76" t="s">
        <v>121</v>
      </c>
      <c r="AU76" s="25" t="s">
        <v>8</v>
      </c>
      <c r="AV76" t="e">
        <f>AN76-AR76</f>
        <v>#VALUE!</v>
      </c>
      <c r="AW76" t="e">
        <f t="shared" ref="AW76" si="77">AO76-AS76</f>
        <v>#VALUE!</v>
      </c>
      <c r="AX76" s="10" t="e">
        <f t="shared" ref="AX76" si="78">AP76-AT76</f>
        <v>#VALUE!</v>
      </c>
      <c r="AY76" t="s">
        <v>121</v>
      </c>
      <c r="AZ76" t="s">
        <v>121</v>
      </c>
      <c r="BA76" t="s">
        <v>121</v>
      </c>
      <c r="BB76" t="s">
        <v>121</v>
      </c>
      <c r="BC76" t="s">
        <v>121</v>
      </c>
    </row>
    <row r="78" spans="1:55" x14ac:dyDescent="0.25">
      <c r="BB78" t="s">
        <v>339</v>
      </c>
    </row>
    <row r="81" spans="1:55" s="39" customFormat="1" x14ac:dyDescent="0.25">
      <c r="A81" s="38" t="s">
        <v>121</v>
      </c>
      <c r="B81" s="39" t="s">
        <v>281</v>
      </c>
      <c r="C81" s="38" t="s">
        <v>317</v>
      </c>
      <c r="D81" s="38" t="s">
        <v>317</v>
      </c>
      <c r="E81" s="38" t="s">
        <v>335</v>
      </c>
      <c r="F81" s="40" t="s">
        <v>121</v>
      </c>
      <c r="G81" s="39" t="s">
        <v>121</v>
      </c>
      <c r="H81" s="39" t="s">
        <v>121</v>
      </c>
      <c r="I81" s="39" t="s">
        <v>121</v>
      </c>
      <c r="J81" s="39" t="s">
        <v>121</v>
      </c>
      <c r="K81" s="39" t="s">
        <v>121</v>
      </c>
      <c r="L81" s="39" t="s">
        <v>121</v>
      </c>
      <c r="M81" s="39" t="s">
        <v>121</v>
      </c>
      <c r="N81" s="39" t="s">
        <v>121</v>
      </c>
      <c r="O81" s="39" t="s">
        <v>121</v>
      </c>
      <c r="P81" s="39" t="s">
        <v>121</v>
      </c>
      <c r="Q81" s="38" t="s">
        <v>121</v>
      </c>
      <c r="R81" s="41" t="s">
        <v>121</v>
      </c>
      <c r="S81" s="39" t="s">
        <v>274</v>
      </c>
      <c r="T81" s="39">
        <v>1</v>
      </c>
      <c r="U81" s="39" t="s">
        <v>121</v>
      </c>
      <c r="V81" s="39">
        <v>5</v>
      </c>
      <c r="W81" s="39">
        <v>1</v>
      </c>
      <c r="X81" s="39">
        <v>6</v>
      </c>
      <c r="Y81" s="39">
        <v>1</v>
      </c>
      <c r="Z81" s="39">
        <v>1</v>
      </c>
      <c r="AA81" s="39">
        <v>16</v>
      </c>
      <c r="AB81" s="39" t="s">
        <v>98</v>
      </c>
      <c r="AC81" s="39">
        <v>1</v>
      </c>
      <c r="AD81" s="39">
        <v>8</v>
      </c>
      <c r="AE81" s="42" t="s">
        <v>100</v>
      </c>
      <c r="AF81" s="39" t="s">
        <v>121</v>
      </c>
      <c r="AG81" s="38" t="s">
        <v>121</v>
      </c>
      <c r="AH81" s="39" t="s">
        <v>121</v>
      </c>
      <c r="AI81" s="39" t="s">
        <v>285</v>
      </c>
      <c r="AJ81" s="42" t="s">
        <v>109</v>
      </c>
      <c r="AK81" s="39">
        <v>125</v>
      </c>
      <c r="AL81" s="39">
        <v>1169</v>
      </c>
      <c r="AM81" s="41">
        <v>414</v>
      </c>
      <c r="AN81" s="39" t="s">
        <v>121</v>
      </c>
      <c r="AO81" s="39" t="s">
        <v>121</v>
      </c>
      <c r="AP81" s="39" t="s">
        <v>121</v>
      </c>
      <c r="AQ81" s="43" t="s">
        <v>8</v>
      </c>
      <c r="AR81" s="39" t="s">
        <v>121</v>
      </c>
      <c r="AS81" s="39" t="s">
        <v>121</v>
      </c>
      <c r="AT81" s="39" t="s">
        <v>121</v>
      </c>
      <c r="AU81" s="43" t="s">
        <v>8</v>
      </c>
      <c r="AV81" s="39" t="e">
        <f>AN81-AR81</f>
        <v>#VALUE!</v>
      </c>
      <c r="AW81" s="39" t="e">
        <f t="shared" ref="AW81" si="79">AO81-AS81</f>
        <v>#VALUE!</v>
      </c>
      <c r="AX81" s="42" t="e">
        <f t="shared" ref="AX81" si="80">AP81-AT81</f>
        <v>#VALUE!</v>
      </c>
      <c r="AY81" s="39" t="s">
        <v>121</v>
      </c>
      <c r="AZ81" s="39" t="s">
        <v>121</v>
      </c>
      <c r="BA81" s="39" t="s">
        <v>121</v>
      </c>
      <c r="BB81" s="39" t="s">
        <v>121</v>
      </c>
      <c r="BC81" s="39" t="s">
        <v>121</v>
      </c>
    </row>
    <row r="82" spans="1:55" x14ac:dyDescent="0.25">
      <c r="C82" t="s">
        <v>336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2023-10-18T10:54:36Z</dcterms:modified>
</cp:coreProperties>
</file>