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8E5D498B-00C9-4ED4-A443-3ADFF40A3F3E}"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54" i="1" l="1"/>
  <c r="AL154" i="1"/>
  <c r="AK155" i="1"/>
  <c r="AL155" i="1"/>
  <c r="AY155" i="1"/>
  <c r="AZ155" i="1"/>
  <c r="BA155" i="1"/>
  <c r="AW152" i="1"/>
  <c r="BA152" i="1" s="1"/>
  <c r="AV152" i="1"/>
  <c r="AZ152" i="1" s="1"/>
  <c r="AU152" i="1"/>
  <c r="AY152" i="1" s="1"/>
  <c r="AA152" i="1"/>
  <c r="AL152" i="1" s="1"/>
  <c r="AA153" i="1"/>
  <c r="AL153" i="1" s="1"/>
  <c r="AU153" i="1"/>
  <c r="AY153" i="1" s="1"/>
  <c r="AV153" i="1"/>
  <c r="AZ153" i="1" s="1"/>
  <c r="AW153" i="1"/>
  <c r="BA153" i="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6" i="1"/>
  <c r="AL137" i="1"/>
  <c r="BA139" i="1"/>
  <c r="AW139" i="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L139" i="1" s="1"/>
  <c r="AA138" i="1"/>
  <c r="AL138" i="1" s="1"/>
  <c r="AA137" i="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<sst xmlns="http://schemas.openxmlformats.org/spreadsheetml/2006/main" count="4449" uniqueCount="615">
  <si>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</si>
  <si>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</si>
  <si>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</si>
  <si>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</si>
  <si>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</si>
  <si>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</si>
  <si>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</si>
  <si>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</si>
  <si>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</si>
  <si>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</si>
  <si>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</si>
  <si>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</si>
  <si>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</si>
  <si>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</si>
  <si>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</si>
  <si>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</si>
  <si>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</si>
  <si>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</si>
  <si>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</si>
  <si>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</si>
  <si>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</si>
  <si>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</si>
  <si>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</si>
  <si>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</si>
  <si>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</si>
  <si>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</si>
  <si>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</si>
  <si>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</si>
  <si>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</si>
  <si>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</si>
  <si>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</si>
  <si>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</si>
  <si>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</si>
  <si>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</si>
  <si>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</si>
  <si>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</si>
  <si>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</si>
  <si>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</si>
  <si>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</si>
  <si>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</si>
  <si>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</si>
  <si>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</si>
  <si>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</si>
  <si>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</si>
  <si>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</si>
  <si>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</si>
  <si>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</si>
  <si>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</si>
  <si>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</si>
  <si>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</si>
  <si>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</si>
  <si>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</si>
  <si>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</si>
  <si>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</si>
  <si>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</si>
  <si>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</si>
  <si>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</si>
  <si>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</si>
  <si>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</si>
  <si>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</si>
  <si>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</si>
  <si>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</si>
  <si>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</si>
  <si>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</si>
  <si>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</si>
  <si>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</si>
  <si>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</si>
  <si>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</si>
  <si>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</si>
  <si>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</si>
  <si>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</si>
  <si>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</si>
  <si>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</si>
  <si>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</si>
  <si>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</si>
  <si>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</si>
  <si>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</si>
  <si>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</si>
  <si>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</si>
  <si>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</si>
  <si>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</si>
  <si>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</si>
  <si>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</si>
  <si>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</si>
  <si>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</si>
  <si>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</si>
  <si>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</si>
  <si>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</si>
  <si>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</si>
  <si>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</si>
  <si>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</si>
  <si>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</si>
  <si>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</si>
  <si>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</si>
  <si>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</si>
  <si>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</si>
  <si>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</si>
  <si>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</si>
  <si>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</si>
  <si>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</si>
  <si>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</si>
  <si>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</si>
  <si>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</si>
  <si>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</si>
  <si>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</si>
  <si>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</si>
  <si>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</si>
  <si>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</si>
  <si>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</si>
  <si>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</si>
  <si>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</si>
  <si>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</si>
  <si>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</si>
  <si>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</si>
  <si>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</si>
  <si>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</si>
  <si>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</si>
  <si>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</si>
  <si>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</si>
  <si>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</si>
  <si>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</si>
  <si>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</si>
  <si>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</si>
  <si>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</si>
  <si>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</si>
  <si>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</si>
  <si>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</si>
  <si>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</si>
  <si>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</si>
  <si>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</si>
  <si>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</si>
  <si>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</si>
  <si>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</si>
  <si>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</si>
  <si>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</si>
  <si>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</si>
  <si>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</si>
  <si>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</si>
  <si>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</si>
  <si>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</si>
  <si>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</si>
  <si>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</si>
  <si>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</si>
  <si>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</si>
  <si>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</si>
  <si>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</si>
  <si>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</si>
  <si>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</si>
  <si>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</si>
  <si>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</si>
  <si>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</si>
  <si>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</si>
  <si>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</si>
  <si>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</si>
  <si>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</si>
  <si>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</si>
  <si>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</si>
  <si>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</si>
  <si>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</si>
  <si>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</si>
  <si>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</si>
  <si>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</si>
  <si>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</si>
  <si>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</si>
  <si>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</si>
  <si>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</si>
  <si>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</si>
  <si>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</si>
  <si>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</si>
  <si>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</si>
  <si>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</si>
  <si>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</si>
  <si>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</si>
  <si>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</si>
  <si>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</si>
  <si>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</si>
  <si>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</si>
  <si>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</si>
  <si>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</si>
  <si>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</si>
  <si>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</si>
  <si>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</si>
  <si>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</si>
  <si>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</si>
  <si>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</si>
  <si>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</si>
  <si>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</si>
  <si>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</si>
  <si>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</si>
  <si>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</si>
  <si>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</si>
  <si>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</si>
  <si>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</si>
  <si>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</si>
  <si>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</si>
  <si>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</si>
  <si>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</si>
  <si>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</si>
  <si>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</si>
  <si>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</si>
  <si>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</si>
  <si>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</si>
  <si>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</si>
  <si>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</si>
  <si>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</si>
  <si>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</si>
  <si>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</si>
  <si>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</si>
  <si>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</si>
  <si>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</si>
  <si>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</si>
  <si>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</si>
  <si>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</si>
  <si>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</si>
  <si>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</si>
  <si>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</si>
  <si>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</si>
  <si>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</si>
  <si>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</si>
  <si>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</si>
  <si>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</si>
  <si>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</si>
  <si>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</si>
  <si>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</si>
  <si>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</si>
  <si>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</si>
  <si>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</si>
  <si>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</si>
  <si>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</si>
  <si>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</si>
  <si>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</si>
  <si>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</si>
  <si>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</si>
  <si>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</si>
  <si>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</si>
  <si>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</si>
  <si>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</si>
  <si>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</si>
  <si>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</si>
  <si>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</si>
  <si>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</si>
  <si>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</si>
  <si>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</si>
  <si>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</si>
  <si>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</si>
  <si>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</si>
  <si>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</si>
  <si>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</si>
  <si>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</si>
  <si>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</si>
  <si>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</si>
  <si>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</si>
  <si>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</si>
  <si>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</si>
  <si>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</si>
  <si>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</si>
  <si>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</si>
  <si>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</si>
  <si>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</si>
  <si>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</si>
  <si>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</si>
  <si>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</si>
  <si>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</si>
  <si>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</si>
  <si>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</si>
  <si>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</si>
  <si>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</si>
  <si>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</si>
  <si>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</si>
  <si>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</si>
  <si>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</si>
  <si>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</si>
  <si>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</si>
  <si>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</si>
  <si>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</si>
  <si>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</si>
  <si>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</si>
  <si>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</si>
  <si>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</si>
  <si>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</si>
  <si>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</si>
  <si>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</si>
  <si>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</si>
  <si>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</si>
  <si>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</si>
  <si>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</si>
  <si>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</si>
  <si>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</si>
  <si>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</si>
  <si>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</si>
  <si>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</si>
  <si>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</si>
  <si>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</si>
  <si>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</si>
  <si>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</si>
  <si>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</si>
  <si>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</si>
  <si>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</si>
  <si>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</si>
  <si>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</si>
  <si>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</si>
  <si>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</si>
  <si>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</si>
  <si>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</si>
  <si>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</si>
  <si>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</si>
  <si>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</si>
  <si>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</si>
  <si>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</si>
  <si>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</si>
  <si>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</si>
  <si>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</si>
  <si>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</si>
  <si>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</si>
  <si>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</si>
  <si>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</si>
  <si>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</si>
  <si>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</si>
  <si>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</si>
  <si>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</si>
  <si>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</si>
  <si>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</si>
  <si>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</si>
  <si>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</si>
  <si>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</si>
  <si>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</si>
  <si>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</si>
  <si>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</si>
  <si>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</si>
  <si>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</si>
  <si>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</si>
  <si>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</si>
  <si>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</si>
  <si>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</si>
  <si>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</si>
  <si>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</si>
  <si>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</si>
  <si>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</si>
  <si>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</si>
  <si>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</si>
  <si>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</si>
  <si>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</si>
  <si>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</si>
  <si>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</si>
  <si>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</si>
  <si>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</si>
  <si>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</si>
  <si>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</si>
  <si>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</si>
  <si>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</si>
  <si>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</si>
  <si>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</si>
  <si>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</si>
  <si>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</si>
  <si>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</si>
  <si>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</si>
  <si>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</si>
  <si>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</si>
  <si>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</si>
  <si>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</si>
  <si>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</si>
  <si>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</si>
  <si>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</si>
  <si>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</si>
  <si>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</si>
  <si>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</si>
  <si>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</si>
  <si>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</si>
  <si>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</si>
  <si>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</si>
  <si>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</si>
  <si>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</si>
  <si>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</si>
  <si>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</si>
  <si>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</si>
  <si>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</si>
  <si>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</si>
  <si>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</si>
  <si>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</si>
  <si>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</si>
  <si>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</si>
  <si>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</si>
  <si>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</si>
  <si>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</si>
  <si>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</si>
  <si>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</si>
  <si>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</si>
  <si>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</si>
  <si>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</si>
  <si>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</si>
  <si>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</si>
  <si>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</si>
  <si>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</si>
  <si>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</si>
  <si>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</si>
  <si>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</si>
  <si>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</si>
  <si>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</si>
  <si>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</si>
  <si>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</si>
  <si>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</si>
  <si>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</si>
  <si>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</si>
  <si>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</si>
  <si>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</si>
  <si>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</si>
  <si>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</si>
  <si>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</si>
  <si>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</si>
  <si>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</si>
  <si>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</si>
  <si>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</si>
  <si>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</si>
  <si>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</si>
  <si>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</si>
  <si>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</si>
  <si>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</si>
  <si>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</si>
  <si>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</si>
  <si>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</si>
  <si>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</si>
  <si>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</si>
  <si>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</si>
  <si>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</si>
  <si>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</si>
  <si>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</si>
  <si>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</si>
  <si>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</si>
  <si>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</si>
  <si>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</si>
  <si>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</si>
  <si>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</si>
  <si>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</si>
  <si>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</si>
  <si>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</si>
  <si>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</si>
  <si>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</si>
  <si>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</si>
  <si>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</si>
  <si>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</si>
  <si>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</si>
  <si>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</si>
  <si>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</si>
  <si>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</si>
  <si>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</si>
  <si>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</si>
  <si>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</si>
  <si>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</si>
  <si>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</si>
  <si>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</si>
  <si>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</si>
  <si>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</si>
  <si>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</si>
  <si>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</si>
  <si>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</si>
  <si>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</si>
  <si>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</si>
  <si>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</si>
  <si>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</si>
  <si>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</si>
  <si>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</si>
  <si>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</si>
  <si>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</si>
  <si>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</si>
  <si>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</si>
  <si>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</si>
  <si>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</si>
  <si>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</si>
  <si>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</si>
  <si>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</si>
  <si>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</si>
  <si>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</si>
  <si>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</si>
  <si>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</si>
  <si>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</si>
  <si>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</si>
  <si>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</si>
  <si>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</si>
  <si>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</si>
  <si>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</si>
  <si>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</si>
  <si>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</si>
  <si>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</si>
  <si>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</si>
  <si>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</si>
  <si>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</si>
  <si>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</si>
  <si>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</si>
  <si>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</si>
  <si>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</si>
  <si>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</si>
  <si>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</si>
  <si>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</si>
  <si>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</si>
  <si>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</si>
  <si>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</si>
  <si>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</si>
  <si>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</si>
  <si>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</si>
  <si>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</si>
  <si>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</si>
  <si>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</si>
  <si>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</si>
  <si>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</si>
  <si>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</si>
  <si>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</si>
  <si>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</si>
  <si>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</si>
  <si>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</si>
  <si>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</si>
  <si>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</si>
  <si>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</si>
  <si>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</si>
  <si>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</si>
  <si>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</si>
  <si>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</si>
  <si>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</si>
  <si>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</si>
  <si>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</si>
  <si>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</si>
  <si>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</si>
  <si>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</si>
  <si>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</si>
  <si>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</si>
  <si>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</si>
  <si>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</si>
  <si>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</si>
  <si>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</si>
  <si>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</si>
  <si>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</si>
  <si>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</si>
  <si>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</si>
  <si>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</si>
  <si>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</si>
  <si>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</si>
  <si>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</si>
  <si>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</si>
  <si>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</si>
  <si>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</si>
  <si>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</si>
  <si>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</si>
  <si>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</si>
  <si>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</si>
  <si>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</si>
  <si>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</si>
  <si>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</si>
  <si>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</si>
  <si>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</si>
  <si>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</si>
  <si>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</si>
  <si>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</si>
  <si>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</si>
  <si>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</si>
  <si>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</si>
  <si>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</si>
  <si>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</si>
  <si>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</si>
  <si>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</si>
  <si>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</si>
  <si>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</si>
  <si>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</si>
  <si>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</si>
  <si>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</si>
  <si>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</si>
  <si>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</si>
  <si>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</si>
  <si>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</si>
  <si>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</si>
  <si>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</si>
  <si>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</si>
  <si>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</si>
  <si>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</si>
  <si>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</si>
  <si>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</si>
  <si>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</si>
  <si>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</si>
  <si>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</si>
  <si>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</si>
  <si>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</si>
  <si>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</si>
  <si>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</si>
  <si>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</si>
  <si>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</si>
  <si>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</si>
  <si>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</si>
  <si>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</si>
  <si>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</si>
  <si>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</si>
  <si>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</si>
  <si>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</si>
  <si>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</si>
  <si>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</si>
  <si>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</si>
  <si>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</si>
  <si>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</si>
  <si>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</si>
  <si>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</si>
  <si>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</si>
  <si>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</si>
  <si>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</si>
  <si>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</si>
  <si>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</si>
  <si>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dataset10.b autofluo eye</t>
  </si>
  <si>
    <t>dataset10.c fluo eye</t>
  </si>
  <si>
    <t>dataset10.c.1 fluo eye 3-2-2 test val loss</t>
  </si>
  <si>
    <t>dataset10.c fluo eye FAIL</t>
  </si>
  <si>
    <t>dataset10.c.1 fluo eye 3-2-2 test val loss FAIL</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</si>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</sst>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23" xfId="0" applyFont="1" applyBorder="1"/>
    <xf numFmtId="0" fontId="1" fillId="0" borderId="24" xfId="0" applyFont="1" applyBorder="1"/>
    <xf numFmtId="0" fontId="6" fillId="0" borderId="23" xfId="0" applyFont="1" applyBorder="1" applyAlignment="1">
      <alignment vertical="center"/>
    </xf>
    <xf numFmtId="0" fontId="6" fillId="0" borderId="19" xfId="0" applyFont="1" applyBorder="1" applyAlignment="1">
      <alignment vertical="center"/>
    </xf>
    <xf numFmtId="0" fontId="6" fillId="0" borderId="25"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G129" zoomScaleNormal="100" workbookViewId="0">
      <selection activeCell="AV154" sqref="AV154"/>
    </sheetView>
  </sheetViews>
  <sheetFormatPr defaultRowHeight="14.4" outlineLevelCol="1" x14ac:dyDescent="0.3"/>
  <cols>
    <col min="1" max="1" width="11.109375" style="3" customWidth="1"/>
    <col min="2" max="2" width="60.77734375" customWidth="1"/>
    <col min="3" max="3" width="18.44140625" customWidth="1"/>
    <col min="4" max="4" width="6.5546875" customWidth="1"/>
    <col min="5" max="5" width="8" customWidth="1"/>
    <col min="6" max="6" width="57" style="64" customWidth="1" outlineLevel="1"/>
    <col min="7" max="7" width="35.5546875" customWidth="1" outlineLevel="1"/>
    <col min="8" max="8" width="64.5546875" customWidth="1" outlineLevel="1"/>
    <col min="9" max="9" width="14.5546875" style="6" customWidth="1" outlineLevel="1"/>
    <col min="10" max="10" width="8.5546875" customWidth="1" outlineLevel="1"/>
    <col min="11" max="11" width="30.6640625" customWidth="1" outlineLevel="1"/>
    <col min="12" max="12" width="9.44140625" customWidth="1" outlineLevel="1"/>
    <col min="13" max="13" width="33" customWidth="1"/>
    <col min="14" max="20" width="9.109375" hidden="1" customWidth="1" outlineLevel="1"/>
    <col min="21" max="21" width="9.109375" style="20" collapsed="1"/>
    <col min="22" max="22" width="15.109375" style="3" customWidth="1" outlineLevel="1"/>
    <col min="23" max="23" width="9.109375" customWidth="1" outlineLevel="1"/>
    <col min="25" max="25" width="6.6640625" customWidth="1" outlineLevel="1"/>
    <col min="26" max="26" width="5.109375" customWidth="1" outlineLevel="1"/>
    <col min="27" max="27" width="11.109375" customWidth="1" outlineLevel="1"/>
    <col min="28" max="28" width="6" customWidth="1" outlineLevel="1"/>
    <col min="29" max="29" width="14.33203125" style="3" customWidth="1" outlineLevel="1"/>
    <col min="30" max="30" width="9.5546875" customWidth="1" outlineLevel="1"/>
    <col min="31" max="31" width="9" customWidth="1" outlineLevel="1"/>
    <col min="32" max="32" width="9.44140625" customWidth="1" outlineLevel="1"/>
    <col min="33" max="33" width="9.88671875" customWidth="1" outlineLevel="1"/>
    <col min="34" max="34" width="9.6640625" customWidth="1" outlineLevel="1"/>
    <col min="35" max="35" width="16.6640625" style="6" customWidth="1"/>
    <col min="36" max="37" width="14.88671875" customWidth="1"/>
    <col min="38" max="38" width="21" customWidth="1"/>
    <col min="39" max="39" width="26.33203125" style="10" hidden="1" customWidth="1" outlineLevel="1"/>
    <col min="40" max="40" width="10.6640625" style="3" customWidth="1" collapsed="1"/>
    <col min="41" max="41" width="10.5546875" style="3" customWidth="1"/>
    <col min="42" max="42" width="10.88671875" style="74" customWidth="1"/>
    <col min="43" max="43" width="5.33203125" style="3" customWidth="1"/>
    <col min="44" max="44" width="6.109375" style="3" customWidth="1"/>
    <col min="45" max="45" width="5" style="3" customWidth="1"/>
    <col min="46" max="46" width="5" style="74" customWidth="1"/>
    <col min="47" max="47" width="6.109375" style="3" customWidth="1"/>
    <col min="48" max="48" width="6.5546875" style="3" customWidth="1"/>
    <col min="49" max="49" width="5" style="3" customWidth="1"/>
    <col min="50" max="50" width="6" style="74" customWidth="1"/>
    <col min="51" max="52" width="6" customWidth="1"/>
    <col min="53" max="53" width="6" style="10" customWidth="1"/>
    <col min="54" max="54" width="74.88671875" hidden="1" customWidth="1" outlineLevel="1"/>
    <col min="55" max="55" width="76.33203125" hidden="1" customWidth="1" outlineLevel="1"/>
    <col min="56" max="56" width="5.109375" customWidth="1" collapsed="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1" customFormat="1" x14ac:dyDescent="0.3">
      <c r="A1" s="1" t="s">
        <v>33</v>
      </c>
      <c r="B1" s="1" t="s">
        <v>491</v>
      </c>
      <c r="C1" s="1" t="s">
        <v>411</v>
      </c>
      <c r="D1" s="1" t="s">
        <v>408</v>
      </c>
      <c r="E1" s="1" t="s">
        <v>410</v>
      </c>
      <c r="F1" s="56"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3">
      <c r="A2" s="3" t="s">
        <v>122</v>
      </c>
      <c r="C2" t="s">
        <v>400</v>
      </c>
      <c r="D2" t="s">
        <v>406</v>
      </c>
      <c r="E2" t="s">
        <v>409</v>
      </c>
      <c r="F2" s="64" t="s">
        <v>124</v>
      </c>
      <c r="G2" t="s">
        <v>126</v>
      </c>
      <c r="H2" t="s">
        <v>127</v>
      </c>
      <c r="I2" s="6">
        <v>0</v>
      </c>
      <c r="J2">
        <v>0</v>
      </c>
      <c r="K2" t="s">
        <v>8</v>
      </c>
      <c r="L2">
        <v>1</v>
      </c>
      <c r="M2" t="s">
        <v>134</v>
      </c>
      <c r="N2" t="s">
        <v>8</v>
      </c>
      <c r="O2" t="s">
        <v>8</v>
      </c>
      <c r="P2" t="s">
        <v>8</v>
      </c>
      <c r="Q2" t="s">
        <v>8</v>
      </c>
      <c r="R2" t="s">
        <v>8</v>
      </c>
      <c r="S2" t="s">
        <v>8</v>
      </c>
      <c r="T2" t="s">
        <v>8</v>
      </c>
      <c r="U2" s="20">
        <v>0</v>
      </c>
      <c r="V2" s="3" t="s">
        <v>67</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70">
        <v>125</v>
      </c>
      <c r="AO2" s="70">
        <v>1169</v>
      </c>
      <c r="AP2" s="71">
        <v>414</v>
      </c>
      <c r="AQ2" s="70">
        <v>64</v>
      </c>
      <c r="AR2" s="70">
        <v>896</v>
      </c>
      <c r="AS2" s="70">
        <v>160</v>
      </c>
      <c r="AT2" s="71" t="s">
        <v>45</v>
      </c>
      <c r="AU2" s="70">
        <v>32</v>
      </c>
      <c r="AV2" s="70">
        <v>128</v>
      </c>
      <c r="AW2" s="70">
        <v>80</v>
      </c>
      <c r="AX2" s="71" t="s">
        <v>45</v>
      </c>
      <c r="AY2" s="13"/>
      <c r="AZ2" s="13"/>
      <c r="BA2" s="13"/>
      <c r="BB2" s="13" t="s">
        <v>261</v>
      </c>
      <c r="BC2" s="13" t="s">
        <v>262</v>
      </c>
      <c r="BD2">
        <v>1</v>
      </c>
      <c r="BE2" t="s">
        <v>135</v>
      </c>
      <c r="BF2" t="s">
        <v>8</v>
      </c>
    </row>
    <row r="3" spans="1:58" x14ac:dyDescent="0.3">
      <c r="A3" s="3" t="s">
        <v>123</v>
      </c>
      <c r="C3" t="s">
        <v>400</v>
      </c>
      <c r="D3" t="s">
        <v>406</v>
      </c>
      <c r="E3" t="s">
        <v>409</v>
      </c>
      <c r="F3" s="64" t="s">
        <v>124</v>
      </c>
      <c r="G3" t="s">
        <v>126</v>
      </c>
      <c r="H3" t="s">
        <v>128</v>
      </c>
      <c r="I3" s="6">
        <v>0</v>
      </c>
      <c r="J3">
        <v>0</v>
      </c>
      <c r="K3" t="s">
        <v>8</v>
      </c>
      <c r="L3">
        <v>1</v>
      </c>
      <c r="M3" t="s">
        <v>138</v>
      </c>
      <c r="N3">
        <v>0</v>
      </c>
      <c r="O3">
        <v>0</v>
      </c>
      <c r="P3">
        <v>0</v>
      </c>
      <c r="Q3">
        <v>1</v>
      </c>
      <c r="R3">
        <v>0</v>
      </c>
      <c r="S3" t="s">
        <v>8</v>
      </c>
      <c r="T3" t="s">
        <v>8</v>
      </c>
      <c r="U3" s="20">
        <v>1</v>
      </c>
      <c r="V3" s="3" t="s">
        <v>67</v>
      </c>
      <c r="W3">
        <v>5</v>
      </c>
      <c r="X3">
        <v>5</v>
      </c>
      <c r="Y3">
        <v>3</v>
      </c>
      <c r="Z3">
        <v>2</v>
      </c>
      <c r="AA3">
        <f t="shared" ref="AA3:AA24" si="0" xml:space="preserve"> Y3 + Z3</f>
        <v>5</v>
      </c>
      <c r="AB3">
        <v>2</v>
      </c>
      <c r="AC3" s="3">
        <v>3</v>
      </c>
      <c r="AD3">
        <v>16</v>
      </c>
      <c r="AE3" t="s">
        <v>94</v>
      </c>
      <c r="AF3">
        <v>1</v>
      </c>
      <c r="AG3">
        <v>8</v>
      </c>
      <c r="AH3" t="s">
        <v>96</v>
      </c>
      <c r="AI3" s="6">
        <v>20769</v>
      </c>
      <c r="AJ3" s="13">
        <v>11731</v>
      </c>
      <c r="AK3">
        <f>AI3+AJ3</f>
        <v>32500</v>
      </c>
      <c r="AL3" s="13" t="s">
        <v>8</v>
      </c>
      <c r="AM3" s="25" t="s">
        <v>30</v>
      </c>
      <c r="AN3" s="70">
        <v>125</v>
      </c>
      <c r="AO3" s="70">
        <v>1169</v>
      </c>
      <c r="AP3" s="71">
        <v>414</v>
      </c>
      <c r="AQ3" s="70">
        <v>64</v>
      </c>
      <c r="AR3" s="70">
        <v>896</v>
      </c>
      <c r="AS3" s="70">
        <v>160</v>
      </c>
      <c r="AT3" s="71" t="s">
        <v>45</v>
      </c>
      <c r="AU3" s="70">
        <v>32</v>
      </c>
      <c r="AV3" s="70">
        <v>128</v>
      </c>
      <c r="AW3" s="70">
        <v>80</v>
      </c>
      <c r="AX3" s="71" t="s">
        <v>45</v>
      </c>
      <c r="AY3" s="13"/>
      <c r="AZ3" s="13"/>
      <c r="BA3" s="25"/>
      <c r="BB3" s="13" t="s">
        <v>261</v>
      </c>
      <c r="BC3" s="13" t="s">
        <v>262</v>
      </c>
      <c r="BD3">
        <v>0</v>
      </c>
      <c r="BE3" t="s">
        <v>8</v>
      </c>
      <c r="BF3" t="s">
        <v>8</v>
      </c>
    </row>
    <row r="4" spans="1:58" s="8" customFormat="1" ht="15" thickBot="1" x14ac:dyDescent="0.35">
      <c r="A4" s="60" t="s">
        <v>51</v>
      </c>
      <c r="C4" s="8" t="s">
        <v>400</v>
      </c>
      <c r="D4" s="8" t="s">
        <v>406</v>
      </c>
      <c r="E4" s="8" t="s">
        <v>409</v>
      </c>
      <c r="F4" s="65"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60" t="s">
        <v>67</v>
      </c>
      <c r="W4" s="8">
        <v>5</v>
      </c>
      <c r="X4" s="8">
        <v>5</v>
      </c>
      <c r="Y4" s="8">
        <v>3</v>
      </c>
      <c r="Z4" s="8">
        <v>2</v>
      </c>
      <c r="AA4" s="8">
        <f t="shared" si="0"/>
        <v>5</v>
      </c>
      <c r="AB4" s="8">
        <v>2</v>
      </c>
      <c r="AC4" s="60">
        <v>3</v>
      </c>
      <c r="AD4" s="8">
        <v>16</v>
      </c>
      <c r="AE4" s="8" t="s">
        <v>94</v>
      </c>
      <c r="AF4" s="8">
        <v>1</v>
      </c>
      <c r="AG4" s="8">
        <v>8</v>
      </c>
      <c r="AH4" s="8" t="s">
        <v>96</v>
      </c>
      <c r="AI4" s="9">
        <v>-1</v>
      </c>
      <c r="AJ4" s="16">
        <v>-1</v>
      </c>
      <c r="AK4" s="8">
        <v>32500</v>
      </c>
      <c r="AL4" s="16" t="s">
        <v>8</v>
      </c>
      <c r="AM4" s="26" t="s">
        <v>30</v>
      </c>
      <c r="AN4" s="72">
        <v>125</v>
      </c>
      <c r="AO4" s="72">
        <v>1169</v>
      </c>
      <c r="AP4" s="73">
        <v>414</v>
      </c>
      <c r="AQ4" s="72">
        <v>105</v>
      </c>
      <c r="AR4" s="72">
        <v>1149</v>
      </c>
      <c r="AS4" s="72">
        <v>394</v>
      </c>
      <c r="AT4" s="73" t="s">
        <v>45</v>
      </c>
      <c r="AU4" s="72">
        <v>10</v>
      </c>
      <c r="AV4" s="72">
        <v>10</v>
      </c>
      <c r="AW4" s="72">
        <v>10</v>
      </c>
      <c r="AX4" s="73" t="s">
        <v>45</v>
      </c>
      <c r="AY4" s="16"/>
      <c r="AZ4" s="16"/>
      <c r="BA4" s="26"/>
      <c r="BB4" s="16" t="s">
        <v>21</v>
      </c>
      <c r="BC4" s="16" t="s">
        <v>12</v>
      </c>
      <c r="BD4" s="8">
        <v>0</v>
      </c>
      <c r="BE4" s="8" t="s">
        <v>8</v>
      </c>
      <c r="BF4" s="8" t="s">
        <v>8</v>
      </c>
    </row>
    <row r="5" spans="1:58" x14ac:dyDescent="0.3">
      <c r="A5" s="3" t="s">
        <v>6</v>
      </c>
      <c r="C5" t="s">
        <v>400</v>
      </c>
      <c r="D5" t="s">
        <v>406</v>
      </c>
      <c r="E5" t="s">
        <v>409</v>
      </c>
      <c r="F5" s="64" t="s">
        <v>119</v>
      </c>
      <c r="G5" t="s">
        <v>98</v>
      </c>
      <c r="H5" t="s">
        <v>79</v>
      </c>
      <c r="I5" s="6">
        <v>0</v>
      </c>
      <c r="J5">
        <v>1</v>
      </c>
      <c r="K5" t="s">
        <v>79</v>
      </c>
      <c r="L5" s="11">
        <v>0</v>
      </c>
      <c r="M5" t="s">
        <v>8</v>
      </c>
      <c r="N5" t="s">
        <v>8</v>
      </c>
      <c r="O5" t="s">
        <v>8</v>
      </c>
      <c r="P5" t="s">
        <v>8</v>
      </c>
      <c r="Q5" t="s">
        <v>8</v>
      </c>
      <c r="R5" t="s">
        <v>8</v>
      </c>
      <c r="S5" t="s">
        <v>8</v>
      </c>
      <c r="T5" t="s">
        <v>8</v>
      </c>
      <c r="U5" s="20">
        <v>0</v>
      </c>
      <c r="V5" s="3" t="s">
        <v>67</v>
      </c>
      <c r="W5">
        <v>5</v>
      </c>
      <c r="X5">
        <v>10</v>
      </c>
      <c r="Y5">
        <v>3</v>
      </c>
      <c r="Z5">
        <v>2</v>
      </c>
      <c r="AA5">
        <f t="shared" si="0"/>
        <v>5</v>
      </c>
      <c r="AB5">
        <v>2</v>
      </c>
      <c r="AC5" s="3">
        <v>3</v>
      </c>
      <c r="AD5">
        <v>16</v>
      </c>
      <c r="AE5" t="s">
        <v>94</v>
      </c>
      <c r="AF5">
        <v>1</v>
      </c>
      <c r="AG5">
        <v>8</v>
      </c>
      <c r="AH5" t="s">
        <v>96</v>
      </c>
      <c r="AI5" s="6">
        <v>-1</v>
      </c>
      <c r="AJ5" s="13">
        <v>-1</v>
      </c>
      <c r="AK5">
        <v>32500</v>
      </c>
      <c r="AL5" t="s">
        <v>8</v>
      </c>
      <c r="AM5" s="10" t="s">
        <v>30</v>
      </c>
      <c r="AN5" s="3">
        <v>125</v>
      </c>
      <c r="AO5" s="3">
        <v>1169</v>
      </c>
      <c r="AP5" s="74">
        <v>414</v>
      </c>
      <c r="AQ5" s="3">
        <v>100</v>
      </c>
      <c r="AR5" s="3">
        <v>1100</v>
      </c>
      <c r="AS5" s="3">
        <v>390</v>
      </c>
      <c r="AT5" s="74" t="s">
        <v>45</v>
      </c>
      <c r="AU5" s="3">
        <v>10</v>
      </c>
      <c r="AV5" s="3">
        <v>10</v>
      </c>
      <c r="AW5" s="3">
        <v>10</v>
      </c>
      <c r="AX5" s="74" t="s">
        <v>45</v>
      </c>
      <c r="BB5" s="13" t="s">
        <v>21</v>
      </c>
      <c r="BC5" s="13" t="s">
        <v>12</v>
      </c>
      <c r="BD5">
        <v>0</v>
      </c>
      <c r="BE5" t="s">
        <v>8</v>
      </c>
      <c r="BF5" t="s">
        <v>8</v>
      </c>
    </row>
    <row r="6" spans="1:58" x14ac:dyDescent="0.3">
      <c r="A6" s="3" t="s">
        <v>7</v>
      </c>
      <c r="C6" t="s">
        <v>400</v>
      </c>
      <c r="D6" t="s">
        <v>406</v>
      </c>
      <c r="E6" t="s">
        <v>409</v>
      </c>
      <c r="F6" s="64" t="s">
        <v>81</v>
      </c>
      <c r="G6" t="s">
        <v>44</v>
      </c>
      <c r="H6" t="s">
        <v>83</v>
      </c>
      <c r="I6" s="6">
        <v>0</v>
      </c>
      <c r="J6">
        <v>1</v>
      </c>
      <c r="K6" t="s">
        <v>185</v>
      </c>
      <c r="L6">
        <v>0</v>
      </c>
      <c r="M6" t="s">
        <v>8</v>
      </c>
      <c r="N6" t="s">
        <v>8</v>
      </c>
      <c r="O6" t="s">
        <v>8</v>
      </c>
      <c r="P6" t="s">
        <v>8</v>
      </c>
      <c r="Q6" t="s">
        <v>8</v>
      </c>
      <c r="R6" t="s">
        <v>8</v>
      </c>
      <c r="S6" t="s">
        <v>8</v>
      </c>
      <c r="T6" t="s">
        <v>8</v>
      </c>
      <c r="U6" s="20">
        <v>0</v>
      </c>
      <c r="V6" s="3" t="s">
        <v>67</v>
      </c>
      <c r="W6">
        <v>5</v>
      </c>
      <c r="X6" t="s">
        <v>8</v>
      </c>
      <c r="Y6">
        <v>3</v>
      </c>
      <c r="Z6">
        <v>2</v>
      </c>
      <c r="AA6">
        <f t="shared" si="0"/>
        <v>5</v>
      </c>
      <c r="AB6">
        <v>2</v>
      </c>
      <c r="AC6" s="3">
        <v>3</v>
      </c>
      <c r="AD6">
        <v>16</v>
      </c>
      <c r="AE6" t="s">
        <v>94</v>
      </c>
      <c r="AF6">
        <v>1</v>
      </c>
      <c r="AG6">
        <v>8</v>
      </c>
      <c r="AH6" t="s">
        <v>96</v>
      </c>
      <c r="AI6" s="6" t="s">
        <v>8</v>
      </c>
      <c r="AJ6" s="13" t="s">
        <v>8</v>
      </c>
      <c r="AK6">
        <v>32500</v>
      </c>
      <c r="AL6" t="s">
        <v>8</v>
      </c>
      <c r="AM6" s="10" t="s">
        <v>30</v>
      </c>
      <c r="AN6" s="3">
        <v>125</v>
      </c>
      <c r="AO6" s="3">
        <v>1169</v>
      </c>
      <c r="AP6" s="74">
        <v>414</v>
      </c>
      <c r="AQ6" s="3">
        <v>100</v>
      </c>
      <c r="AR6" s="3">
        <v>1100</v>
      </c>
      <c r="AS6" s="3">
        <v>390</v>
      </c>
      <c r="AT6" s="74" t="s">
        <v>45</v>
      </c>
      <c r="AU6" s="3">
        <v>26</v>
      </c>
      <c r="AV6" s="3">
        <v>70</v>
      </c>
      <c r="AW6" s="3">
        <v>25</v>
      </c>
      <c r="AX6" s="74" t="s">
        <v>45</v>
      </c>
      <c r="BB6" t="s">
        <v>21</v>
      </c>
      <c r="BC6" t="s">
        <v>10</v>
      </c>
      <c r="BD6">
        <v>1</v>
      </c>
      <c r="BE6" t="s">
        <v>11</v>
      </c>
      <c r="BF6" t="s">
        <v>8</v>
      </c>
    </row>
    <row r="7" spans="1:58" x14ac:dyDescent="0.3">
      <c r="A7" s="3" t="s">
        <v>13</v>
      </c>
      <c r="C7" t="s">
        <v>400</v>
      </c>
      <c r="D7" t="s">
        <v>406</v>
      </c>
      <c r="E7" t="s">
        <v>409</v>
      </c>
      <c r="F7" s="64" t="s">
        <v>82</v>
      </c>
      <c r="G7" t="s">
        <v>44</v>
      </c>
      <c r="H7" t="s">
        <v>83</v>
      </c>
      <c r="I7" s="6">
        <v>0</v>
      </c>
      <c r="J7">
        <v>1</v>
      </c>
      <c r="K7" t="s">
        <v>185</v>
      </c>
      <c r="L7">
        <v>0</v>
      </c>
      <c r="M7" t="s">
        <v>8</v>
      </c>
      <c r="N7" t="s">
        <v>8</v>
      </c>
      <c r="O7" t="s">
        <v>8</v>
      </c>
      <c r="P7" t="s">
        <v>8</v>
      </c>
      <c r="Q7" t="s">
        <v>8</v>
      </c>
      <c r="R7" t="s">
        <v>8</v>
      </c>
      <c r="S7" t="s">
        <v>8</v>
      </c>
      <c r="T7" t="s">
        <v>8</v>
      </c>
      <c r="U7" s="20">
        <v>0</v>
      </c>
      <c r="V7" s="3" t="s">
        <v>67</v>
      </c>
      <c r="W7">
        <v>5</v>
      </c>
      <c r="X7" t="s">
        <v>8</v>
      </c>
      <c r="Y7">
        <v>3</v>
      </c>
      <c r="Z7">
        <v>2</v>
      </c>
      <c r="AA7">
        <f t="shared" si="0"/>
        <v>5</v>
      </c>
      <c r="AB7">
        <v>2</v>
      </c>
      <c r="AC7" s="3">
        <v>3</v>
      </c>
      <c r="AD7">
        <v>16</v>
      </c>
      <c r="AE7" t="s">
        <v>94</v>
      </c>
      <c r="AF7">
        <v>1</v>
      </c>
      <c r="AG7">
        <v>8</v>
      </c>
      <c r="AH7" t="s">
        <v>96</v>
      </c>
      <c r="AI7" s="6" t="s">
        <v>8</v>
      </c>
      <c r="AJ7" s="13" t="s">
        <v>8</v>
      </c>
      <c r="AK7">
        <v>32500</v>
      </c>
      <c r="AL7" t="s">
        <v>8</v>
      </c>
      <c r="AM7" s="10" t="s">
        <v>30</v>
      </c>
      <c r="AN7" s="3">
        <v>125</v>
      </c>
      <c r="AO7" s="3">
        <v>1169</v>
      </c>
      <c r="AP7" s="74">
        <v>414</v>
      </c>
      <c r="AQ7" s="3">
        <v>100</v>
      </c>
      <c r="AR7" s="3">
        <v>1100</v>
      </c>
      <c r="AS7" s="3">
        <v>390</v>
      </c>
      <c r="AT7" s="74" t="s">
        <v>45</v>
      </c>
      <c r="AU7" s="3">
        <v>25</v>
      </c>
      <c r="AV7" s="3">
        <v>69</v>
      </c>
      <c r="AW7" s="3">
        <v>24</v>
      </c>
      <c r="AX7" s="74" t="s">
        <v>45</v>
      </c>
      <c r="BB7" t="s">
        <v>21</v>
      </c>
      <c r="BC7" t="s">
        <v>9</v>
      </c>
      <c r="BD7">
        <v>1</v>
      </c>
      <c r="BE7" t="s">
        <v>11</v>
      </c>
      <c r="BF7" t="s">
        <v>8</v>
      </c>
    </row>
    <row r="8" spans="1:58" x14ac:dyDescent="0.3">
      <c r="A8" s="3" t="s">
        <v>14</v>
      </c>
      <c r="C8" t="s">
        <v>400</v>
      </c>
      <c r="D8" t="s">
        <v>406</v>
      </c>
      <c r="E8" t="s">
        <v>409</v>
      </c>
      <c r="F8" s="64" t="s">
        <v>85</v>
      </c>
      <c r="G8" t="s">
        <v>45</v>
      </c>
      <c r="H8" t="s">
        <v>84</v>
      </c>
      <c r="I8" s="6">
        <v>0</v>
      </c>
      <c r="J8">
        <v>1</v>
      </c>
      <c r="K8" t="s">
        <v>79</v>
      </c>
      <c r="L8">
        <v>0</v>
      </c>
      <c r="M8" t="s">
        <v>8</v>
      </c>
      <c r="N8" t="s">
        <v>8</v>
      </c>
      <c r="O8" t="s">
        <v>8</v>
      </c>
      <c r="P8" t="s">
        <v>8</v>
      </c>
      <c r="Q8" t="s">
        <v>8</v>
      </c>
      <c r="R8" t="s">
        <v>8</v>
      </c>
      <c r="S8" t="s">
        <v>8</v>
      </c>
      <c r="T8" t="s">
        <v>8</v>
      </c>
      <c r="U8" s="20">
        <v>0</v>
      </c>
      <c r="V8" s="3" t="s">
        <v>67</v>
      </c>
      <c r="W8">
        <v>5</v>
      </c>
      <c r="X8">
        <v>5</v>
      </c>
      <c r="Y8">
        <v>3</v>
      </c>
      <c r="Z8">
        <v>2</v>
      </c>
      <c r="AA8">
        <f t="shared" si="0"/>
        <v>5</v>
      </c>
      <c r="AB8">
        <v>2</v>
      </c>
      <c r="AC8" s="3">
        <v>3</v>
      </c>
      <c r="AD8">
        <v>16</v>
      </c>
      <c r="AE8" t="s">
        <v>94</v>
      </c>
      <c r="AF8">
        <v>1</v>
      </c>
      <c r="AG8">
        <v>8</v>
      </c>
      <c r="AH8" t="s">
        <v>96</v>
      </c>
      <c r="AI8" s="6">
        <v>-1</v>
      </c>
      <c r="AJ8" s="13">
        <v>-1</v>
      </c>
      <c r="AK8">
        <v>32500</v>
      </c>
      <c r="AL8" t="s">
        <v>8</v>
      </c>
      <c r="AM8" s="10" t="s">
        <v>30</v>
      </c>
      <c r="AN8" s="3">
        <v>125</v>
      </c>
      <c r="AO8" s="3">
        <v>1169</v>
      </c>
      <c r="AP8" s="74">
        <v>414</v>
      </c>
      <c r="AQ8" s="3">
        <v>101</v>
      </c>
      <c r="AR8" s="3">
        <v>1009</v>
      </c>
      <c r="AS8" s="3">
        <v>400</v>
      </c>
      <c r="AT8" s="74" t="s">
        <v>45</v>
      </c>
      <c r="AU8" s="3">
        <v>12</v>
      </c>
      <c r="AV8" s="3">
        <v>90</v>
      </c>
      <c r="AW8" s="3">
        <v>7</v>
      </c>
      <c r="AX8" s="74" t="s">
        <v>45</v>
      </c>
      <c r="BB8" t="s">
        <v>21</v>
      </c>
      <c r="BC8" t="s">
        <v>12</v>
      </c>
      <c r="BD8">
        <v>1</v>
      </c>
      <c r="BE8" t="s">
        <v>18</v>
      </c>
      <c r="BF8" t="s">
        <v>8</v>
      </c>
    </row>
    <row r="9" spans="1:58" x14ac:dyDescent="0.3">
      <c r="A9" s="3" t="s">
        <v>15</v>
      </c>
      <c r="C9" t="s">
        <v>400</v>
      </c>
      <c r="D9" t="s">
        <v>406</v>
      </c>
      <c r="E9" t="s">
        <v>409</v>
      </c>
      <c r="F9" s="64" t="s">
        <v>119</v>
      </c>
      <c r="G9" t="s">
        <v>45</v>
      </c>
      <c r="H9" t="s">
        <v>80</v>
      </c>
      <c r="I9" s="6">
        <v>0</v>
      </c>
      <c r="J9">
        <v>1</v>
      </c>
      <c r="K9" t="s">
        <v>185</v>
      </c>
      <c r="L9">
        <v>0</v>
      </c>
      <c r="M9" t="s">
        <v>8</v>
      </c>
      <c r="N9" t="s">
        <v>8</v>
      </c>
      <c r="O9" t="s">
        <v>8</v>
      </c>
      <c r="P9" t="s">
        <v>8</v>
      </c>
      <c r="Q9" t="s">
        <v>8</v>
      </c>
      <c r="R9" t="s">
        <v>8</v>
      </c>
      <c r="S9" t="s">
        <v>8</v>
      </c>
      <c r="T9" t="s">
        <v>8</v>
      </c>
      <c r="U9" s="20">
        <v>0</v>
      </c>
      <c r="V9" s="3" t="s">
        <v>67</v>
      </c>
      <c r="W9">
        <v>5</v>
      </c>
      <c r="X9">
        <v>5</v>
      </c>
      <c r="Y9">
        <v>3</v>
      </c>
      <c r="Z9">
        <v>2</v>
      </c>
      <c r="AA9">
        <f t="shared" si="0"/>
        <v>5</v>
      </c>
      <c r="AB9">
        <v>2</v>
      </c>
      <c r="AC9" s="3">
        <v>3</v>
      </c>
      <c r="AD9">
        <v>16</v>
      </c>
      <c r="AE9" t="s">
        <v>94</v>
      </c>
      <c r="AF9">
        <v>1</v>
      </c>
      <c r="AG9">
        <v>8</v>
      </c>
      <c r="AH9" t="s">
        <v>96</v>
      </c>
      <c r="AI9" s="6">
        <v>20319</v>
      </c>
      <c r="AJ9" s="13">
        <v>12181</v>
      </c>
      <c r="AK9">
        <v>32500</v>
      </c>
      <c r="AL9" t="s">
        <v>8</v>
      </c>
      <c r="AM9" s="10" t="s">
        <v>30</v>
      </c>
      <c r="AN9" s="3">
        <v>125</v>
      </c>
      <c r="AO9" s="3">
        <v>1169</v>
      </c>
      <c r="AP9" s="74">
        <v>414</v>
      </c>
      <c r="AQ9" s="3">
        <f>AN9-50</f>
        <v>75</v>
      </c>
      <c r="AR9" s="3">
        <f>AO9-240</f>
        <v>929</v>
      </c>
      <c r="AS9" s="3">
        <f>AP9-110</f>
        <v>304</v>
      </c>
      <c r="AT9" s="74" t="s">
        <v>45</v>
      </c>
      <c r="AU9" s="3">
        <f>(AN9-AQ9)/2</f>
        <v>25</v>
      </c>
      <c r="AV9" s="3">
        <f>(AO9-AR9)/2</f>
        <v>120</v>
      </c>
      <c r="AW9" s="3">
        <f>(AP9-AS9)/2</f>
        <v>55</v>
      </c>
      <c r="AX9" s="74" t="s">
        <v>45</v>
      </c>
      <c r="BB9" t="s">
        <v>21</v>
      </c>
      <c r="BC9" t="s">
        <v>12</v>
      </c>
      <c r="BD9">
        <v>1</v>
      </c>
      <c r="BE9" t="s">
        <v>22</v>
      </c>
      <c r="BF9" t="s">
        <v>8</v>
      </c>
    </row>
    <row r="10" spans="1:58" x14ac:dyDescent="0.3">
      <c r="A10" s="3" t="s">
        <v>16</v>
      </c>
      <c r="C10" t="s">
        <v>400</v>
      </c>
      <c r="D10" t="s">
        <v>406</v>
      </c>
      <c r="E10" t="s">
        <v>409</v>
      </c>
      <c r="F10" s="64" t="s">
        <v>87</v>
      </c>
      <c r="G10" t="s">
        <v>45</v>
      </c>
      <c r="H10" t="s">
        <v>80</v>
      </c>
      <c r="I10" s="6">
        <v>0</v>
      </c>
      <c r="J10">
        <v>1</v>
      </c>
      <c r="K10" t="s">
        <v>185</v>
      </c>
      <c r="L10">
        <v>0</v>
      </c>
      <c r="M10" t="s">
        <v>8</v>
      </c>
      <c r="N10" t="s">
        <v>8</v>
      </c>
      <c r="O10" t="s">
        <v>8</v>
      </c>
      <c r="P10" t="s">
        <v>8</v>
      </c>
      <c r="Q10" t="s">
        <v>8</v>
      </c>
      <c r="R10" t="s">
        <v>8</v>
      </c>
      <c r="S10" t="s">
        <v>8</v>
      </c>
      <c r="T10" t="s">
        <v>8</v>
      </c>
      <c r="U10" s="20">
        <v>0</v>
      </c>
      <c r="V10" s="3" t="s">
        <v>67</v>
      </c>
      <c r="W10">
        <v>5</v>
      </c>
      <c r="X10">
        <v>5</v>
      </c>
      <c r="Y10">
        <v>3</v>
      </c>
      <c r="Z10">
        <v>2</v>
      </c>
      <c r="AA10">
        <f t="shared" si="0"/>
        <v>5</v>
      </c>
      <c r="AB10">
        <v>2</v>
      </c>
      <c r="AC10" s="3">
        <v>3</v>
      </c>
      <c r="AD10">
        <v>16</v>
      </c>
      <c r="AE10" t="s">
        <v>94</v>
      </c>
      <c r="AF10">
        <v>1</v>
      </c>
      <c r="AG10">
        <v>8</v>
      </c>
      <c r="AH10" t="s">
        <v>96</v>
      </c>
      <c r="AI10" s="6">
        <v>19417</v>
      </c>
      <c r="AJ10" s="13">
        <v>13083</v>
      </c>
      <c r="AK10">
        <v>32500</v>
      </c>
      <c r="AL10" t="s">
        <v>8</v>
      </c>
      <c r="AM10" s="10" t="s">
        <v>30</v>
      </c>
      <c r="AN10" s="3">
        <v>125</v>
      </c>
      <c r="AO10" s="3">
        <v>1169</v>
      </c>
      <c r="AP10" s="74">
        <v>414</v>
      </c>
      <c r="AQ10" s="3">
        <v>72</v>
      </c>
      <c r="AR10" s="3">
        <v>928</v>
      </c>
      <c r="AS10" s="3">
        <v>304</v>
      </c>
      <c r="AT10" s="74" t="s">
        <v>45</v>
      </c>
      <c r="AU10" s="3">
        <v>24</v>
      </c>
      <c r="AV10" s="3">
        <v>120</v>
      </c>
      <c r="AW10" s="3">
        <v>48</v>
      </c>
      <c r="AX10" s="74" t="s">
        <v>45</v>
      </c>
      <c r="BB10" t="s">
        <v>25</v>
      </c>
      <c r="BC10" t="s">
        <v>69</v>
      </c>
      <c r="BD10">
        <v>1</v>
      </c>
      <c r="BE10" t="s">
        <v>22</v>
      </c>
      <c r="BF10" t="s">
        <v>23</v>
      </c>
    </row>
    <row r="11" spans="1:58" ht="15.75" customHeight="1" x14ac:dyDescent="0.3">
      <c r="A11" s="3" t="s">
        <v>17</v>
      </c>
      <c r="C11" t="s">
        <v>400</v>
      </c>
      <c r="D11" t="s">
        <v>406</v>
      </c>
      <c r="E11" t="s">
        <v>409</v>
      </c>
      <c r="F11" s="64" t="s">
        <v>92</v>
      </c>
      <c r="G11" t="s">
        <v>45</v>
      </c>
      <c r="H11" t="s">
        <v>84</v>
      </c>
      <c r="I11" s="6">
        <v>0</v>
      </c>
      <c r="J11">
        <v>1</v>
      </c>
      <c r="K11" t="s">
        <v>79</v>
      </c>
      <c r="L11">
        <v>0</v>
      </c>
      <c r="M11" t="s">
        <v>8</v>
      </c>
      <c r="N11" t="s">
        <v>8</v>
      </c>
      <c r="O11" t="s">
        <v>8</v>
      </c>
      <c r="P11" t="s">
        <v>8</v>
      </c>
      <c r="Q11" t="s">
        <v>8</v>
      </c>
      <c r="R11" t="s">
        <v>8</v>
      </c>
      <c r="S11" t="s">
        <v>8</v>
      </c>
      <c r="T11" t="s">
        <v>8</v>
      </c>
      <c r="U11" s="20">
        <v>0</v>
      </c>
      <c r="V11" s="3" t="s">
        <v>67</v>
      </c>
      <c r="W11">
        <v>5</v>
      </c>
      <c r="X11">
        <v>5</v>
      </c>
      <c r="Y11">
        <v>3</v>
      </c>
      <c r="Z11">
        <v>2</v>
      </c>
      <c r="AA11">
        <f t="shared" si="0"/>
        <v>5</v>
      </c>
      <c r="AB11">
        <v>2</v>
      </c>
      <c r="AC11" s="3">
        <v>3</v>
      </c>
      <c r="AD11">
        <v>16</v>
      </c>
      <c r="AE11" t="s">
        <v>94</v>
      </c>
      <c r="AF11">
        <v>1</v>
      </c>
      <c r="AG11">
        <v>8</v>
      </c>
      <c r="AH11" t="s">
        <v>96</v>
      </c>
      <c r="AI11" s="6">
        <v>-1</v>
      </c>
      <c r="AJ11" s="13">
        <v>-1</v>
      </c>
      <c r="AK11">
        <v>32500</v>
      </c>
      <c r="AL11" t="s">
        <v>8</v>
      </c>
      <c r="AM11" s="10" t="s">
        <v>30</v>
      </c>
      <c r="AN11" s="3">
        <v>125</v>
      </c>
      <c r="AO11" s="3">
        <v>1169</v>
      </c>
      <c r="AP11" s="74">
        <v>414</v>
      </c>
      <c r="AQ11" s="3">
        <v>64</v>
      </c>
      <c r="AR11" s="3">
        <v>928</v>
      </c>
      <c r="AS11" s="3">
        <v>304</v>
      </c>
      <c r="AT11" s="74" t="s">
        <v>45</v>
      </c>
      <c r="AU11" s="3">
        <v>24</v>
      </c>
      <c r="AV11" s="3">
        <v>120</v>
      </c>
      <c r="AW11" s="3">
        <v>40</v>
      </c>
      <c r="AX11" s="74" t="s">
        <v>45</v>
      </c>
      <c r="BB11" t="s">
        <v>24</v>
      </c>
      <c r="BC11" t="s">
        <v>26</v>
      </c>
      <c r="BD11">
        <v>1</v>
      </c>
      <c r="BE11" t="s">
        <v>27</v>
      </c>
      <c r="BF11" s="2" t="s">
        <v>29</v>
      </c>
    </row>
    <row r="12" spans="1:58" x14ac:dyDescent="0.3">
      <c r="A12" s="3" t="s">
        <v>28</v>
      </c>
      <c r="C12" t="s">
        <v>400</v>
      </c>
      <c r="D12" t="s">
        <v>406</v>
      </c>
      <c r="E12" t="s">
        <v>409</v>
      </c>
      <c r="F12" s="64" t="s">
        <v>93</v>
      </c>
      <c r="G12" t="s">
        <v>45</v>
      </c>
      <c r="H12" t="s">
        <v>45</v>
      </c>
      <c r="I12" s="6">
        <v>0</v>
      </c>
      <c r="J12">
        <v>0</v>
      </c>
      <c r="K12" t="s">
        <v>8</v>
      </c>
      <c r="L12">
        <v>1</v>
      </c>
      <c r="M12" t="s">
        <v>137</v>
      </c>
      <c r="N12">
        <v>0</v>
      </c>
      <c r="O12">
        <v>0</v>
      </c>
      <c r="P12">
        <v>0</v>
      </c>
      <c r="Q12">
        <v>0</v>
      </c>
      <c r="R12">
        <v>0</v>
      </c>
      <c r="S12" t="s">
        <v>8</v>
      </c>
      <c r="T12" t="s">
        <v>8</v>
      </c>
      <c r="U12" s="20">
        <v>1</v>
      </c>
      <c r="V12" s="3" t="s">
        <v>67</v>
      </c>
      <c r="W12">
        <v>5</v>
      </c>
      <c r="X12">
        <v>5</v>
      </c>
      <c r="Y12">
        <v>3</v>
      </c>
      <c r="Z12">
        <v>2</v>
      </c>
      <c r="AA12">
        <f t="shared" si="0"/>
        <v>5</v>
      </c>
      <c r="AB12">
        <v>2</v>
      </c>
      <c r="AC12" s="3">
        <v>3</v>
      </c>
      <c r="AD12">
        <v>16</v>
      </c>
      <c r="AE12" t="s">
        <v>94</v>
      </c>
      <c r="AF12">
        <v>1</v>
      </c>
      <c r="AG12">
        <v>8</v>
      </c>
      <c r="AH12" t="s">
        <v>96</v>
      </c>
      <c r="AI12" s="6">
        <v>10135</v>
      </c>
      <c r="AJ12" s="13">
        <v>22365</v>
      </c>
      <c r="AK12">
        <f>AI12+AJ12</f>
        <v>32500</v>
      </c>
      <c r="AL12" t="s">
        <v>8</v>
      </c>
      <c r="AM12" s="10" t="s">
        <v>30</v>
      </c>
      <c r="AN12" s="3">
        <v>125</v>
      </c>
      <c r="AO12" s="3">
        <v>1169</v>
      </c>
      <c r="AP12" s="74">
        <v>414</v>
      </c>
      <c r="AQ12" s="3">
        <v>64</v>
      </c>
      <c r="AR12" s="3">
        <v>400</v>
      </c>
      <c r="AS12" s="3">
        <v>160</v>
      </c>
      <c r="AT12" s="74" t="s">
        <v>45</v>
      </c>
      <c r="AU12" s="3">
        <v>24</v>
      </c>
      <c r="AV12" s="3">
        <v>376</v>
      </c>
      <c r="AW12" s="3">
        <v>120</v>
      </c>
      <c r="AX12" s="74" t="s">
        <v>45</v>
      </c>
      <c r="BB12" t="s">
        <v>24</v>
      </c>
      <c r="BC12" t="s">
        <v>26</v>
      </c>
      <c r="BD12">
        <v>0</v>
      </c>
      <c r="BE12" t="s">
        <v>8</v>
      </c>
      <c r="BF12" t="s">
        <v>8</v>
      </c>
    </row>
    <row r="13" spans="1:58" x14ac:dyDescent="0.3">
      <c r="A13" s="3" t="s">
        <v>32</v>
      </c>
      <c r="C13" t="s">
        <v>400</v>
      </c>
      <c r="D13" t="s">
        <v>406</v>
      </c>
      <c r="E13" t="s">
        <v>409</v>
      </c>
      <c r="F13" s="64" t="s">
        <v>36</v>
      </c>
      <c r="G13" t="s">
        <v>88</v>
      </c>
      <c r="H13" t="s">
        <v>44</v>
      </c>
      <c r="I13" s="6">
        <v>0</v>
      </c>
      <c r="J13">
        <v>1</v>
      </c>
      <c r="K13" t="s">
        <v>185</v>
      </c>
      <c r="L13">
        <v>0</v>
      </c>
      <c r="M13" t="s">
        <v>8</v>
      </c>
      <c r="N13" t="s">
        <v>8</v>
      </c>
      <c r="O13" t="s">
        <v>8</v>
      </c>
      <c r="P13" t="s">
        <v>8</v>
      </c>
      <c r="Q13" t="s">
        <v>8</v>
      </c>
      <c r="R13" t="s">
        <v>8</v>
      </c>
      <c r="S13" t="s">
        <v>8</v>
      </c>
      <c r="T13" t="s">
        <v>8</v>
      </c>
      <c r="U13" s="20">
        <v>0</v>
      </c>
      <c r="V13" s="3" t="s">
        <v>67</v>
      </c>
      <c r="W13">
        <v>5</v>
      </c>
      <c r="X13">
        <v>5</v>
      </c>
      <c r="Y13">
        <v>3</v>
      </c>
      <c r="Z13">
        <v>2</v>
      </c>
      <c r="AA13">
        <f t="shared" si="0"/>
        <v>5</v>
      </c>
      <c r="AB13">
        <v>2</v>
      </c>
      <c r="AC13" s="3">
        <v>3</v>
      </c>
      <c r="AD13">
        <v>16</v>
      </c>
      <c r="AE13" t="s">
        <v>94</v>
      </c>
      <c r="AF13">
        <v>1</v>
      </c>
      <c r="AG13">
        <v>8</v>
      </c>
      <c r="AH13" t="s">
        <v>96</v>
      </c>
      <c r="AI13" s="6" t="s">
        <v>8</v>
      </c>
      <c r="AJ13" s="13" t="s">
        <v>8</v>
      </c>
      <c r="AK13">
        <v>32500</v>
      </c>
      <c r="AL13" t="s">
        <v>8</v>
      </c>
      <c r="AM13" s="10" t="s">
        <v>30</v>
      </c>
      <c r="AN13" s="3">
        <v>125</v>
      </c>
      <c r="AO13" s="3">
        <v>1169</v>
      </c>
      <c r="AP13" s="74">
        <v>414</v>
      </c>
      <c r="AQ13" s="3">
        <v>72</v>
      </c>
      <c r="AR13" s="3">
        <v>408</v>
      </c>
      <c r="AS13" s="3">
        <v>168</v>
      </c>
      <c r="AT13" s="74" t="s">
        <v>45</v>
      </c>
      <c r="AU13" s="3">
        <v>24</v>
      </c>
      <c r="AV13" s="3">
        <v>376</v>
      </c>
      <c r="AW13" s="3">
        <v>120</v>
      </c>
      <c r="AX13" s="74" t="s">
        <v>45</v>
      </c>
      <c r="BB13" t="s">
        <v>31</v>
      </c>
      <c r="BC13" t="s">
        <v>26</v>
      </c>
      <c r="BD13">
        <v>1</v>
      </c>
      <c r="BE13" t="s">
        <v>35</v>
      </c>
      <c r="BF13" t="s">
        <v>23</v>
      </c>
    </row>
    <row r="14" spans="1:58" x14ac:dyDescent="0.3">
      <c r="A14" s="3" t="s">
        <v>40</v>
      </c>
      <c r="C14" t="s">
        <v>400</v>
      </c>
      <c r="D14" t="s">
        <v>406</v>
      </c>
      <c r="E14" t="s">
        <v>409</v>
      </c>
      <c r="F14" s="64" t="s">
        <v>37</v>
      </c>
      <c r="G14" t="s">
        <v>88</v>
      </c>
      <c r="H14" t="s">
        <v>44</v>
      </c>
      <c r="I14" s="6">
        <v>0</v>
      </c>
      <c r="J14">
        <v>1</v>
      </c>
      <c r="K14" t="s">
        <v>185</v>
      </c>
      <c r="L14">
        <v>0</v>
      </c>
      <c r="M14" t="s">
        <v>8</v>
      </c>
      <c r="N14" t="s">
        <v>8</v>
      </c>
      <c r="O14" t="s">
        <v>8</v>
      </c>
      <c r="P14" t="s">
        <v>8</v>
      </c>
      <c r="Q14" t="s">
        <v>8</v>
      </c>
      <c r="R14" t="s">
        <v>8</v>
      </c>
      <c r="S14" t="s">
        <v>8</v>
      </c>
      <c r="T14" t="s">
        <v>8</v>
      </c>
      <c r="U14" s="20">
        <v>0</v>
      </c>
      <c r="V14" s="3" t="s">
        <v>67</v>
      </c>
      <c r="W14">
        <v>5</v>
      </c>
      <c r="X14">
        <v>5</v>
      </c>
      <c r="Y14">
        <v>3</v>
      </c>
      <c r="Z14">
        <v>2</v>
      </c>
      <c r="AA14">
        <f t="shared" si="0"/>
        <v>5</v>
      </c>
      <c r="AB14">
        <v>2</v>
      </c>
      <c r="AC14" s="3">
        <v>3</v>
      </c>
      <c r="AD14">
        <v>16</v>
      </c>
      <c r="AE14" t="s">
        <v>94</v>
      </c>
      <c r="AF14">
        <v>1</v>
      </c>
      <c r="AG14">
        <v>8</v>
      </c>
      <c r="AH14" t="s">
        <v>96</v>
      </c>
      <c r="AI14" s="6" t="s">
        <v>8</v>
      </c>
      <c r="AJ14" s="13" t="s">
        <v>8</v>
      </c>
      <c r="AK14">
        <v>32500</v>
      </c>
      <c r="AL14" t="s">
        <v>8</v>
      </c>
      <c r="AM14" s="10" t="s">
        <v>30</v>
      </c>
      <c r="AN14" s="3">
        <v>125</v>
      </c>
      <c r="AO14" s="3">
        <v>1169</v>
      </c>
      <c r="AP14" s="74">
        <v>414</v>
      </c>
      <c r="AQ14" s="3">
        <v>72</v>
      </c>
      <c r="AR14" s="3">
        <v>408</v>
      </c>
      <c r="AS14" s="3">
        <v>168</v>
      </c>
      <c r="AT14" s="74" t="s">
        <v>45</v>
      </c>
      <c r="AU14" s="3">
        <v>16</v>
      </c>
      <c r="AV14" s="3">
        <v>368</v>
      </c>
      <c r="AW14" s="3">
        <v>112</v>
      </c>
      <c r="AX14" s="74" t="s">
        <v>45</v>
      </c>
      <c r="BB14" t="s">
        <v>31</v>
      </c>
      <c r="BC14" t="s">
        <v>43</v>
      </c>
      <c r="BD14">
        <v>1</v>
      </c>
      <c r="BE14" t="s">
        <v>35</v>
      </c>
      <c r="BF14" t="s">
        <v>23</v>
      </c>
    </row>
    <row r="15" spans="1:58" x14ac:dyDescent="0.3">
      <c r="A15" s="3" t="s">
        <v>41</v>
      </c>
      <c r="C15" t="s">
        <v>400</v>
      </c>
      <c r="D15" t="s">
        <v>406</v>
      </c>
      <c r="E15" t="s">
        <v>409</v>
      </c>
      <c r="F15" s="64" t="s">
        <v>38</v>
      </c>
      <c r="G15" t="s">
        <v>89</v>
      </c>
      <c r="H15" t="s">
        <v>45</v>
      </c>
      <c r="I15" s="6">
        <v>0</v>
      </c>
      <c r="J15">
        <v>0</v>
      </c>
      <c r="K15" t="s">
        <v>8</v>
      </c>
      <c r="L15">
        <v>1</v>
      </c>
      <c r="M15" t="s">
        <v>137</v>
      </c>
      <c r="N15">
        <v>0</v>
      </c>
      <c r="O15">
        <v>0</v>
      </c>
      <c r="P15">
        <v>0</v>
      </c>
      <c r="Q15">
        <v>0</v>
      </c>
      <c r="R15">
        <v>0</v>
      </c>
      <c r="S15" t="s">
        <v>8</v>
      </c>
      <c r="T15" t="s">
        <v>8</v>
      </c>
      <c r="U15" s="20">
        <v>1</v>
      </c>
      <c r="V15" s="3" t="s">
        <v>67</v>
      </c>
      <c r="W15">
        <v>5</v>
      </c>
      <c r="X15">
        <v>5</v>
      </c>
      <c r="Y15">
        <v>3</v>
      </c>
      <c r="Z15">
        <v>2</v>
      </c>
      <c r="AA15">
        <f t="shared" si="0"/>
        <v>5</v>
      </c>
      <c r="AB15">
        <v>2</v>
      </c>
      <c r="AC15" s="3">
        <v>3</v>
      </c>
      <c r="AD15">
        <v>16</v>
      </c>
      <c r="AE15" t="s">
        <v>94</v>
      </c>
      <c r="AF15">
        <v>1</v>
      </c>
      <c r="AG15">
        <v>8</v>
      </c>
      <c r="AH15" t="s">
        <v>96</v>
      </c>
      <c r="AI15" s="6">
        <v>13843</v>
      </c>
      <c r="AJ15" s="13">
        <v>18657</v>
      </c>
      <c r="AK15">
        <f t="shared" ref="AK15:AK24" si="1">AI15+AJ15</f>
        <v>32500</v>
      </c>
      <c r="AL15" t="s">
        <v>8</v>
      </c>
      <c r="AM15" s="10" t="s">
        <v>30</v>
      </c>
      <c r="AN15" s="3">
        <v>125</v>
      </c>
      <c r="AO15" s="3">
        <v>1169</v>
      </c>
      <c r="AP15" s="74">
        <v>414</v>
      </c>
      <c r="AQ15" s="3">
        <v>80</v>
      </c>
      <c r="AR15" s="3">
        <v>416</v>
      </c>
      <c r="AS15" s="3">
        <v>176</v>
      </c>
      <c r="AT15" s="74" t="s">
        <v>45</v>
      </c>
      <c r="AU15" s="3">
        <v>8</v>
      </c>
      <c r="AV15" s="3">
        <v>376</v>
      </c>
      <c r="AW15" s="3">
        <v>104</v>
      </c>
      <c r="AX15" s="74" t="s">
        <v>45</v>
      </c>
      <c r="BB15" t="s">
        <v>24</v>
      </c>
      <c r="BC15" t="s">
        <v>26</v>
      </c>
      <c r="BD15">
        <v>0</v>
      </c>
      <c r="BE15" t="s">
        <v>8</v>
      </c>
      <c r="BF15" t="s">
        <v>8</v>
      </c>
    </row>
    <row r="16" spans="1:58" s="4" customFormat="1" x14ac:dyDescent="0.3">
      <c r="A16" s="1" t="s">
        <v>42</v>
      </c>
      <c r="C16" s="4" t="s">
        <v>400</v>
      </c>
      <c r="D16" s="4" t="s">
        <v>406</v>
      </c>
      <c r="E16" s="4" t="s">
        <v>409</v>
      </c>
      <c r="F16" s="56"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1" t="s">
        <v>67</v>
      </c>
      <c r="W16" s="4">
        <v>5</v>
      </c>
      <c r="X16" s="4">
        <v>5</v>
      </c>
      <c r="Y16" s="4">
        <v>3</v>
      </c>
      <c r="Z16" s="4">
        <v>2</v>
      </c>
      <c r="AA16" s="4">
        <f t="shared" si="0"/>
        <v>5</v>
      </c>
      <c r="AB16" s="4">
        <v>2</v>
      </c>
      <c r="AC16" s="1">
        <v>3</v>
      </c>
      <c r="AD16" s="4">
        <v>16</v>
      </c>
      <c r="AE16" s="4" t="s">
        <v>94</v>
      </c>
      <c r="AF16" s="4">
        <v>1</v>
      </c>
      <c r="AG16" s="4">
        <v>8</v>
      </c>
      <c r="AH16" s="4" t="s">
        <v>96</v>
      </c>
      <c r="AI16" s="7">
        <v>13843</v>
      </c>
      <c r="AJ16" s="14">
        <v>18657</v>
      </c>
      <c r="AK16" s="4">
        <f t="shared" si="1"/>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3">
      <c r="A17" s="3" t="s">
        <v>46</v>
      </c>
      <c r="C17" t="s">
        <v>400</v>
      </c>
      <c r="D17" t="s">
        <v>406</v>
      </c>
      <c r="E17" t="s">
        <v>409</v>
      </c>
      <c r="F17" s="64" t="s">
        <v>57</v>
      </c>
      <c r="G17" t="s">
        <v>86</v>
      </c>
      <c r="H17" t="s">
        <v>61</v>
      </c>
      <c r="I17" s="6">
        <v>0</v>
      </c>
      <c r="J17">
        <v>0</v>
      </c>
      <c r="K17" t="s">
        <v>8</v>
      </c>
      <c r="L17">
        <v>1</v>
      </c>
      <c r="M17" t="s">
        <v>136</v>
      </c>
      <c r="N17">
        <v>0</v>
      </c>
      <c r="O17">
        <v>0</v>
      </c>
      <c r="P17">
        <v>0</v>
      </c>
      <c r="Q17">
        <v>0</v>
      </c>
      <c r="R17">
        <v>0</v>
      </c>
      <c r="S17" t="s">
        <v>8</v>
      </c>
      <c r="T17" t="s">
        <v>8</v>
      </c>
      <c r="U17" s="20">
        <v>1</v>
      </c>
      <c r="V17" s="3" t="s">
        <v>67</v>
      </c>
      <c r="W17">
        <v>5</v>
      </c>
      <c r="X17" s="3">
        <v>10</v>
      </c>
      <c r="Y17">
        <v>3</v>
      </c>
      <c r="Z17">
        <v>2</v>
      </c>
      <c r="AA17">
        <f t="shared" si="0"/>
        <v>5</v>
      </c>
      <c r="AB17">
        <v>2</v>
      </c>
      <c r="AC17" s="3">
        <v>3</v>
      </c>
      <c r="AD17">
        <v>16</v>
      </c>
      <c r="AE17" t="s">
        <v>94</v>
      </c>
      <c r="AF17">
        <v>1</v>
      </c>
      <c r="AG17">
        <v>8</v>
      </c>
      <c r="AH17" t="s">
        <v>96</v>
      </c>
      <c r="AI17" s="6">
        <v>10135</v>
      </c>
      <c r="AJ17" s="13">
        <v>22365</v>
      </c>
      <c r="AK17">
        <f t="shared" si="1"/>
        <v>32500</v>
      </c>
      <c r="AL17" t="s">
        <v>8</v>
      </c>
      <c r="AM17" s="10" t="s">
        <v>30</v>
      </c>
      <c r="AN17" s="3">
        <v>125</v>
      </c>
      <c r="AO17" s="3">
        <v>1169</v>
      </c>
      <c r="AP17" s="74">
        <v>414</v>
      </c>
      <c r="AQ17" s="3">
        <v>64</v>
      </c>
      <c r="AR17" s="3">
        <v>400</v>
      </c>
      <c r="AS17" s="3">
        <v>160</v>
      </c>
      <c r="AT17" s="74" t="s">
        <v>45</v>
      </c>
      <c r="AU17" s="3">
        <v>8</v>
      </c>
      <c r="AV17" s="3">
        <v>368</v>
      </c>
      <c r="AW17" s="3">
        <v>96</v>
      </c>
      <c r="AX17" s="74" t="s">
        <v>45</v>
      </c>
      <c r="BB17" t="s">
        <v>63</v>
      </c>
      <c r="BC17" t="s">
        <v>70</v>
      </c>
      <c r="BD17">
        <v>0</v>
      </c>
      <c r="BE17" t="s">
        <v>8</v>
      </c>
      <c r="BF17" t="s">
        <v>8</v>
      </c>
    </row>
    <row r="18" spans="1:58" x14ac:dyDescent="0.3">
      <c r="A18" s="3" t="s">
        <v>47</v>
      </c>
      <c r="C18" t="s">
        <v>400</v>
      </c>
      <c r="D18" t="s">
        <v>406</v>
      </c>
      <c r="E18" t="s">
        <v>409</v>
      </c>
      <c r="F18" s="64" t="s">
        <v>57</v>
      </c>
      <c r="G18" t="s">
        <v>90</v>
      </c>
      <c r="H18" t="s">
        <v>45</v>
      </c>
      <c r="I18" s="6">
        <v>0</v>
      </c>
      <c r="J18">
        <v>0</v>
      </c>
      <c r="K18" t="s">
        <v>8</v>
      </c>
      <c r="L18">
        <v>1</v>
      </c>
      <c r="M18" t="s">
        <v>136</v>
      </c>
      <c r="N18">
        <v>0</v>
      </c>
      <c r="O18">
        <v>0</v>
      </c>
      <c r="P18">
        <v>0</v>
      </c>
      <c r="Q18">
        <v>0</v>
      </c>
      <c r="R18">
        <v>0</v>
      </c>
      <c r="S18" t="s">
        <v>8</v>
      </c>
      <c r="T18" t="s">
        <v>8</v>
      </c>
      <c r="U18" s="20">
        <v>1</v>
      </c>
      <c r="V18" s="3" t="s">
        <v>67</v>
      </c>
      <c r="W18">
        <v>5</v>
      </c>
      <c r="X18">
        <v>5</v>
      </c>
      <c r="Y18">
        <v>3</v>
      </c>
      <c r="Z18">
        <v>2</v>
      </c>
      <c r="AA18">
        <f t="shared" si="0"/>
        <v>5</v>
      </c>
      <c r="AB18">
        <v>2</v>
      </c>
      <c r="AC18" s="3">
        <v>3</v>
      </c>
      <c r="AD18">
        <v>16</v>
      </c>
      <c r="AE18" t="s">
        <v>94</v>
      </c>
      <c r="AF18">
        <v>1</v>
      </c>
      <c r="AG18">
        <v>8</v>
      </c>
      <c r="AH18" t="s">
        <v>96</v>
      </c>
      <c r="AI18" s="6">
        <v>10135</v>
      </c>
      <c r="AJ18" s="13">
        <v>22365</v>
      </c>
      <c r="AK18">
        <f t="shared" si="1"/>
        <v>32500</v>
      </c>
      <c r="AL18" t="s">
        <v>8</v>
      </c>
      <c r="AM18" s="10" t="s">
        <v>30</v>
      </c>
      <c r="AN18" s="3">
        <v>125</v>
      </c>
      <c r="AO18" s="3">
        <v>1169</v>
      </c>
      <c r="AP18" s="74">
        <v>414</v>
      </c>
      <c r="AQ18" s="3">
        <v>64</v>
      </c>
      <c r="AR18" s="3">
        <v>400</v>
      </c>
      <c r="AS18" s="3">
        <v>160</v>
      </c>
      <c r="AT18" s="74" t="s">
        <v>45</v>
      </c>
      <c r="AU18" s="3">
        <v>24</v>
      </c>
      <c r="AV18" s="3">
        <v>384</v>
      </c>
      <c r="AW18" s="3">
        <v>120</v>
      </c>
      <c r="AX18" s="74" t="s">
        <v>45</v>
      </c>
      <c r="BB18" t="s">
        <v>63</v>
      </c>
      <c r="BC18" t="s">
        <v>68</v>
      </c>
      <c r="BD18">
        <v>0</v>
      </c>
      <c r="BE18" t="s">
        <v>8</v>
      </c>
      <c r="BF18" t="s">
        <v>8</v>
      </c>
    </row>
    <row r="19" spans="1:58" x14ac:dyDescent="0.3">
      <c r="A19" s="3" t="s">
        <v>48</v>
      </c>
      <c r="C19" t="s">
        <v>400</v>
      </c>
      <c r="D19" t="s">
        <v>406</v>
      </c>
      <c r="E19" t="s">
        <v>409</v>
      </c>
      <c r="F19" s="64" t="s">
        <v>58</v>
      </c>
      <c r="G19" t="s">
        <v>91</v>
      </c>
      <c r="H19" t="s">
        <v>45</v>
      </c>
      <c r="I19" s="6">
        <v>0</v>
      </c>
      <c r="J19">
        <v>0</v>
      </c>
      <c r="K19" t="s">
        <v>8</v>
      </c>
      <c r="L19">
        <v>1</v>
      </c>
      <c r="M19" t="s">
        <v>136</v>
      </c>
      <c r="N19">
        <v>0</v>
      </c>
      <c r="O19">
        <v>0</v>
      </c>
      <c r="P19">
        <v>0</v>
      </c>
      <c r="Q19">
        <v>0</v>
      </c>
      <c r="R19">
        <v>0</v>
      </c>
      <c r="S19" t="s">
        <v>8</v>
      </c>
      <c r="T19" t="s">
        <v>8</v>
      </c>
      <c r="U19" s="20">
        <v>1</v>
      </c>
      <c r="V19" s="3" t="s">
        <v>67</v>
      </c>
      <c r="W19">
        <v>5</v>
      </c>
      <c r="X19">
        <v>5</v>
      </c>
      <c r="Y19">
        <v>3</v>
      </c>
      <c r="Z19">
        <v>2</v>
      </c>
      <c r="AA19">
        <f t="shared" si="0"/>
        <v>5</v>
      </c>
      <c r="AB19">
        <v>2</v>
      </c>
      <c r="AC19" s="3">
        <v>3</v>
      </c>
      <c r="AD19">
        <v>16</v>
      </c>
      <c r="AE19" t="s">
        <v>94</v>
      </c>
      <c r="AF19">
        <v>1</v>
      </c>
      <c r="AG19">
        <v>8</v>
      </c>
      <c r="AH19" t="s">
        <v>96</v>
      </c>
      <c r="AI19" s="6">
        <v>10999</v>
      </c>
      <c r="AJ19" s="13">
        <v>21501</v>
      </c>
      <c r="AK19">
        <f t="shared" si="1"/>
        <v>32500</v>
      </c>
      <c r="AL19" t="s">
        <v>8</v>
      </c>
      <c r="AM19" s="10" t="s">
        <v>30</v>
      </c>
      <c r="AN19" s="3">
        <v>125</v>
      </c>
      <c r="AO19" s="3">
        <v>1169</v>
      </c>
      <c r="AP19" s="74">
        <v>414</v>
      </c>
      <c r="AQ19" s="3">
        <v>64</v>
      </c>
      <c r="AR19" s="3">
        <v>400</v>
      </c>
      <c r="AS19" s="3">
        <v>176</v>
      </c>
      <c r="AT19" s="74" t="s">
        <v>45</v>
      </c>
      <c r="AU19" s="3">
        <v>24</v>
      </c>
      <c r="AV19" s="3">
        <v>384</v>
      </c>
      <c r="AW19" s="3">
        <v>112</v>
      </c>
      <c r="AX19" s="74" t="s">
        <v>45</v>
      </c>
      <c r="BB19" t="s">
        <v>63</v>
      </c>
      <c r="BC19" t="s">
        <v>68</v>
      </c>
      <c r="BD19">
        <v>0</v>
      </c>
      <c r="BE19" t="s">
        <v>8</v>
      </c>
      <c r="BF19" t="s">
        <v>8</v>
      </c>
    </row>
    <row r="20" spans="1:58" x14ac:dyDescent="0.3">
      <c r="A20" s="3" t="s">
        <v>53</v>
      </c>
      <c r="C20" t="s">
        <v>400</v>
      </c>
      <c r="D20" t="s">
        <v>406</v>
      </c>
      <c r="E20" t="s">
        <v>409</v>
      </c>
      <c r="F20" s="64" t="s">
        <v>58</v>
      </c>
      <c r="G20" t="s">
        <v>91</v>
      </c>
      <c r="H20" t="s">
        <v>45</v>
      </c>
      <c r="I20" s="6">
        <v>0</v>
      </c>
      <c r="J20">
        <v>0</v>
      </c>
      <c r="K20" t="s">
        <v>8</v>
      </c>
      <c r="L20">
        <v>1</v>
      </c>
      <c r="M20" t="s">
        <v>136</v>
      </c>
      <c r="N20">
        <v>0</v>
      </c>
      <c r="O20">
        <v>0</v>
      </c>
      <c r="P20">
        <v>0</v>
      </c>
      <c r="Q20">
        <v>0</v>
      </c>
      <c r="R20">
        <v>0</v>
      </c>
      <c r="S20" t="s">
        <v>8</v>
      </c>
      <c r="T20" t="s">
        <v>8</v>
      </c>
      <c r="U20" s="20">
        <v>1</v>
      </c>
      <c r="V20" s="3" t="s">
        <v>67</v>
      </c>
      <c r="W20">
        <v>5</v>
      </c>
      <c r="X20">
        <v>5</v>
      </c>
      <c r="Y20">
        <v>3</v>
      </c>
      <c r="Z20">
        <v>2</v>
      </c>
      <c r="AA20">
        <f t="shared" si="0"/>
        <v>5</v>
      </c>
      <c r="AB20">
        <v>2</v>
      </c>
      <c r="AC20" s="3">
        <v>3</v>
      </c>
      <c r="AD20">
        <v>16</v>
      </c>
      <c r="AE20" t="s">
        <v>94</v>
      </c>
      <c r="AF20">
        <v>1</v>
      </c>
      <c r="AG20">
        <v>8</v>
      </c>
      <c r="AH20" t="s">
        <v>96</v>
      </c>
      <c r="AI20" s="6">
        <v>11843</v>
      </c>
      <c r="AJ20" s="13">
        <v>20657</v>
      </c>
      <c r="AK20">
        <f t="shared" si="1"/>
        <v>32500</v>
      </c>
      <c r="AL20" t="s">
        <v>8</v>
      </c>
      <c r="AM20" s="10" t="s">
        <v>30</v>
      </c>
      <c r="AN20" s="3">
        <v>125</v>
      </c>
      <c r="AO20" s="3">
        <v>1169</v>
      </c>
      <c r="AP20" s="74">
        <v>414</v>
      </c>
      <c r="AQ20" s="3">
        <v>64</v>
      </c>
      <c r="AR20" s="3">
        <v>400</v>
      </c>
      <c r="AS20" s="3">
        <v>192</v>
      </c>
      <c r="AT20" s="74" t="s">
        <v>45</v>
      </c>
      <c r="AU20" s="3">
        <v>24</v>
      </c>
      <c r="AV20" s="3">
        <v>384</v>
      </c>
      <c r="AW20" s="3">
        <v>104</v>
      </c>
      <c r="AX20" s="74" t="s">
        <v>45</v>
      </c>
      <c r="BB20" t="s">
        <v>63</v>
      </c>
      <c r="BC20" t="s">
        <v>68</v>
      </c>
      <c r="BD20">
        <v>0</v>
      </c>
      <c r="BE20" t="s">
        <v>8</v>
      </c>
      <c r="BF20" t="s">
        <v>8</v>
      </c>
    </row>
    <row r="21" spans="1:58" x14ac:dyDescent="0.3">
      <c r="A21" s="3" t="s">
        <v>54</v>
      </c>
      <c r="C21" t="s">
        <v>400</v>
      </c>
      <c r="D21" t="s">
        <v>406</v>
      </c>
      <c r="E21" t="s">
        <v>409</v>
      </c>
      <c r="F21" s="64" t="s">
        <v>59</v>
      </c>
      <c r="G21" t="s">
        <v>91</v>
      </c>
      <c r="H21" t="s">
        <v>45</v>
      </c>
      <c r="I21" s="6">
        <v>0</v>
      </c>
      <c r="J21">
        <v>0</v>
      </c>
      <c r="K21" t="s">
        <v>8</v>
      </c>
      <c r="L21">
        <v>1</v>
      </c>
      <c r="M21" t="s">
        <v>136</v>
      </c>
      <c r="N21">
        <v>0</v>
      </c>
      <c r="O21">
        <v>0</v>
      </c>
      <c r="P21">
        <v>0</v>
      </c>
      <c r="Q21">
        <v>0</v>
      </c>
      <c r="R21">
        <v>0</v>
      </c>
      <c r="S21" t="s">
        <v>8</v>
      </c>
      <c r="T21" t="s">
        <v>8</v>
      </c>
      <c r="U21" s="20">
        <v>1</v>
      </c>
      <c r="V21" s="3" t="s">
        <v>67</v>
      </c>
      <c r="W21">
        <v>5</v>
      </c>
      <c r="X21">
        <v>5</v>
      </c>
      <c r="Y21">
        <v>3</v>
      </c>
      <c r="Z21">
        <v>2</v>
      </c>
      <c r="AA21">
        <f t="shared" si="0"/>
        <v>5</v>
      </c>
      <c r="AB21">
        <v>2</v>
      </c>
      <c r="AC21" s="3">
        <v>3</v>
      </c>
      <c r="AD21">
        <v>16</v>
      </c>
      <c r="AE21" t="s">
        <v>94</v>
      </c>
      <c r="AF21">
        <v>1</v>
      </c>
      <c r="AG21">
        <v>8</v>
      </c>
      <c r="AH21" t="s">
        <v>96</v>
      </c>
      <c r="AI21" s="6">
        <v>10473</v>
      </c>
      <c r="AJ21" s="13">
        <v>22027</v>
      </c>
      <c r="AK21">
        <f t="shared" si="1"/>
        <v>32500</v>
      </c>
      <c r="AL21" t="s">
        <v>8</v>
      </c>
      <c r="AM21" s="10" t="s">
        <v>30</v>
      </c>
      <c r="AN21" s="3">
        <v>125</v>
      </c>
      <c r="AO21" s="3">
        <v>1169</v>
      </c>
      <c r="AP21" s="74">
        <v>414</v>
      </c>
      <c r="AQ21" s="3">
        <v>64</v>
      </c>
      <c r="AR21" s="3">
        <v>416</v>
      </c>
      <c r="AS21" s="3">
        <v>160</v>
      </c>
      <c r="AT21" s="74" t="s">
        <v>45</v>
      </c>
      <c r="AU21" s="3">
        <v>24</v>
      </c>
      <c r="AV21" s="3">
        <v>376</v>
      </c>
      <c r="AW21" s="3">
        <v>120</v>
      </c>
      <c r="AX21" s="74" t="s">
        <v>45</v>
      </c>
      <c r="BB21" t="s">
        <v>63</v>
      </c>
      <c r="BC21" t="s">
        <v>68</v>
      </c>
      <c r="BD21">
        <v>0</v>
      </c>
      <c r="BE21" t="s">
        <v>8</v>
      </c>
      <c r="BF21" t="s">
        <v>8</v>
      </c>
    </row>
    <row r="22" spans="1:58" x14ac:dyDescent="0.3">
      <c r="A22" s="3" t="s">
        <v>55</v>
      </c>
      <c r="C22" t="s">
        <v>400</v>
      </c>
      <c r="D22" t="s">
        <v>406</v>
      </c>
      <c r="E22" t="s">
        <v>409</v>
      </c>
      <c r="F22" s="64" t="s">
        <v>59</v>
      </c>
      <c r="G22" t="s">
        <v>91</v>
      </c>
      <c r="H22" t="s">
        <v>45</v>
      </c>
      <c r="I22" s="6">
        <v>0</v>
      </c>
      <c r="J22">
        <v>0</v>
      </c>
      <c r="K22" t="s">
        <v>8</v>
      </c>
      <c r="L22">
        <v>1</v>
      </c>
      <c r="M22" t="s">
        <v>136</v>
      </c>
      <c r="N22">
        <v>0</v>
      </c>
      <c r="O22">
        <v>0</v>
      </c>
      <c r="P22">
        <v>0</v>
      </c>
      <c r="Q22">
        <v>0</v>
      </c>
      <c r="R22">
        <v>0</v>
      </c>
      <c r="S22" t="s">
        <v>8</v>
      </c>
      <c r="T22" t="s">
        <v>8</v>
      </c>
      <c r="U22" s="20">
        <v>1</v>
      </c>
      <c r="V22" s="3" t="s">
        <v>67</v>
      </c>
      <c r="W22">
        <v>5</v>
      </c>
      <c r="X22">
        <v>5</v>
      </c>
      <c r="Y22">
        <v>3</v>
      </c>
      <c r="Z22">
        <v>2</v>
      </c>
      <c r="AA22">
        <f t="shared" si="0"/>
        <v>5</v>
      </c>
      <c r="AB22">
        <v>2</v>
      </c>
      <c r="AC22" s="3">
        <v>3</v>
      </c>
      <c r="AD22">
        <v>16</v>
      </c>
      <c r="AE22" t="s">
        <v>94</v>
      </c>
      <c r="AF22">
        <v>1</v>
      </c>
      <c r="AG22">
        <v>8</v>
      </c>
      <c r="AH22" t="s">
        <v>96</v>
      </c>
      <c r="AI22" s="6">
        <v>10825</v>
      </c>
      <c r="AJ22" s="13">
        <v>21675</v>
      </c>
      <c r="AK22">
        <f t="shared" si="1"/>
        <v>32500</v>
      </c>
      <c r="AL22" t="s">
        <v>8</v>
      </c>
      <c r="AM22" s="10" t="s">
        <v>30</v>
      </c>
      <c r="AN22" s="3">
        <v>125</v>
      </c>
      <c r="AO22" s="3">
        <v>1169</v>
      </c>
      <c r="AP22" s="74">
        <v>414</v>
      </c>
      <c r="AQ22" s="3">
        <v>64</v>
      </c>
      <c r="AR22" s="3">
        <v>432</v>
      </c>
      <c r="AS22" s="3">
        <v>160</v>
      </c>
      <c r="AT22" s="74" t="s">
        <v>45</v>
      </c>
      <c r="AU22" s="3">
        <v>24</v>
      </c>
      <c r="AV22" s="3">
        <v>368</v>
      </c>
      <c r="AW22" s="3">
        <v>120</v>
      </c>
      <c r="AX22" s="74" t="s">
        <v>45</v>
      </c>
      <c r="BB22" t="s">
        <v>63</v>
      </c>
      <c r="BC22" t="s">
        <v>68</v>
      </c>
      <c r="BD22">
        <v>0</v>
      </c>
      <c r="BE22" t="s">
        <v>8</v>
      </c>
      <c r="BF22" t="s">
        <v>8</v>
      </c>
    </row>
    <row r="23" spans="1:58" x14ac:dyDescent="0.3">
      <c r="A23" s="3" t="s">
        <v>56</v>
      </c>
      <c r="C23" t="s">
        <v>400</v>
      </c>
      <c r="D23" t="s">
        <v>406</v>
      </c>
      <c r="E23" t="s">
        <v>409</v>
      </c>
      <c r="F23" s="64" t="s">
        <v>60</v>
      </c>
      <c r="G23" t="s">
        <v>91</v>
      </c>
      <c r="H23" t="s">
        <v>45</v>
      </c>
      <c r="I23" s="6">
        <v>0</v>
      </c>
      <c r="J23">
        <v>0</v>
      </c>
      <c r="K23" t="s">
        <v>8</v>
      </c>
      <c r="L23">
        <v>1</v>
      </c>
      <c r="M23" t="s">
        <v>136</v>
      </c>
      <c r="N23">
        <v>0</v>
      </c>
      <c r="O23">
        <v>0</v>
      </c>
      <c r="P23">
        <v>0</v>
      </c>
      <c r="Q23">
        <v>0</v>
      </c>
      <c r="R23">
        <v>0</v>
      </c>
      <c r="S23" t="s">
        <v>8</v>
      </c>
      <c r="T23" t="s">
        <v>8</v>
      </c>
      <c r="U23" s="20">
        <v>1</v>
      </c>
      <c r="V23" s="3" t="s">
        <v>67</v>
      </c>
      <c r="W23">
        <v>5</v>
      </c>
      <c r="X23">
        <v>5</v>
      </c>
      <c r="Y23">
        <v>3</v>
      </c>
      <c r="Z23">
        <v>2</v>
      </c>
      <c r="AA23">
        <f t="shared" si="0"/>
        <v>5</v>
      </c>
      <c r="AB23">
        <v>2</v>
      </c>
      <c r="AC23" s="3">
        <v>3</v>
      </c>
      <c r="AD23">
        <v>16</v>
      </c>
      <c r="AE23" t="s">
        <v>94</v>
      </c>
      <c r="AF23">
        <v>1</v>
      </c>
      <c r="AG23">
        <v>8</v>
      </c>
      <c r="AH23" t="s">
        <v>96</v>
      </c>
      <c r="AI23" s="6">
        <v>12317</v>
      </c>
      <c r="AJ23" s="13">
        <v>20183</v>
      </c>
      <c r="AK23">
        <f t="shared" si="1"/>
        <v>32500</v>
      </c>
      <c r="AL23" t="s">
        <v>8</v>
      </c>
      <c r="AM23" s="10" t="s">
        <v>30</v>
      </c>
      <c r="AN23" s="3">
        <v>125</v>
      </c>
      <c r="AO23" s="3">
        <v>1169</v>
      </c>
      <c r="AP23" s="74">
        <v>414</v>
      </c>
      <c r="AQ23" s="3">
        <v>80</v>
      </c>
      <c r="AR23" s="3">
        <v>400</v>
      </c>
      <c r="AS23" s="3">
        <v>160</v>
      </c>
      <c r="AT23" s="74" t="s">
        <v>45</v>
      </c>
      <c r="AU23" s="3">
        <v>16</v>
      </c>
      <c r="AV23" s="3">
        <v>384</v>
      </c>
      <c r="AW23" s="3">
        <v>120</v>
      </c>
      <c r="AX23" s="74" t="s">
        <v>45</v>
      </c>
      <c r="BB23" t="s">
        <v>63</v>
      </c>
      <c r="BC23" t="s">
        <v>68</v>
      </c>
      <c r="BD23">
        <v>0</v>
      </c>
      <c r="BE23" t="s">
        <v>8</v>
      </c>
      <c r="BF23" t="s">
        <v>8</v>
      </c>
    </row>
    <row r="24" spans="1:58" x14ac:dyDescent="0.3">
      <c r="A24" s="3" t="s">
        <v>62</v>
      </c>
      <c r="C24" t="s">
        <v>400</v>
      </c>
      <c r="D24" t="s">
        <v>406</v>
      </c>
      <c r="E24" t="s">
        <v>409</v>
      </c>
      <c r="F24" s="64" t="s">
        <v>60</v>
      </c>
      <c r="G24" t="s">
        <v>91</v>
      </c>
      <c r="H24" t="s">
        <v>45</v>
      </c>
      <c r="I24" s="6">
        <v>0</v>
      </c>
      <c r="J24">
        <v>0</v>
      </c>
      <c r="K24" t="s">
        <v>8</v>
      </c>
      <c r="L24">
        <v>1</v>
      </c>
      <c r="M24" t="s">
        <v>136</v>
      </c>
      <c r="N24">
        <v>0</v>
      </c>
      <c r="O24">
        <v>0</v>
      </c>
      <c r="P24">
        <v>0</v>
      </c>
      <c r="Q24">
        <v>0</v>
      </c>
      <c r="R24">
        <v>0</v>
      </c>
      <c r="S24" t="s">
        <v>8</v>
      </c>
      <c r="T24" t="s">
        <v>8</v>
      </c>
      <c r="U24" s="20">
        <v>1</v>
      </c>
      <c r="V24" s="3" t="s">
        <v>67</v>
      </c>
      <c r="W24">
        <v>5</v>
      </c>
      <c r="X24">
        <v>5</v>
      </c>
      <c r="Y24">
        <v>3</v>
      </c>
      <c r="Z24">
        <v>2</v>
      </c>
      <c r="AA24">
        <f t="shared" si="0"/>
        <v>5</v>
      </c>
      <c r="AB24">
        <v>2</v>
      </c>
      <c r="AC24" s="3">
        <v>3</v>
      </c>
      <c r="AD24">
        <v>16</v>
      </c>
      <c r="AE24" t="s">
        <v>94</v>
      </c>
      <c r="AF24">
        <v>1</v>
      </c>
      <c r="AG24">
        <v>8</v>
      </c>
      <c r="AH24" t="s">
        <v>96</v>
      </c>
      <c r="AI24" s="6">
        <v>14443</v>
      </c>
      <c r="AJ24" s="13">
        <v>18057</v>
      </c>
      <c r="AK24">
        <f t="shared" si="1"/>
        <v>32500</v>
      </c>
      <c r="AL24" t="s">
        <v>8</v>
      </c>
      <c r="AM24" s="10" t="s">
        <v>30</v>
      </c>
      <c r="AN24" s="3">
        <v>125</v>
      </c>
      <c r="AO24" s="3">
        <v>1169</v>
      </c>
      <c r="AP24" s="74">
        <v>414</v>
      </c>
      <c r="AQ24" s="3">
        <v>96</v>
      </c>
      <c r="AR24" s="3">
        <v>400</v>
      </c>
      <c r="AS24" s="3">
        <v>160</v>
      </c>
      <c r="AT24" s="74" t="s">
        <v>45</v>
      </c>
      <c r="AU24" s="3">
        <v>8</v>
      </c>
      <c r="AV24" s="3">
        <v>384</v>
      </c>
      <c r="AW24" s="3">
        <v>120</v>
      </c>
      <c r="AX24" s="74" t="s">
        <v>45</v>
      </c>
      <c r="BB24" t="s">
        <v>63</v>
      </c>
      <c r="BC24" t="s">
        <v>68</v>
      </c>
      <c r="BD24">
        <v>0</v>
      </c>
      <c r="BE24" t="s">
        <v>8</v>
      </c>
      <c r="BF24" t="s">
        <v>8</v>
      </c>
    </row>
    <row r="25" spans="1:58" x14ac:dyDescent="0.3">
      <c r="A25" s="3" t="s">
        <v>99</v>
      </c>
      <c r="C25" t="s">
        <v>8</v>
      </c>
      <c r="F25" s="64" t="s">
        <v>8</v>
      </c>
      <c r="G25" t="s">
        <v>101</v>
      </c>
      <c r="H25" t="s">
        <v>102</v>
      </c>
      <c r="I25" s="6" t="s">
        <v>8</v>
      </c>
      <c r="J25" t="s">
        <v>8</v>
      </c>
      <c r="K25" t="s">
        <v>8</v>
      </c>
      <c r="L25" t="s">
        <v>8</v>
      </c>
      <c r="M25" t="s">
        <v>8</v>
      </c>
      <c r="N25" t="s">
        <v>8</v>
      </c>
      <c r="O25" t="s">
        <v>8</v>
      </c>
      <c r="P25" t="s">
        <v>8</v>
      </c>
      <c r="Q25" t="s">
        <v>8</v>
      </c>
      <c r="R25" t="s">
        <v>8</v>
      </c>
      <c r="S25" t="s">
        <v>8</v>
      </c>
      <c r="T25" t="s">
        <v>8</v>
      </c>
      <c r="U25" s="20" t="s">
        <v>8</v>
      </c>
      <c r="V25" s="3"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74" t="s">
        <v>8</v>
      </c>
      <c r="AQ25" s="3" t="s">
        <v>8</v>
      </c>
      <c r="AR25" s="3" t="s">
        <v>8</v>
      </c>
      <c r="AS25" s="3" t="s">
        <v>8</v>
      </c>
      <c r="AT25" s="74" t="s">
        <v>8</v>
      </c>
      <c r="AU25" s="3" t="s">
        <v>8</v>
      </c>
      <c r="AV25" s="3" t="s">
        <v>8</v>
      </c>
      <c r="AW25" s="3" t="s">
        <v>8</v>
      </c>
      <c r="AX25" s="74" t="s">
        <v>8</v>
      </c>
      <c r="AY25" t="s">
        <v>8</v>
      </c>
      <c r="AZ25" t="s">
        <v>8</v>
      </c>
      <c r="BA25" s="10" t="s">
        <v>8</v>
      </c>
      <c r="BB25" t="s">
        <v>8</v>
      </c>
      <c r="BC25" t="s">
        <v>8</v>
      </c>
      <c r="BD25">
        <v>0</v>
      </c>
      <c r="BE25" t="s">
        <v>8</v>
      </c>
      <c r="BF25" t="s">
        <v>8</v>
      </c>
    </row>
    <row r="26" spans="1:58" s="4" customFormat="1" x14ac:dyDescent="0.3">
      <c r="A26" s="1" t="s">
        <v>99</v>
      </c>
      <c r="C26" s="4" t="s">
        <v>8</v>
      </c>
      <c r="F26" s="56"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1"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3">
      <c r="A27" s="3" t="s">
        <v>100</v>
      </c>
      <c r="C27" t="s">
        <v>400</v>
      </c>
      <c r="D27" t="s">
        <v>406</v>
      </c>
      <c r="E27" t="s">
        <v>409</v>
      </c>
      <c r="F27" s="64" t="s">
        <v>120</v>
      </c>
      <c r="G27" t="s">
        <v>107</v>
      </c>
      <c r="H27" t="s">
        <v>112</v>
      </c>
      <c r="I27" s="6">
        <v>0</v>
      </c>
      <c r="J27">
        <v>0</v>
      </c>
      <c r="K27" t="s">
        <v>8</v>
      </c>
      <c r="L27">
        <v>1</v>
      </c>
      <c r="M27" t="s">
        <v>133</v>
      </c>
      <c r="N27">
        <v>0</v>
      </c>
      <c r="O27">
        <v>0</v>
      </c>
      <c r="P27">
        <v>0</v>
      </c>
      <c r="Q27">
        <v>0</v>
      </c>
      <c r="R27">
        <v>0</v>
      </c>
      <c r="S27" t="s">
        <v>8</v>
      </c>
      <c r="T27" t="s">
        <v>8</v>
      </c>
      <c r="U27" s="20">
        <v>0</v>
      </c>
      <c r="V27" s="3" t="s">
        <v>67</v>
      </c>
      <c r="W27">
        <v>5</v>
      </c>
      <c r="X27">
        <v>5</v>
      </c>
      <c r="Y27">
        <v>3</v>
      </c>
      <c r="Z27">
        <v>2</v>
      </c>
      <c r="AA27">
        <f t="shared" ref="AA27:AA34" si="2" xml:space="preserve"> Y27 + Z27</f>
        <v>5</v>
      </c>
      <c r="AB27">
        <v>2</v>
      </c>
      <c r="AC27" s="3">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s="3">
        <v>125</v>
      </c>
      <c r="AO27" s="3">
        <v>1169</v>
      </c>
      <c r="AP27" s="74">
        <v>414</v>
      </c>
      <c r="AQ27" s="3">
        <v>112</v>
      </c>
      <c r="AR27" s="3">
        <v>864</v>
      </c>
      <c r="AS27" s="3">
        <v>400</v>
      </c>
      <c r="AT27" s="74" t="s">
        <v>45</v>
      </c>
      <c r="AU27" s="3">
        <f t="shared" ref="AU27:AU34" si="4" xml:space="preserve"> _xlfn.FLOOR.MATH((AN27 - AQ27) / 2)</f>
        <v>6</v>
      </c>
      <c r="AV27" s="3">
        <f t="shared" ref="AV27" si="5" xml:space="preserve"> _xlfn.FLOOR.MATH((AO27 - AR27) / 2)</f>
        <v>152</v>
      </c>
      <c r="AW27" s="3">
        <f t="shared" ref="AW27" si="6" xml:space="preserve"> _xlfn.FLOOR.MATH((AP27 - AS27) / 2)</f>
        <v>7</v>
      </c>
      <c r="AX27" s="74" t="s">
        <v>45</v>
      </c>
      <c r="BB27" t="s">
        <v>63</v>
      </c>
      <c r="BC27" t="s">
        <v>160</v>
      </c>
      <c r="BD27">
        <v>0</v>
      </c>
      <c r="BE27" t="s">
        <v>8</v>
      </c>
      <c r="BF27" t="s">
        <v>8</v>
      </c>
    </row>
    <row r="28" spans="1:58" x14ac:dyDescent="0.3">
      <c r="A28" s="3" t="s">
        <v>104</v>
      </c>
      <c r="C28" t="s">
        <v>400</v>
      </c>
      <c r="D28" t="s">
        <v>406</v>
      </c>
      <c r="E28" t="s">
        <v>409</v>
      </c>
      <c r="F28" s="64" t="s">
        <v>142</v>
      </c>
      <c r="G28" t="s">
        <v>106</v>
      </c>
      <c r="H28" t="s">
        <v>113</v>
      </c>
      <c r="I28" s="6">
        <v>0</v>
      </c>
      <c r="J28">
        <v>1</v>
      </c>
      <c r="K28" t="s">
        <v>79</v>
      </c>
      <c r="L28">
        <v>0</v>
      </c>
      <c r="M28" t="s">
        <v>8</v>
      </c>
      <c r="N28" t="s">
        <v>8</v>
      </c>
      <c r="O28" t="s">
        <v>8</v>
      </c>
      <c r="P28" t="s">
        <v>8</v>
      </c>
      <c r="Q28" t="s">
        <v>8</v>
      </c>
      <c r="R28" t="s">
        <v>8</v>
      </c>
      <c r="S28" t="s">
        <v>8</v>
      </c>
      <c r="T28" t="s">
        <v>8</v>
      </c>
      <c r="U28" s="20">
        <v>0</v>
      </c>
      <c r="V28" s="3" t="s">
        <v>67</v>
      </c>
      <c r="W28">
        <v>5</v>
      </c>
      <c r="X28">
        <v>5</v>
      </c>
      <c r="Y28">
        <v>3</v>
      </c>
      <c r="Z28">
        <v>2</v>
      </c>
      <c r="AA28">
        <f t="shared" si="2"/>
        <v>5</v>
      </c>
      <c r="AB28">
        <v>2</v>
      </c>
      <c r="AC28" s="3">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s="3">
        <v>125</v>
      </c>
      <c r="AO28" s="3">
        <v>1169</v>
      </c>
      <c r="AP28" s="74">
        <v>414</v>
      </c>
      <c r="AQ28" s="3">
        <v>112</v>
      </c>
      <c r="AR28" s="3">
        <v>848</v>
      </c>
      <c r="AS28" s="3">
        <v>400</v>
      </c>
      <c r="AT28" s="74" t="s">
        <v>45</v>
      </c>
      <c r="AU28" s="3">
        <f t="shared" si="4"/>
        <v>6</v>
      </c>
      <c r="AV28" s="3">
        <f t="shared" ref="AV28" si="8" xml:space="preserve"> _xlfn.FLOOR.MATH((AO28 - AR28) / 2)</f>
        <v>160</v>
      </c>
      <c r="AW28" s="3">
        <f t="shared" ref="AW28" si="9" xml:space="preserve"> _xlfn.FLOOR.MATH((AP28 - AS28) / 2)</f>
        <v>7</v>
      </c>
      <c r="AX28" s="74" t="s">
        <v>45</v>
      </c>
      <c r="BB28" t="s">
        <v>63</v>
      </c>
      <c r="BC28" t="s">
        <v>160</v>
      </c>
      <c r="BD28">
        <v>1</v>
      </c>
      <c r="BE28" t="s">
        <v>108</v>
      </c>
      <c r="BF28" t="s">
        <v>109</v>
      </c>
    </row>
    <row r="29" spans="1:58" x14ac:dyDescent="0.3">
      <c r="A29" s="3" t="s">
        <v>111</v>
      </c>
      <c r="C29" t="s">
        <v>400</v>
      </c>
      <c r="D29" t="s">
        <v>406</v>
      </c>
      <c r="E29" t="s">
        <v>409</v>
      </c>
      <c r="F29" s="64" t="s">
        <v>121</v>
      </c>
      <c r="G29" t="s">
        <v>140</v>
      </c>
      <c r="H29" t="s">
        <v>139</v>
      </c>
      <c r="I29" s="6">
        <v>0</v>
      </c>
      <c r="J29">
        <v>1</v>
      </c>
      <c r="K29" t="s">
        <v>158</v>
      </c>
      <c r="L29">
        <v>0</v>
      </c>
      <c r="M29" t="s">
        <v>8</v>
      </c>
      <c r="N29">
        <v>1</v>
      </c>
      <c r="O29">
        <v>1</v>
      </c>
      <c r="P29" t="s">
        <v>8</v>
      </c>
      <c r="Q29" t="s">
        <v>8</v>
      </c>
      <c r="R29" t="s">
        <v>8</v>
      </c>
      <c r="S29" t="s">
        <v>8</v>
      </c>
      <c r="T29" t="s">
        <v>8</v>
      </c>
      <c r="U29" s="20">
        <v>1</v>
      </c>
      <c r="V29" s="3" t="s">
        <v>67</v>
      </c>
      <c r="W29">
        <v>5</v>
      </c>
      <c r="X29">
        <v>5</v>
      </c>
      <c r="Y29">
        <v>3</v>
      </c>
      <c r="Z29">
        <v>2</v>
      </c>
      <c r="AA29">
        <f t="shared" si="2"/>
        <v>5</v>
      </c>
      <c r="AB29">
        <v>2</v>
      </c>
      <c r="AC29" s="3">
        <v>3</v>
      </c>
      <c r="AD29">
        <v>16</v>
      </c>
      <c r="AE29" t="s">
        <v>94</v>
      </c>
      <c r="AF29">
        <v>1</v>
      </c>
      <c r="AG29">
        <v>8</v>
      </c>
      <c r="AH29" t="s">
        <v>96</v>
      </c>
      <c r="AI29" s="15">
        <v>78019</v>
      </c>
      <c r="AJ29" s="13">
        <v>3033</v>
      </c>
      <c r="AK29">
        <f>AI29+AJ29</f>
        <v>81052</v>
      </c>
      <c r="AL29">
        <f t="shared" si="7"/>
        <v>76989.258353221856</v>
      </c>
      <c r="AM29" s="10" t="s">
        <v>105</v>
      </c>
      <c r="AN29" s="3">
        <v>125</v>
      </c>
      <c r="AO29" s="3">
        <v>1169</v>
      </c>
      <c r="AP29" s="74">
        <v>414</v>
      </c>
      <c r="AQ29" s="3">
        <v>112</v>
      </c>
      <c r="AR29" s="3">
        <v>800</v>
      </c>
      <c r="AS29" s="3">
        <v>400</v>
      </c>
      <c r="AT29" s="74" t="s">
        <v>45</v>
      </c>
      <c r="AU29" s="3">
        <f t="shared" si="4"/>
        <v>6</v>
      </c>
      <c r="AV29" s="3">
        <f t="shared" ref="AV29" si="10" xml:space="preserve"> _xlfn.FLOOR.MATH((AO29 - AR29) / 2)</f>
        <v>184</v>
      </c>
      <c r="AW29" s="3">
        <f t="shared" ref="AW29" si="11" xml:space="preserve"> _xlfn.FLOOR.MATH((AP29 - AS29) / 2)</f>
        <v>7</v>
      </c>
      <c r="AX29" s="74" t="s">
        <v>45</v>
      </c>
      <c r="BB29" t="s">
        <v>162</v>
      </c>
      <c r="BC29" t="s">
        <v>160</v>
      </c>
      <c r="BD29">
        <v>0</v>
      </c>
      <c r="BE29" t="s">
        <v>8</v>
      </c>
      <c r="BF29" t="s">
        <v>8</v>
      </c>
    </row>
    <row r="30" spans="1:58" x14ac:dyDescent="0.3">
      <c r="A30" s="3" t="s">
        <v>141</v>
      </c>
      <c r="C30" t="s">
        <v>400</v>
      </c>
      <c r="D30" t="s">
        <v>406</v>
      </c>
      <c r="E30" t="s">
        <v>409</v>
      </c>
      <c r="F30" s="64" t="s">
        <v>150</v>
      </c>
      <c r="G30" t="s">
        <v>146</v>
      </c>
      <c r="H30" t="s">
        <v>151</v>
      </c>
      <c r="I30" s="6">
        <v>0</v>
      </c>
      <c r="J30">
        <v>0</v>
      </c>
      <c r="K30" t="s">
        <v>8</v>
      </c>
      <c r="L30">
        <v>1</v>
      </c>
      <c r="M30" t="s">
        <v>137</v>
      </c>
      <c r="N30">
        <v>0</v>
      </c>
      <c r="O30">
        <v>0</v>
      </c>
      <c r="P30">
        <v>0</v>
      </c>
      <c r="Q30">
        <v>0</v>
      </c>
      <c r="R30">
        <v>0</v>
      </c>
      <c r="S30" t="s">
        <v>8</v>
      </c>
      <c r="T30" t="s">
        <v>8</v>
      </c>
      <c r="U30" s="20">
        <v>1</v>
      </c>
      <c r="V30" s="3" t="s">
        <v>67</v>
      </c>
      <c r="W30">
        <v>5</v>
      </c>
      <c r="X30">
        <v>5</v>
      </c>
      <c r="Y30">
        <v>3</v>
      </c>
      <c r="Z30">
        <v>2</v>
      </c>
      <c r="AA30">
        <f t="shared" si="2"/>
        <v>5</v>
      </c>
      <c r="AB30">
        <v>2</v>
      </c>
      <c r="AC30" s="3">
        <v>3</v>
      </c>
      <c r="AD30">
        <v>16</v>
      </c>
      <c r="AE30" t="s">
        <v>94</v>
      </c>
      <c r="AF30">
        <v>1</v>
      </c>
      <c r="AG30">
        <v>8</v>
      </c>
      <c r="AH30" t="s">
        <v>96</v>
      </c>
      <c r="AI30" s="15">
        <v>78019</v>
      </c>
      <c r="AJ30" s="13">
        <v>3033</v>
      </c>
      <c r="AK30">
        <f>AI30+AJ30</f>
        <v>81052</v>
      </c>
      <c r="AL30">
        <f t="shared" si="7"/>
        <v>76989.258353221856</v>
      </c>
      <c r="AM30" s="10" t="s">
        <v>105</v>
      </c>
      <c r="AN30" s="3">
        <v>125</v>
      </c>
      <c r="AO30" s="3">
        <v>1169</v>
      </c>
      <c r="AP30" s="74">
        <v>414</v>
      </c>
      <c r="AQ30" s="3">
        <v>112</v>
      </c>
      <c r="AR30" s="3">
        <v>800</v>
      </c>
      <c r="AS30" s="3">
        <v>400</v>
      </c>
      <c r="AT30" s="74" t="s">
        <v>45</v>
      </c>
      <c r="AU30" s="3">
        <f t="shared" si="4"/>
        <v>6</v>
      </c>
      <c r="AV30" s="3">
        <f t="shared" ref="AV30:AV34" si="12" xml:space="preserve"> _xlfn.FLOOR.MATH((AO30 - AR30) / 2)</f>
        <v>184</v>
      </c>
      <c r="AW30" s="3">
        <f t="shared" ref="AW30:AW34" si="13" xml:space="preserve"> _xlfn.FLOOR.MATH((AP30 - AS30) / 2)</f>
        <v>7</v>
      </c>
      <c r="AX30" s="74" t="s">
        <v>45</v>
      </c>
      <c r="BB30" t="s">
        <v>162</v>
      </c>
      <c r="BC30" t="s">
        <v>160</v>
      </c>
      <c r="BD30">
        <v>0</v>
      </c>
      <c r="BE30" t="s">
        <v>8</v>
      </c>
      <c r="BF30" t="s">
        <v>8</v>
      </c>
    </row>
    <row r="31" spans="1:58" x14ac:dyDescent="0.3">
      <c r="A31" s="3" t="s">
        <v>145</v>
      </c>
      <c r="C31" t="s">
        <v>400</v>
      </c>
      <c r="D31" t="s">
        <v>406</v>
      </c>
      <c r="E31" t="s">
        <v>409</v>
      </c>
      <c r="F31" s="64" t="s">
        <v>143</v>
      </c>
      <c r="G31" t="s">
        <v>144</v>
      </c>
      <c r="H31" t="s">
        <v>155</v>
      </c>
      <c r="I31" s="6">
        <v>0</v>
      </c>
      <c r="J31">
        <v>1</v>
      </c>
      <c r="K31" t="s">
        <v>158</v>
      </c>
      <c r="L31">
        <v>0</v>
      </c>
      <c r="M31" t="s">
        <v>8</v>
      </c>
      <c r="N31">
        <v>1</v>
      </c>
      <c r="O31">
        <v>1</v>
      </c>
      <c r="P31">
        <v>1</v>
      </c>
      <c r="Q31">
        <v>0</v>
      </c>
      <c r="R31">
        <v>0</v>
      </c>
      <c r="S31" t="s">
        <v>8</v>
      </c>
      <c r="T31" t="s">
        <v>8</v>
      </c>
      <c r="U31" s="20">
        <v>1</v>
      </c>
      <c r="V31" s="3" t="s">
        <v>67</v>
      </c>
      <c r="W31">
        <v>5</v>
      </c>
      <c r="X31">
        <v>5</v>
      </c>
      <c r="Y31">
        <v>3</v>
      </c>
      <c r="Z31">
        <v>2</v>
      </c>
      <c r="AA31">
        <f t="shared" si="2"/>
        <v>5</v>
      </c>
      <c r="AB31">
        <v>2</v>
      </c>
      <c r="AC31" s="3">
        <v>3</v>
      </c>
      <c r="AD31">
        <v>16</v>
      </c>
      <c r="AE31" t="s">
        <v>94</v>
      </c>
      <c r="AF31">
        <v>1</v>
      </c>
      <c r="AG31">
        <v>8</v>
      </c>
      <c r="AH31" t="s">
        <v>96</v>
      </c>
      <c r="AI31" s="15">
        <v>78019</v>
      </c>
      <c r="AJ31" s="13">
        <v>3033</v>
      </c>
      <c r="AK31">
        <f>AI31+AJ31</f>
        <v>81052</v>
      </c>
      <c r="AL31">
        <f t="shared" si="7"/>
        <v>76989.258353221856</v>
      </c>
      <c r="AM31" s="10" t="s">
        <v>105</v>
      </c>
      <c r="AN31" s="3">
        <v>125</v>
      </c>
      <c r="AO31" s="3">
        <v>1169</v>
      </c>
      <c r="AP31" s="74">
        <v>414</v>
      </c>
      <c r="AQ31" s="3">
        <v>112</v>
      </c>
      <c r="AR31" s="3">
        <v>800</v>
      </c>
      <c r="AS31" s="3">
        <v>400</v>
      </c>
      <c r="AT31" s="74" t="s">
        <v>45</v>
      </c>
      <c r="AU31" s="3">
        <f t="shared" si="4"/>
        <v>6</v>
      </c>
      <c r="AV31" s="3">
        <f t="shared" si="12"/>
        <v>184</v>
      </c>
      <c r="AW31" s="3">
        <f t="shared" si="13"/>
        <v>7</v>
      </c>
      <c r="AX31" s="74" t="s">
        <v>45</v>
      </c>
      <c r="BB31" t="s">
        <v>162</v>
      </c>
      <c r="BC31" t="s">
        <v>160</v>
      </c>
      <c r="BD31">
        <v>0</v>
      </c>
      <c r="BE31" t="s">
        <v>8</v>
      </c>
      <c r="BF31" t="s">
        <v>8</v>
      </c>
    </row>
    <row r="32" spans="1:58" x14ac:dyDescent="0.3">
      <c r="A32" s="3" t="s">
        <v>152</v>
      </c>
      <c r="C32" t="s">
        <v>400</v>
      </c>
      <c r="D32" t="s">
        <v>406</v>
      </c>
      <c r="E32" t="s">
        <v>409</v>
      </c>
      <c r="F32" s="64" t="s">
        <v>153</v>
      </c>
      <c r="G32" t="s">
        <v>154</v>
      </c>
      <c r="H32" t="s">
        <v>156</v>
      </c>
      <c r="I32" s="6">
        <v>0</v>
      </c>
      <c r="J32">
        <v>0</v>
      </c>
      <c r="K32" t="s">
        <v>8</v>
      </c>
      <c r="L32">
        <v>1</v>
      </c>
      <c r="M32" t="s">
        <v>159</v>
      </c>
      <c r="N32">
        <v>1</v>
      </c>
      <c r="O32">
        <v>1</v>
      </c>
      <c r="P32">
        <v>1</v>
      </c>
      <c r="Q32">
        <v>1</v>
      </c>
      <c r="R32">
        <v>0</v>
      </c>
      <c r="S32" t="s">
        <v>8</v>
      </c>
      <c r="T32" t="s">
        <v>8</v>
      </c>
      <c r="U32" s="20">
        <v>0</v>
      </c>
      <c r="V32" s="3" t="s">
        <v>67</v>
      </c>
      <c r="W32">
        <v>5</v>
      </c>
      <c r="X32">
        <v>5</v>
      </c>
      <c r="Y32">
        <v>3</v>
      </c>
      <c r="Z32">
        <v>2</v>
      </c>
      <c r="AA32">
        <f t="shared" si="2"/>
        <v>5</v>
      </c>
      <c r="AB32">
        <v>2</v>
      </c>
      <c r="AC32" s="3">
        <v>3</v>
      </c>
      <c r="AD32">
        <v>16</v>
      </c>
      <c r="AE32" t="s">
        <v>94</v>
      </c>
      <c r="AF32">
        <v>1</v>
      </c>
      <c r="AG32">
        <v>8</v>
      </c>
      <c r="AH32" t="s">
        <v>96</v>
      </c>
      <c r="AI32" s="15" t="s">
        <v>8</v>
      </c>
      <c r="AJ32" s="13" t="s">
        <v>8</v>
      </c>
      <c r="AK32">
        <v>81052</v>
      </c>
      <c r="AL32">
        <f t="shared" si="7"/>
        <v>76989.258353221856</v>
      </c>
      <c r="AM32" s="10" t="s">
        <v>105</v>
      </c>
      <c r="AN32" s="3">
        <v>125</v>
      </c>
      <c r="AO32" s="3">
        <v>1169</v>
      </c>
      <c r="AP32" s="74">
        <v>414</v>
      </c>
      <c r="AQ32" s="3">
        <v>112</v>
      </c>
      <c r="AR32" s="3">
        <v>800</v>
      </c>
      <c r="AS32" s="3">
        <v>400</v>
      </c>
      <c r="AT32" s="74" t="s">
        <v>45</v>
      </c>
      <c r="AU32" s="3">
        <f t="shared" si="4"/>
        <v>6</v>
      </c>
      <c r="AV32" s="3">
        <f t="shared" si="12"/>
        <v>184</v>
      </c>
      <c r="AW32" s="3">
        <f t="shared" si="13"/>
        <v>7</v>
      </c>
      <c r="AX32" s="74" t="s">
        <v>45</v>
      </c>
      <c r="BB32" t="s">
        <v>162</v>
      </c>
      <c r="BC32" t="s">
        <v>160</v>
      </c>
      <c r="BD32">
        <v>0</v>
      </c>
      <c r="BE32" t="s">
        <v>8</v>
      </c>
      <c r="BF32" t="s">
        <v>8</v>
      </c>
    </row>
    <row r="33" spans="1:58" x14ac:dyDescent="0.3">
      <c r="A33" s="3" t="s">
        <v>165</v>
      </c>
      <c r="C33" t="s">
        <v>400</v>
      </c>
      <c r="D33" t="s">
        <v>406</v>
      </c>
      <c r="E33" t="s">
        <v>409</v>
      </c>
      <c r="F33" s="64" t="s">
        <v>167</v>
      </c>
      <c r="G33" t="s">
        <v>168</v>
      </c>
      <c r="H33" t="s">
        <v>169</v>
      </c>
      <c r="I33" s="6">
        <v>0</v>
      </c>
      <c r="J33">
        <v>1</v>
      </c>
      <c r="K33" t="s">
        <v>254</v>
      </c>
      <c r="L33">
        <v>0</v>
      </c>
      <c r="M33" t="s">
        <v>8</v>
      </c>
      <c r="N33" t="s">
        <v>8</v>
      </c>
      <c r="O33" t="s">
        <v>8</v>
      </c>
      <c r="P33" t="s">
        <v>8</v>
      </c>
      <c r="Q33" t="s">
        <v>8</v>
      </c>
      <c r="R33" t="s">
        <v>8</v>
      </c>
      <c r="S33" t="s">
        <v>8</v>
      </c>
      <c r="T33" t="s">
        <v>8</v>
      </c>
      <c r="U33" s="20">
        <v>0</v>
      </c>
      <c r="V33" s="3" t="s">
        <v>161</v>
      </c>
      <c r="W33">
        <v>6</v>
      </c>
      <c r="X33">
        <v>6</v>
      </c>
      <c r="Y33">
        <v>5</v>
      </c>
      <c r="Z33">
        <v>1</v>
      </c>
      <c r="AA33">
        <f t="shared" si="2"/>
        <v>6</v>
      </c>
      <c r="AB33">
        <v>1</v>
      </c>
      <c r="AC33" s="3">
        <v>3</v>
      </c>
      <c r="AD33">
        <v>16</v>
      </c>
      <c r="AE33" t="s">
        <v>94</v>
      </c>
      <c r="AF33">
        <v>1</v>
      </c>
      <c r="AG33">
        <v>8</v>
      </c>
      <c r="AH33" t="s">
        <v>96</v>
      </c>
      <c r="AI33" s="6" t="s">
        <v>8</v>
      </c>
      <c r="AJ33" s="13" t="s">
        <v>8</v>
      </c>
      <c r="AK33">
        <v>81052</v>
      </c>
      <c r="AL33">
        <f t="shared" si="7"/>
        <v>76989.258353221856</v>
      </c>
      <c r="AM33" s="10" t="s">
        <v>105</v>
      </c>
      <c r="AN33" s="3">
        <v>125</v>
      </c>
      <c r="AO33" s="3">
        <v>1169</v>
      </c>
      <c r="AP33" s="74">
        <v>414</v>
      </c>
      <c r="AQ33" s="3">
        <v>112</v>
      </c>
      <c r="AR33" s="3">
        <v>800</v>
      </c>
      <c r="AS33" s="3">
        <v>400</v>
      </c>
      <c r="AT33" s="74" t="s">
        <v>45</v>
      </c>
      <c r="AU33" s="3">
        <f t="shared" si="4"/>
        <v>6</v>
      </c>
      <c r="AV33" s="3">
        <f t="shared" si="12"/>
        <v>184</v>
      </c>
      <c r="AW33" s="3">
        <f t="shared" si="13"/>
        <v>7</v>
      </c>
      <c r="AX33" s="74" t="s">
        <v>45</v>
      </c>
      <c r="BB33" t="s">
        <v>162</v>
      </c>
      <c r="BC33" t="s">
        <v>160</v>
      </c>
      <c r="BD33">
        <v>1</v>
      </c>
      <c r="BE33" t="s">
        <v>170</v>
      </c>
      <c r="BF33" t="s">
        <v>8</v>
      </c>
    </row>
    <row r="34" spans="1:58" x14ac:dyDescent="0.3">
      <c r="A34" s="3" t="s">
        <v>166</v>
      </c>
      <c r="C34" t="s">
        <v>400</v>
      </c>
      <c r="D34" t="s">
        <v>406</v>
      </c>
      <c r="E34" t="s">
        <v>409</v>
      </c>
      <c r="F34" s="64" t="s">
        <v>163</v>
      </c>
      <c r="G34" t="s">
        <v>164</v>
      </c>
      <c r="H34" t="s">
        <v>174</v>
      </c>
      <c r="I34" s="6">
        <v>0</v>
      </c>
      <c r="J34">
        <v>0</v>
      </c>
      <c r="K34" t="s">
        <v>8</v>
      </c>
      <c r="L34">
        <v>1</v>
      </c>
      <c r="M34" t="s">
        <v>172</v>
      </c>
      <c r="N34" t="s">
        <v>8</v>
      </c>
      <c r="O34" t="s">
        <v>8</v>
      </c>
      <c r="P34" t="s">
        <v>8</v>
      </c>
      <c r="Q34" t="s">
        <v>8</v>
      </c>
      <c r="R34" t="s">
        <v>8</v>
      </c>
      <c r="S34" t="s">
        <v>8</v>
      </c>
      <c r="T34" t="s">
        <v>8</v>
      </c>
      <c r="U34" s="20">
        <v>0</v>
      </c>
      <c r="V34" s="3" t="s">
        <v>161</v>
      </c>
      <c r="W34">
        <v>6</v>
      </c>
      <c r="X34" t="s">
        <v>8</v>
      </c>
      <c r="Y34">
        <v>5</v>
      </c>
      <c r="Z34">
        <v>1</v>
      </c>
      <c r="AA34">
        <f t="shared" si="2"/>
        <v>6</v>
      </c>
      <c r="AB34">
        <v>1</v>
      </c>
      <c r="AC34" s="3">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s="3">
        <v>125</v>
      </c>
      <c r="AO34" s="3">
        <v>1169</v>
      </c>
      <c r="AP34" s="74">
        <v>414</v>
      </c>
      <c r="AQ34" s="3">
        <v>96</v>
      </c>
      <c r="AR34" s="3">
        <v>784</v>
      </c>
      <c r="AS34" s="3">
        <v>384</v>
      </c>
      <c r="AT34" s="74" t="s">
        <v>45</v>
      </c>
      <c r="AU34" s="3">
        <f t="shared" si="4"/>
        <v>14</v>
      </c>
      <c r="AV34" s="3">
        <f t="shared" si="12"/>
        <v>192</v>
      </c>
      <c r="AW34" s="3">
        <f t="shared" si="13"/>
        <v>15</v>
      </c>
      <c r="AX34" s="74" t="s">
        <v>45</v>
      </c>
      <c r="BB34" t="s">
        <v>162</v>
      </c>
      <c r="BC34" t="s">
        <v>160</v>
      </c>
      <c r="BD34">
        <v>1</v>
      </c>
      <c r="BE34" t="s">
        <v>173</v>
      </c>
      <c r="BF34" t="s">
        <v>8</v>
      </c>
    </row>
    <row r="35" spans="1:58" x14ac:dyDescent="0.3">
      <c r="A35" s="3" t="s">
        <v>175</v>
      </c>
      <c r="C35" t="s">
        <v>400</v>
      </c>
      <c r="D35" t="s">
        <v>406</v>
      </c>
      <c r="E35" t="s">
        <v>409</v>
      </c>
      <c r="F35" s="64" t="s">
        <v>176</v>
      </c>
      <c r="G35" t="s">
        <v>164</v>
      </c>
      <c r="H35" t="s">
        <v>177</v>
      </c>
      <c r="I35" s="6">
        <v>0</v>
      </c>
      <c r="J35">
        <v>1</v>
      </c>
      <c r="K35" t="s">
        <v>179</v>
      </c>
      <c r="L35">
        <v>0</v>
      </c>
      <c r="M35" t="s">
        <v>8</v>
      </c>
      <c r="N35" t="s">
        <v>8</v>
      </c>
      <c r="O35" t="s">
        <v>8</v>
      </c>
      <c r="P35" t="s">
        <v>8</v>
      </c>
      <c r="Q35" t="s">
        <v>8</v>
      </c>
      <c r="R35" t="s">
        <v>8</v>
      </c>
      <c r="S35" t="s">
        <v>8</v>
      </c>
      <c r="T35" t="s">
        <v>8</v>
      </c>
      <c r="U35" s="20">
        <v>0</v>
      </c>
      <c r="V35" s="3" t="s">
        <v>161</v>
      </c>
      <c r="W35">
        <v>6</v>
      </c>
      <c r="X35">
        <v>6</v>
      </c>
      <c r="Y35">
        <v>5</v>
      </c>
      <c r="Z35">
        <v>1</v>
      </c>
      <c r="AA35">
        <f t="shared" ref="AA35" si="15" xml:space="preserve"> Y35 + Z35</f>
        <v>6</v>
      </c>
      <c r="AB35">
        <v>1</v>
      </c>
      <c r="AC35" s="3">
        <v>3</v>
      </c>
      <c r="AD35">
        <v>16</v>
      </c>
      <c r="AE35" t="s">
        <v>94</v>
      </c>
      <c r="AF35">
        <v>1</v>
      </c>
      <c r="AG35">
        <v>8</v>
      </c>
      <c r="AH35" t="s">
        <v>96</v>
      </c>
      <c r="AI35" s="6" t="s">
        <v>8</v>
      </c>
      <c r="AJ35" t="s">
        <v>8</v>
      </c>
      <c r="AK35">
        <v>81052</v>
      </c>
      <c r="AL35">
        <f t="shared" si="14"/>
        <v>76071.407048528155</v>
      </c>
      <c r="AM35" s="10" t="s">
        <v>105</v>
      </c>
      <c r="AN35" s="3">
        <v>125</v>
      </c>
      <c r="AO35" s="3">
        <v>1169</v>
      </c>
      <c r="AP35" s="74">
        <v>414</v>
      </c>
      <c r="AQ35" s="3">
        <v>98</v>
      </c>
      <c r="AR35" s="3">
        <v>784</v>
      </c>
      <c r="AS35" s="3">
        <v>384</v>
      </c>
      <c r="AT35" s="74" t="s">
        <v>45</v>
      </c>
      <c r="AU35" s="3">
        <f t="shared" ref="AU35" si="16" xml:space="preserve"> _xlfn.FLOOR.MATH((AN35 - AQ35) / 2)</f>
        <v>13</v>
      </c>
      <c r="AV35" s="3">
        <f t="shared" ref="AV35" si="17" xml:space="preserve"> _xlfn.FLOOR.MATH((AO35 - AR35) / 2)</f>
        <v>192</v>
      </c>
      <c r="AW35" s="3">
        <f t="shared" ref="AW35" si="18" xml:space="preserve"> _xlfn.FLOOR.MATH((AP35 - AS35) / 2)</f>
        <v>15</v>
      </c>
      <c r="AX35" s="74" t="s">
        <v>45</v>
      </c>
      <c r="BB35" t="s">
        <v>162</v>
      </c>
      <c r="BC35" t="s">
        <v>160</v>
      </c>
      <c r="BD35">
        <v>1</v>
      </c>
      <c r="BE35" t="s">
        <v>181</v>
      </c>
      <c r="BF35" t="s">
        <v>8</v>
      </c>
    </row>
    <row r="36" spans="1:58" x14ac:dyDescent="0.3">
      <c r="A36" s="3" t="s">
        <v>180</v>
      </c>
      <c r="C36" t="s">
        <v>400</v>
      </c>
      <c r="D36" t="s">
        <v>406</v>
      </c>
      <c r="E36" t="s">
        <v>409</v>
      </c>
      <c r="F36" s="64" t="s">
        <v>178</v>
      </c>
      <c r="G36" t="s">
        <v>164</v>
      </c>
      <c r="H36" t="s">
        <v>182</v>
      </c>
      <c r="I36" s="6">
        <v>0</v>
      </c>
      <c r="J36">
        <v>1</v>
      </c>
      <c r="K36" t="s">
        <v>185</v>
      </c>
      <c r="L36">
        <v>0</v>
      </c>
      <c r="M36" t="s">
        <v>8</v>
      </c>
      <c r="N36" t="s">
        <v>8</v>
      </c>
      <c r="O36" t="s">
        <v>8</v>
      </c>
      <c r="P36" t="s">
        <v>8</v>
      </c>
      <c r="Q36" t="s">
        <v>8</v>
      </c>
      <c r="R36" t="s">
        <v>8</v>
      </c>
      <c r="S36" t="s">
        <v>8</v>
      </c>
      <c r="T36" t="s">
        <v>8</v>
      </c>
      <c r="U36" s="20">
        <v>0</v>
      </c>
      <c r="V36" s="3" t="s">
        <v>161</v>
      </c>
      <c r="W36">
        <v>6</v>
      </c>
      <c r="X36">
        <v>6</v>
      </c>
      <c r="Y36">
        <v>5</v>
      </c>
      <c r="Z36">
        <v>1</v>
      </c>
      <c r="AA36">
        <f t="shared" ref="AA36" si="19" xml:space="preserve"> Y36 + Z36</f>
        <v>6</v>
      </c>
      <c r="AB36">
        <v>1</v>
      </c>
      <c r="AC36" s="3">
        <v>3</v>
      </c>
      <c r="AD36">
        <v>16</v>
      </c>
      <c r="AE36" t="s">
        <v>94</v>
      </c>
      <c r="AF36">
        <v>1</v>
      </c>
      <c r="AG36">
        <v>8</v>
      </c>
      <c r="AH36" t="s">
        <v>96</v>
      </c>
      <c r="AI36" s="6" t="s">
        <v>8</v>
      </c>
      <c r="AJ36" t="s">
        <v>8</v>
      </c>
      <c r="AK36">
        <v>81052</v>
      </c>
      <c r="AL36">
        <f t="shared" si="14"/>
        <v>76071.407048528155</v>
      </c>
      <c r="AM36" s="10" t="s">
        <v>105</v>
      </c>
      <c r="AN36" s="3">
        <v>125</v>
      </c>
      <c r="AO36" s="3">
        <v>1169</v>
      </c>
      <c r="AP36" s="74">
        <v>414</v>
      </c>
      <c r="AQ36" s="3">
        <v>98</v>
      </c>
      <c r="AR36" s="3">
        <v>784</v>
      </c>
      <c r="AS36" s="3">
        <v>384</v>
      </c>
      <c r="AT36" s="74" t="s">
        <v>45</v>
      </c>
      <c r="AU36" s="3">
        <f t="shared" ref="AU36" si="20" xml:space="preserve"> _xlfn.FLOOR.MATH((AN36 - AQ36) / 2)</f>
        <v>13</v>
      </c>
      <c r="AV36" s="3">
        <f t="shared" ref="AV36" si="21" xml:space="preserve"> _xlfn.FLOOR.MATH((AO36 - AR36) / 2)</f>
        <v>192</v>
      </c>
      <c r="AW36" s="3">
        <f t="shared" ref="AW36" si="22" xml:space="preserve"> _xlfn.FLOOR.MATH((AP36 - AS36) / 2)</f>
        <v>15</v>
      </c>
      <c r="AX36" s="74" t="s">
        <v>45</v>
      </c>
      <c r="BB36" t="s">
        <v>162</v>
      </c>
      <c r="BC36" t="s">
        <v>160</v>
      </c>
      <c r="BD36">
        <v>1</v>
      </c>
      <c r="BE36" t="s">
        <v>186</v>
      </c>
      <c r="BF36" t="s">
        <v>23</v>
      </c>
    </row>
    <row r="37" spans="1:58" x14ac:dyDescent="0.3">
      <c r="A37" s="3" t="s">
        <v>183</v>
      </c>
      <c r="C37" t="s">
        <v>400</v>
      </c>
      <c r="D37" t="s">
        <v>406</v>
      </c>
      <c r="E37" t="s">
        <v>409</v>
      </c>
      <c r="F37" s="64" t="s">
        <v>184</v>
      </c>
      <c r="G37" t="s">
        <v>164</v>
      </c>
      <c r="H37" t="s">
        <v>187</v>
      </c>
      <c r="I37" s="6">
        <v>0</v>
      </c>
      <c r="J37">
        <v>1</v>
      </c>
      <c r="K37" t="s">
        <v>254</v>
      </c>
      <c r="L37">
        <v>0</v>
      </c>
      <c r="M37" t="s">
        <v>8</v>
      </c>
      <c r="N37" t="s">
        <v>8</v>
      </c>
      <c r="O37" t="s">
        <v>8</v>
      </c>
      <c r="P37" t="s">
        <v>8</v>
      </c>
      <c r="Q37" t="s">
        <v>8</v>
      </c>
      <c r="R37" t="s">
        <v>8</v>
      </c>
      <c r="S37" t="s">
        <v>8</v>
      </c>
      <c r="T37" t="s">
        <v>8</v>
      </c>
      <c r="U37" s="20">
        <v>0</v>
      </c>
      <c r="V37" s="3" t="s">
        <v>161</v>
      </c>
      <c r="W37">
        <v>6</v>
      </c>
      <c r="X37">
        <v>6</v>
      </c>
      <c r="Y37">
        <v>5</v>
      </c>
      <c r="Z37">
        <v>1</v>
      </c>
      <c r="AA37">
        <f t="shared" ref="AA37" si="23" xml:space="preserve"> Y37 + Z37</f>
        <v>6</v>
      </c>
      <c r="AB37">
        <v>1</v>
      </c>
      <c r="AC37" s="3">
        <v>3</v>
      </c>
      <c r="AD37">
        <v>16</v>
      </c>
      <c r="AE37" t="s">
        <v>94</v>
      </c>
      <c r="AF37">
        <v>1</v>
      </c>
      <c r="AG37">
        <v>8</v>
      </c>
      <c r="AH37" t="s">
        <v>96</v>
      </c>
      <c r="AI37" s="6" t="s">
        <v>8</v>
      </c>
      <c r="AJ37" t="s">
        <v>8</v>
      </c>
      <c r="AK37">
        <v>81052</v>
      </c>
      <c r="AL37">
        <f t="shared" si="14"/>
        <v>74549.706201272784</v>
      </c>
      <c r="AM37" s="10" t="s">
        <v>105</v>
      </c>
      <c r="AN37" s="3">
        <v>125</v>
      </c>
      <c r="AO37" s="3">
        <v>1169</v>
      </c>
      <c r="AP37" s="74">
        <v>414</v>
      </c>
      <c r="AQ37" s="3">
        <v>96</v>
      </c>
      <c r="AR37" s="3">
        <v>784</v>
      </c>
      <c r="AS37" s="3">
        <v>384</v>
      </c>
      <c r="AT37" s="74" t="s">
        <v>45</v>
      </c>
      <c r="AU37" s="3">
        <f t="shared" ref="AU37" si="24" xml:space="preserve"> _xlfn.FLOOR.MATH((AN37 - AQ37) / 2)</f>
        <v>14</v>
      </c>
      <c r="AV37" s="3">
        <f t="shared" ref="AV37" si="25" xml:space="preserve"> _xlfn.FLOOR.MATH((AO37 - AR37) / 2)</f>
        <v>192</v>
      </c>
      <c r="AW37" s="3">
        <f t="shared" ref="AW37" si="26" xml:space="preserve"> _xlfn.FLOOR.MATH((AP37 - AS37) / 2)</f>
        <v>15</v>
      </c>
      <c r="AX37" s="74" t="s">
        <v>45</v>
      </c>
      <c r="BB37" t="s">
        <v>162</v>
      </c>
      <c r="BC37" t="s">
        <v>160</v>
      </c>
      <c r="BD37">
        <v>1</v>
      </c>
      <c r="BE37" t="s">
        <v>190</v>
      </c>
      <c r="BF37" t="s">
        <v>8</v>
      </c>
    </row>
    <row r="38" spans="1:58" x14ac:dyDescent="0.3">
      <c r="A38" s="3" t="s">
        <v>188</v>
      </c>
      <c r="C38" t="s">
        <v>400</v>
      </c>
      <c r="D38" t="s">
        <v>406</v>
      </c>
      <c r="E38" t="s">
        <v>409</v>
      </c>
      <c r="F38" s="64" t="s">
        <v>189</v>
      </c>
      <c r="G38" t="s">
        <v>164</v>
      </c>
      <c r="H38" t="s">
        <v>193</v>
      </c>
      <c r="I38" s="6">
        <v>0</v>
      </c>
      <c r="J38">
        <v>0</v>
      </c>
      <c r="K38" t="s">
        <v>8</v>
      </c>
      <c r="L38">
        <v>1</v>
      </c>
      <c r="M38" t="s">
        <v>194</v>
      </c>
      <c r="N38" t="s">
        <v>8</v>
      </c>
      <c r="O38" t="s">
        <v>8</v>
      </c>
      <c r="P38" t="s">
        <v>8</v>
      </c>
      <c r="Q38" t="s">
        <v>8</v>
      </c>
      <c r="R38" t="s">
        <v>8</v>
      </c>
      <c r="S38" t="s">
        <v>8</v>
      </c>
      <c r="T38" t="s">
        <v>8</v>
      </c>
      <c r="U38" s="20">
        <v>0</v>
      </c>
      <c r="V38" s="3" t="s">
        <v>161</v>
      </c>
      <c r="W38">
        <v>6</v>
      </c>
      <c r="X38">
        <v>6</v>
      </c>
      <c r="Y38">
        <v>5</v>
      </c>
      <c r="Z38">
        <v>1</v>
      </c>
      <c r="AA38">
        <f t="shared" ref="AA38" si="27" xml:space="preserve"> Y38 + Z38</f>
        <v>6</v>
      </c>
      <c r="AB38">
        <v>1</v>
      </c>
      <c r="AC38" s="3">
        <v>3</v>
      </c>
      <c r="AD38">
        <v>16</v>
      </c>
      <c r="AE38" t="s">
        <v>94</v>
      </c>
      <c r="AF38">
        <v>1</v>
      </c>
      <c r="AG38">
        <v>8</v>
      </c>
      <c r="AH38" t="s">
        <v>96</v>
      </c>
      <c r="AI38" s="6" t="s">
        <v>8</v>
      </c>
      <c r="AJ38" t="s">
        <v>8</v>
      </c>
      <c r="AK38">
        <v>81052</v>
      </c>
      <c r="AL38">
        <f t="shared" si="14"/>
        <v>74549.706201272784</v>
      </c>
      <c r="AM38" s="10" t="s">
        <v>105</v>
      </c>
      <c r="AN38" s="3">
        <v>125</v>
      </c>
      <c r="AO38" s="3">
        <v>1169</v>
      </c>
      <c r="AP38" s="74">
        <v>414</v>
      </c>
      <c r="AQ38" s="3">
        <v>96</v>
      </c>
      <c r="AR38" s="3">
        <v>784</v>
      </c>
      <c r="AS38" s="3">
        <v>384</v>
      </c>
      <c r="AT38" s="74" t="s">
        <v>45</v>
      </c>
      <c r="AU38" s="3">
        <f t="shared" ref="AU38" si="28" xml:space="preserve"> _xlfn.FLOOR.MATH((AN38 - AQ38) / 2)</f>
        <v>14</v>
      </c>
      <c r="AV38" s="3">
        <f t="shared" ref="AV38" si="29" xml:space="preserve"> _xlfn.FLOOR.MATH((AO38 - AR38) / 2)</f>
        <v>192</v>
      </c>
      <c r="AW38" s="3">
        <f t="shared" ref="AW38" si="30" xml:space="preserve"> _xlfn.FLOOR.MATH((AP38 - AS38) / 2)</f>
        <v>15</v>
      </c>
      <c r="AX38" s="74" t="s">
        <v>45</v>
      </c>
      <c r="BB38" t="s">
        <v>162</v>
      </c>
      <c r="BC38" t="s">
        <v>160</v>
      </c>
      <c r="BD38">
        <v>0</v>
      </c>
      <c r="BE38" t="s">
        <v>8</v>
      </c>
      <c r="BF38" t="s">
        <v>8</v>
      </c>
    </row>
    <row r="39" spans="1:58" x14ac:dyDescent="0.3">
      <c r="A39" s="3" t="s">
        <v>191</v>
      </c>
      <c r="C39" t="s">
        <v>400</v>
      </c>
      <c r="D39" t="s">
        <v>406</v>
      </c>
      <c r="E39" t="s">
        <v>409</v>
      </c>
      <c r="F39" s="64" t="s">
        <v>192</v>
      </c>
      <c r="G39" t="s">
        <v>164</v>
      </c>
      <c r="H39" t="s">
        <v>193</v>
      </c>
      <c r="I39" s="6">
        <v>0</v>
      </c>
      <c r="J39">
        <v>0</v>
      </c>
      <c r="K39" t="s">
        <v>8</v>
      </c>
      <c r="L39">
        <v>1</v>
      </c>
      <c r="M39" t="s">
        <v>194</v>
      </c>
      <c r="N39" t="s">
        <v>8</v>
      </c>
      <c r="O39" t="s">
        <v>8</v>
      </c>
      <c r="P39" t="s">
        <v>8</v>
      </c>
      <c r="Q39" t="s">
        <v>8</v>
      </c>
      <c r="R39" t="s">
        <v>8</v>
      </c>
      <c r="S39" t="s">
        <v>8</v>
      </c>
      <c r="T39" t="s">
        <v>8</v>
      </c>
      <c r="U39" s="20">
        <v>0</v>
      </c>
      <c r="V39" s="3" t="s">
        <v>161</v>
      </c>
      <c r="W39">
        <v>6</v>
      </c>
      <c r="X39">
        <v>6</v>
      </c>
      <c r="Y39">
        <v>5</v>
      </c>
      <c r="Z39">
        <v>1</v>
      </c>
      <c r="AA39">
        <f t="shared" ref="AA39" si="31" xml:space="preserve"> Y39 + Z39</f>
        <v>6</v>
      </c>
      <c r="AB39">
        <v>1</v>
      </c>
      <c r="AC39" s="3">
        <v>3</v>
      </c>
      <c r="AD39">
        <v>16</v>
      </c>
      <c r="AE39" t="s">
        <v>94</v>
      </c>
      <c r="AF39">
        <v>1</v>
      </c>
      <c r="AG39">
        <v>8</v>
      </c>
      <c r="AH39" t="s">
        <v>96</v>
      </c>
      <c r="AI39" s="6" t="s">
        <v>8</v>
      </c>
      <c r="AJ39" t="s">
        <v>8</v>
      </c>
      <c r="AK39">
        <v>81052</v>
      </c>
      <c r="AL39">
        <f t="shared" si="14"/>
        <v>74549.706201272784</v>
      </c>
      <c r="AM39" s="10" t="s">
        <v>105</v>
      </c>
      <c r="AN39" s="3">
        <v>125</v>
      </c>
      <c r="AO39" s="3">
        <v>1169</v>
      </c>
      <c r="AP39" s="74">
        <v>414</v>
      </c>
      <c r="AQ39" s="3">
        <v>96</v>
      </c>
      <c r="AR39" s="3">
        <v>784</v>
      </c>
      <c r="AS39" s="3">
        <v>384</v>
      </c>
      <c r="AT39" s="74" t="s">
        <v>45</v>
      </c>
      <c r="AU39" s="3">
        <f t="shared" ref="AU39" si="32" xml:space="preserve"> _xlfn.FLOOR.MATH((AN39 - AQ39) / 2)</f>
        <v>14</v>
      </c>
      <c r="AV39" s="3">
        <f t="shared" ref="AV39" si="33" xml:space="preserve"> _xlfn.FLOOR.MATH((AO39 - AR39) / 2)</f>
        <v>192</v>
      </c>
      <c r="AW39" s="3">
        <f t="shared" ref="AW39" si="34" xml:space="preserve"> _xlfn.FLOOR.MATH((AP39 - AS39) / 2)</f>
        <v>15</v>
      </c>
      <c r="AX39" s="74" t="s">
        <v>45</v>
      </c>
      <c r="BB39" t="s">
        <v>162</v>
      </c>
      <c r="BC39" t="s">
        <v>160</v>
      </c>
      <c r="BD39">
        <v>0</v>
      </c>
      <c r="BE39" s="13" t="s">
        <v>8</v>
      </c>
      <c r="BF39" s="13" t="s">
        <v>8</v>
      </c>
    </row>
    <row r="40" spans="1:58" x14ac:dyDescent="0.3">
      <c r="A40" s="3" t="s">
        <v>195</v>
      </c>
      <c r="C40" t="s">
        <v>400</v>
      </c>
      <c r="D40" t="s">
        <v>406</v>
      </c>
      <c r="E40" t="s">
        <v>409</v>
      </c>
      <c r="F40" s="64" t="s">
        <v>192</v>
      </c>
      <c r="G40" t="s">
        <v>164</v>
      </c>
      <c r="H40" t="s">
        <v>197</v>
      </c>
      <c r="I40" s="6">
        <v>0</v>
      </c>
      <c r="J40">
        <v>0</v>
      </c>
      <c r="K40" t="s">
        <v>8</v>
      </c>
      <c r="L40">
        <v>1</v>
      </c>
      <c r="M40" t="s">
        <v>194</v>
      </c>
      <c r="N40" t="s">
        <v>8</v>
      </c>
      <c r="O40" t="s">
        <v>8</v>
      </c>
      <c r="P40" t="s">
        <v>8</v>
      </c>
      <c r="Q40" t="s">
        <v>8</v>
      </c>
      <c r="R40" t="s">
        <v>8</v>
      </c>
      <c r="S40" t="s">
        <v>8</v>
      </c>
      <c r="T40" t="s">
        <v>8</v>
      </c>
      <c r="U40" s="20">
        <v>0</v>
      </c>
      <c r="V40" s="3" t="s">
        <v>161</v>
      </c>
      <c r="W40">
        <v>6</v>
      </c>
      <c r="X40">
        <v>6</v>
      </c>
      <c r="Y40">
        <v>5</v>
      </c>
      <c r="Z40">
        <v>1</v>
      </c>
      <c r="AA40">
        <f t="shared" ref="AA40" si="35" xml:space="preserve"> Y40 + Z40</f>
        <v>6</v>
      </c>
      <c r="AB40">
        <v>1</v>
      </c>
      <c r="AC40" s="3">
        <v>3</v>
      </c>
      <c r="AD40">
        <v>16</v>
      </c>
      <c r="AE40" t="s">
        <v>94</v>
      </c>
      <c r="AF40">
        <v>1</v>
      </c>
      <c r="AG40">
        <v>8</v>
      </c>
      <c r="AH40" t="s">
        <v>96</v>
      </c>
      <c r="AI40" s="6" t="s">
        <v>8</v>
      </c>
      <c r="AJ40" t="s">
        <v>8</v>
      </c>
      <c r="AK40">
        <v>81052</v>
      </c>
      <c r="AL40">
        <f t="shared" si="14"/>
        <v>74549.706201272784</v>
      </c>
      <c r="AM40" s="10" t="s">
        <v>105</v>
      </c>
      <c r="AN40" s="3">
        <v>125</v>
      </c>
      <c r="AO40" s="3">
        <v>1169</v>
      </c>
      <c r="AP40" s="74">
        <v>414</v>
      </c>
      <c r="AQ40" s="3">
        <v>96</v>
      </c>
      <c r="AR40" s="3">
        <v>784</v>
      </c>
      <c r="AS40" s="3">
        <v>384</v>
      </c>
      <c r="AT40" s="74" t="s">
        <v>45</v>
      </c>
      <c r="AU40" s="3">
        <f t="shared" ref="AU40" si="36" xml:space="preserve"> _xlfn.FLOOR.MATH((AN40 - AQ40) / 2)</f>
        <v>14</v>
      </c>
      <c r="AV40" s="3">
        <f t="shared" ref="AV40" si="37" xml:space="preserve"> _xlfn.FLOOR.MATH((AO40 - AR40) / 2)</f>
        <v>192</v>
      </c>
      <c r="AW40" s="3">
        <f t="shared" ref="AW40" si="38" xml:space="preserve"> _xlfn.FLOOR.MATH((AP40 - AS40) / 2)</f>
        <v>15</v>
      </c>
      <c r="AX40" s="74" t="s">
        <v>45</v>
      </c>
      <c r="BB40" t="s">
        <v>162</v>
      </c>
      <c r="BC40" t="s">
        <v>160</v>
      </c>
      <c r="BD40">
        <v>0</v>
      </c>
      <c r="BE40" s="13" t="s">
        <v>8</v>
      </c>
      <c r="BF40" s="13" t="s">
        <v>8</v>
      </c>
    </row>
    <row r="41" spans="1:58" x14ac:dyDescent="0.3">
      <c r="A41" s="3" t="s">
        <v>196</v>
      </c>
      <c r="C41" t="s">
        <v>400</v>
      </c>
      <c r="D41" t="s">
        <v>406</v>
      </c>
      <c r="E41" t="s">
        <v>409</v>
      </c>
      <c r="F41" s="64" t="s">
        <v>192</v>
      </c>
      <c r="G41" t="s">
        <v>164</v>
      </c>
      <c r="H41" t="s">
        <v>199</v>
      </c>
      <c r="I41" s="6">
        <v>0</v>
      </c>
      <c r="J41">
        <v>0</v>
      </c>
      <c r="K41" t="s">
        <v>8</v>
      </c>
      <c r="L41">
        <v>1</v>
      </c>
      <c r="M41" t="s">
        <v>172</v>
      </c>
      <c r="N41" t="s">
        <v>8</v>
      </c>
      <c r="O41" t="s">
        <v>8</v>
      </c>
      <c r="P41" t="s">
        <v>8</v>
      </c>
      <c r="Q41" t="s">
        <v>8</v>
      </c>
      <c r="R41" t="s">
        <v>8</v>
      </c>
      <c r="S41" t="s">
        <v>8</v>
      </c>
      <c r="T41" t="s">
        <v>8</v>
      </c>
      <c r="U41" s="20">
        <v>0</v>
      </c>
      <c r="V41" s="3" t="s">
        <v>161</v>
      </c>
      <c r="W41">
        <v>6</v>
      </c>
      <c r="X41" t="s">
        <v>8</v>
      </c>
      <c r="Y41">
        <v>5</v>
      </c>
      <c r="Z41">
        <v>1</v>
      </c>
      <c r="AA41">
        <f t="shared" ref="AA41" si="39" xml:space="preserve"> Y41 + Z41</f>
        <v>6</v>
      </c>
      <c r="AB41">
        <v>1</v>
      </c>
      <c r="AC41" s="3">
        <v>3</v>
      </c>
      <c r="AD41">
        <v>16</v>
      </c>
      <c r="AE41" t="s">
        <v>94</v>
      </c>
      <c r="AF41">
        <v>1</v>
      </c>
      <c r="AG41">
        <v>8</v>
      </c>
      <c r="AH41" t="s">
        <v>96</v>
      </c>
      <c r="AI41" s="6" t="s">
        <v>8</v>
      </c>
      <c r="AJ41" t="s">
        <v>8</v>
      </c>
      <c r="AK41">
        <v>81052</v>
      </c>
      <c r="AL41">
        <f t="shared" si="14"/>
        <v>74549.706201272784</v>
      </c>
      <c r="AM41" s="10" t="s">
        <v>105</v>
      </c>
      <c r="AN41" s="3">
        <v>125</v>
      </c>
      <c r="AO41" s="3">
        <v>1169</v>
      </c>
      <c r="AP41" s="74">
        <v>414</v>
      </c>
      <c r="AQ41" s="3">
        <v>96</v>
      </c>
      <c r="AR41" s="3">
        <v>784</v>
      </c>
      <c r="AS41" s="3">
        <v>384</v>
      </c>
      <c r="AT41" s="74" t="s">
        <v>45</v>
      </c>
      <c r="AU41" s="3">
        <f t="shared" ref="AU41" si="40" xml:space="preserve"> _xlfn.FLOOR.MATH((AN41 - AQ41) / 2)</f>
        <v>14</v>
      </c>
      <c r="AV41" s="3">
        <f t="shared" ref="AV41" si="41" xml:space="preserve"> _xlfn.FLOOR.MATH((AO41 - AR41) / 2)</f>
        <v>192</v>
      </c>
      <c r="AW41" s="3">
        <f t="shared" ref="AW41" si="42" xml:space="preserve"> _xlfn.FLOOR.MATH((AP41 - AS41) / 2)</f>
        <v>15</v>
      </c>
      <c r="AX41" s="74" t="s">
        <v>45</v>
      </c>
      <c r="BB41" t="s">
        <v>162</v>
      </c>
      <c r="BC41" t="s">
        <v>160</v>
      </c>
      <c r="BD41">
        <v>1</v>
      </c>
      <c r="BE41" s="13" t="s">
        <v>200</v>
      </c>
      <c r="BF41" s="13" t="s">
        <v>8</v>
      </c>
    </row>
    <row r="42" spans="1:58" x14ac:dyDescent="0.3">
      <c r="A42" s="3" t="s">
        <v>198</v>
      </c>
      <c r="C42" t="s">
        <v>400</v>
      </c>
      <c r="D42" t="s">
        <v>406</v>
      </c>
      <c r="E42" t="s">
        <v>409</v>
      </c>
      <c r="F42" s="64" t="s">
        <v>192</v>
      </c>
      <c r="G42" t="s">
        <v>164</v>
      </c>
      <c r="H42" t="s">
        <v>193</v>
      </c>
      <c r="I42" s="6">
        <v>0</v>
      </c>
      <c r="J42">
        <v>0</v>
      </c>
      <c r="K42" t="s">
        <v>8</v>
      </c>
      <c r="L42">
        <v>1</v>
      </c>
      <c r="M42" t="s">
        <v>194</v>
      </c>
      <c r="N42" t="s">
        <v>8</v>
      </c>
      <c r="O42" t="s">
        <v>8</v>
      </c>
      <c r="P42" t="s">
        <v>8</v>
      </c>
      <c r="Q42" t="s">
        <v>8</v>
      </c>
      <c r="R42" t="s">
        <v>8</v>
      </c>
      <c r="S42" t="s">
        <v>8</v>
      </c>
      <c r="T42" t="s">
        <v>8</v>
      </c>
      <c r="U42" s="20">
        <v>0</v>
      </c>
      <c r="V42" s="3" t="s">
        <v>161</v>
      </c>
      <c r="W42">
        <v>6</v>
      </c>
      <c r="X42">
        <v>6</v>
      </c>
      <c r="Y42">
        <v>5</v>
      </c>
      <c r="Z42">
        <v>1</v>
      </c>
      <c r="AA42">
        <f t="shared" ref="AA42" si="43" xml:space="preserve"> Y42 + Z42</f>
        <v>6</v>
      </c>
      <c r="AB42">
        <v>1</v>
      </c>
      <c r="AC42" s="3">
        <v>3</v>
      </c>
      <c r="AD42">
        <v>16</v>
      </c>
      <c r="AE42" t="s">
        <v>94</v>
      </c>
      <c r="AF42">
        <v>1</v>
      </c>
      <c r="AG42">
        <v>8</v>
      </c>
      <c r="AH42" t="s">
        <v>96</v>
      </c>
      <c r="AI42" s="6" t="s">
        <v>8</v>
      </c>
      <c r="AJ42" t="s">
        <v>8</v>
      </c>
      <c r="AK42">
        <v>81052</v>
      </c>
      <c r="AL42">
        <f t="shared" si="14"/>
        <v>74549.706201272784</v>
      </c>
      <c r="AM42" s="10" t="s">
        <v>105</v>
      </c>
      <c r="AN42" s="3">
        <v>125</v>
      </c>
      <c r="AO42" s="3">
        <v>1169</v>
      </c>
      <c r="AP42" s="74">
        <v>414</v>
      </c>
      <c r="AQ42" s="3">
        <v>96</v>
      </c>
      <c r="AR42" s="3">
        <v>784</v>
      </c>
      <c r="AS42" s="3">
        <v>384</v>
      </c>
      <c r="AT42" s="74" t="s">
        <v>45</v>
      </c>
      <c r="AU42" s="3">
        <f t="shared" ref="AU42" si="44" xml:space="preserve"> _xlfn.FLOOR.MATH((AN42 - AQ42) / 2)</f>
        <v>14</v>
      </c>
      <c r="AV42" s="3">
        <f t="shared" ref="AV42" si="45" xml:space="preserve"> _xlfn.FLOOR.MATH((AO42 - AR42) / 2)</f>
        <v>192</v>
      </c>
      <c r="AW42" s="3">
        <f t="shared" ref="AW42" si="46" xml:space="preserve"> _xlfn.FLOOR.MATH((AP42 - AS42) / 2)</f>
        <v>15</v>
      </c>
      <c r="AX42" s="74" t="s">
        <v>45</v>
      </c>
      <c r="BB42" t="s">
        <v>162</v>
      </c>
      <c r="BC42" t="s">
        <v>160</v>
      </c>
      <c r="BD42">
        <v>0</v>
      </c>
      <c r="BE42" s="13" t="s">
        <v>8</v>
      </c>
      <c r="BF42" s="13" t="s">
        <v>8</v>
      </c>
    </row>
    <row r="43" spans="1:58" x14ac:dyDescent="0.3">
      <c r="A43" s="3" t="s">
        <v>201</v>
      </c>
      <c r="C43" t="s">
        <v>400</v>
      </c>
      <c r="D43" t="s">
        <v>406</v>
      </c>
      <c r="E43" t="s">
        <v>409</v>
      </c>
      <c r="F43" s="64" t="s">
        <v>192</v>
      </c>
      <c r="G43" t="s">
        <v>164</v>
      </c>
      <c r="H43" t="s">
        <v>193</v>
      </c>
      <c r="I43" s="6">
        <v>0</v>
      </c>
      <c r="J43">
        <v>0</v>
      </c>
      <c r="K43" t="s">
        <v>8</v>
      </c>
      <c r="L43">
        <v>1</v>
      </c>
      <c r="M43" t="s">
        <v>194</v>
      </c>
      <c r="N43" t="s">
        <v>8</v>
      </c>
      <c r="O43" t="s">
        <v>8</v>
      </c>
      <c r="P43" t="s">
        <v>8</v>
      </c>
      <c r="Q43" t="s">
        <v>8</v>
      </c>
      <c r="R43" t="s">
        <v>8</v>
      </c>
      <c r="S43" t="s">
        <v>8</v>
      </c>
      <c r="T43" t="s">
        <v>8</v>
      </c>
      <c r="U43" s="20">
        <v>0</v>
      </c>
      <c r="V43" s="3" t="s">
        <v>161</v>
      </c>
      <c r="W43">
        <v>6</v>
      </c>
      <c r="X43">
        <v>6</v>
      </c>
      <c r="Y43">
        <v>5</v>
      </c>
      <c r="Z43">
        <v>1</v>
      </c>
      <c r="AA43">
        <f t="shared" ref="AA43" si="47" xml:space="preserve"> Y43 + Z43</f>
        <v>6</v>
      </c>
      <c r="AB43">
        <v>1</v>
      </c>
      <c r="AC43" s="3">
        <v>3</v>
      </c>
      <c r="AD43">
        <v>16</v>
      </c>
      <c r="AE43" t="s">
        <v>94</v>
      </c>
      <c r="AF43">
        <v>1</v>
      </c>
      <c r="AG43">
        <v>8</v>
      </c>
      <c r="AH43" t="s">
        <v>96</v>
      </c>
      <c r="AI43" s="6" t="s">
        <v>8</v>
      </c>
      <c r="AJ43" t="s">
        <v>8</v>
      </c>
      <c r="AK43">
        <v>81052</v>
      </c>
      <c r="AL43">
        <f t="shared" si="14"/>
        <v>74549.706201272784</v>
      </c>
      <c r="AM43" s="10" t="s">
        <v>105</v>
      </c>
      <c r="AN43" s="3">
        <v>125</v>
      </c>
      <c r="AO43" s="3">
        <v>1169</v>
      </c>
      <c r="AP43" s="74">
        <v>414</v>
      </c>
      <c r="AQ43" s="3">
        <v>96</v>
      </c>
      <c r="AR43" s="3">
        <v>784</v>
      </c>
      <c r="AS43" s="3">
        <v>384</v>
      </c>
      <c r="AT43" s="74" t="s">
        <v>45</v>
      </c>
      <c r="AU43" s="3">
        <f t="shared" ref="AU43" si="48" xml:space="preserve"> _xlfn.FLOOR.MATH((AN43 - AQ43) / 2)</f>
        <v>14</v>
      </c>
      <c r="AV43" s="3">
        <f t="shared" ref="AV43" si="49" xml:space="preserve"> _xlfn.FLOOR.MATH((AO43 - AR43) / 2)</f>
        <v>192</v>
      </c>
      <c r="AW43" s="3">
        <f t="shared" ref="AW43" si="50" xml:space="preserve"> _xlfn.FLOOR.MATH((AP43 - AS43) / 2)</f>
        <v>15</v>
      </c>
      <c r="AX43" s="74" t="s">
        <v>45</v>
      </c>
      <c r="BB43" t="s">
        <v>162</v>
      </c>
      <c r="BC43" t="s">
        <v>160</v>
      </c>
      <c r="BD43">
        <v>0</v>
      </c>
      <c r="BE43" s="13" t="s">
        <v>8</v>
      </c>
      <c r="BF43" s="13" t="s">
        <v>8</v>
      </c>
    </row>
    <row r="44" spans="1:58" x14ac:dyDescent="0.3">
      <c r="A44" s="3" t="s">
        <v>202</v>
      </c>
      <c r="C44" t="s">
        <v>400</v>
      </c>
      <c r="D44" t="s">
        <v>406</v>
      </c>
      <c r="E44" t="s">
        <v>409</v>
      </c>
      <c r="F44" s="64" t="s">
        <v>192</v>
      </c>
      <c r="G44" t="s">
        <v>164</v>
      </c>
      <c r="H44" t="s">
        <v>264</v>
      </c>
      <c r="I44" s="6">
        <v>1</v>
      </c>
      <c r="J44">
        <v>0</v>
      </c>
      <c r="K44" t="s">
        <v>8</v>
      </c>
      <c r="L44">
        <v>0</v>
      </c>
      <c r="M44" t="s">
        <v>8</v>
      </c>
      <c r="N44">
        <v>1</v>
      </c>
      <c r="O44">
        <v>1</v>
      </c>
      <c r="P44">
        <v>1</v>
      </c>
      <c r="Q44">
        <v>1</v>
      </c>
      <c r="R44">
        <v>0</v>
      </c>
      <c r="S44" t="s">
        <v>8</v>
      </c>
      <c r="T44" t="s">
        <v>8</v>
      </c>
      <c r="U44" s="20">
        <v>1</v>
      </c>
      <c r="V44" s="3" t="s">
        <v>161</v>
      </c>
      <c r="W44">
        <v>6</v>
      </c>
      <c r="X44">
        <v>6</v>
      </c>
      <c r="Y44">
        <v>5</v>
      </c>
      <c r="Z44">
        <v>1</v>
      </c>
      <c r="AA44">
        <f t="shared" ref="AA44" si="51" xml:space="preserve"> Y44 + Z44</f>
        <v>6</v>
      </c>
      <c r="AB44">
        <v>1</v>
      </c>
      <c r="AC44" s="3">
        <v>3</v>
      </c>
      <c r="AD44">
        <v>16</v>
      </c>
      <c r="AE44" t="s">
        <v>94</v>
      </c>
      <c r="AF44">
        <v>1</v>
      </c>
      <c r="AG44">
        <v>8</v>
      </c>
      <c r="AH44" t="s">
        <v>96</v>
      </c>
      <c r="AI44" s="6">
        <v>74967</v>
      </c>
      <c r="AJ44">
        <v>6085</v>
      </c>
      <c r="AK44">
        <f t="shared" ref="AK44:AK63" si="52">AI44+AJ44</f>
        <v>81052</v>
      </c>
      <c r="AL44">
        <f t="shared" si="14"/>
        <v>74549.706201272784</v>
      </c>
      <c r="AM44" s="10" t="s">
        <v>105</v>
      </c>
      <c r="AN44" s="3">
        <v>125</v>
      </c>
      <c r="AO44" s="3">
        <v>1169</v>
      </c>
      <c r="AP44" s="74">
        <v>414</v>
      </c>
      <c r="AQ44" s="3">
        <v>96</v>
      </c>
      <c r="AR44" s="3">
        <v>784</v>
      </c>
      <c r="AS44" s="3">
        <v>384</v>
      </c>
      <c r="AT44" s="74" t="s">
        <v>45</v>
      </c>
      <c r="AU44" s="3">
        <f t="shared" ref="AU44" si="53" xml:space="preserve"> _xlfn.FLOOR.MATH((AN44 - AQ44) / 2)</f>
        <v>14</v>
      </c>
      <c r="AV44" s="3">
        <f t="shared" ref="AV44" si="54" xml:space="preserve"> _xlfn.FLOOR.MATH((AO44 - AR44) / 2)</f>
        <v>192</v>
      </c>
      <c r="AW44" s="3">
        <f t="shared" ref="AW44" si="55" xml:space="preserve"> _xlfn.FLOOR.MATH((AP44 - AS44) / 2)</f>
        <v>15</v>
      </c>
      <c r="AX44" s="74" t="s">
        <v>45</v>
      </c>
      <c r="BB44" t="s">
        <v>162</v>
      </c>
      <c r="BC44" t="s">
        <v>160</v>
      </c>
      <c r="BD44">
        <v>0</v>
      </c>
      <c r="BE44" s="13" t="s">
        <v>8</v>
      </c>
      <c r="BF44" s="13" t="s">
        <v>8</v>
      </c>
    </row>
    <row r="45" spans="1:58" s="4" customFormat="1" x14ac:dyDescent="0.3">
      <c r="A45" s="1" t="s">
        <v>203</v>
      </c>
      <c r="C45" s="4" t="s">
        <v>400</v>
      </c>
      <c r="D45" s="4" t="s">
        <v>406</v>
      </c>
      <c r="E45" s="4" t="s">
        <v>409</v>
      </c>
      <c r="F45" s="56"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1" t="s">
        <v>161</v>
      </c>
      <c r="W45" s="4">
        <v>6</v>
      </c>
      <c r="X45" s="4">
        <v>6</v>
      </c>
      <c r="Y45" s="4">
        <v>5</v>
      </c>
      <c r="Z45" s="4">
        <v>1</v>
      </c>
      <c r="AA45" s="4">
        <f t="shared" ref="AA45:AA63" si="56" xml:space="preserve"> Y45 + Z45</f>
        <v>6</v>
      </c>
      <c r="AB45" s="4">
        <v>1</v>
      </c>
      <c r="AC45" s="1">
        <v>3</v>
      </c>
      <c r="AD45" s="4">
        <v>16</v>
      </c>
      <c r="AE45" s="4" t="s">
        <v>94</v>
      </c>
      <c r="AF45" s="4">
        <v>1</v>
      </c>
      <c r="AG45" s="4">
        <v>8</v>
      </c>
      <c r="AH45" s="4" t="s">
        <v>96</v>
      </c>
      <c r="AI45" s="7">
        <v>74965</v>
      </c>
      <c r="AJ45" s="4">
        <v>6087</v>
      </c>
      <c r="AK45" s="4">
        <f t="shared" si="52"/>
        <v>81052</v>
      </c>
      <c r="AL45" s="4">
        <f t="shared" si="14"/>
        <v>74549.706201272784</v>
      </c>
      <c r="AM45" s="27" t="s">
        <v>105</v>
      </c>
      <c r="AN45" s="1">
        <v>125</v>
      </c>
      <c r="AO45" s="1">
        <v>1169</v>
      </c>
      <c r="AP45" s="19">
        <v>414</v>
      </c>
      <c r="AQ45" s="1">
        <v>96</v>
      </c>
      <c r="AR45" s="1">
        <v>784</v>
      </c>
      <c r="AS45" s="1">
        <v>384</v>
      </c>
      <c r="AT45" s="19" t="s">
        <v>45</v>
      </c>
      <c r="AU45" s="1">
        <f t="shared" ref="AU45" si="57" xml:space="preserve"> _xlfn.FLOOR.MATH((AN45 - AQ45) / 2)</f>
        <v>14</v>
      </c>
      <c r="AV45" s="1">
        <f t="shared" ref="AV45" si="58" xml:space="preserve"> _xlfn.FLOOR.MATH((AO45 - AR45) / 2)</f>
        <v>192</v>
      </c>
      <c r="AW45" s="1">
        <f t="shared" ref="AW45" si="59" xml:space="preserve"> _xlfn.FLOOR.MATH((AP45 - AS45) / 2)</f>
        <v>15</v>
      </c>
      <c r="AX45" s="19" t="s">
        <v>45</v>
      </c>
      <c r="BA45" s="27"/>
      <c r="BB45" s="4" t="s">
        <v>162</v>
      </c>
      <c r="BC45" s="4" t="s">
        <v>160</v>
      </c>
      <c r="BD45" s="4">
        <v>0</v>
      </c>
      <c r="BE45" s="14" t="s">
        <v>8</v>
      </c>
      <c r="BF45" s="14" t="s">
        <v>8</v>
      </c>
    </row>
    <row r="46" spans="1:58" x14ac:dyDescent="0.3">
      <c r="A46" s="61" t="s">
        <v>235</v>
      </c>
      <c r="B46" s="12"/>
      <c r="C46" t="s">
        <v>400</v>
      </c>
      <c r="D46" t="s">
        <v>406</v>
      </c>
      <c r="E46" t="s">
        <v>409</v>
      </c>
      <c r="F46" s="66" t="s">
        <v>209</v>
      </c>
      <c r="I46" s="15">
        <v>0</v>
      </c>
      <c r="J46" s="13">
        <v>1</v>
      </c>
      <c r="K46" s="13" t="s">
        <v>255</v>
      </c>
      <c r="L46" s="13">
        <v>0</v>
      </c>
      <c r="M46" s="13" t="s">
        <v>8</v>
      </c>
      <c r="N46" s="13">
        <v>1</v>
      </c>
      <c r="O46" s="13">
        <v>0</v>
      </c>
      <c r="P46" s="13" t="s">
        <v>8</v>
      </c>
      <c r="Q46" s="13" t="s">
        <v>8</v>
      </c>
      <c r="R46" s="13" t="s">
        <v>8</v>
      </c>
      <c r="S46" s="13" t="s">
        <v>8</v>
      </c>
      <c r="T46" s="13" t="s">
        <v>8</v>
      </c>
      <c r="U46" s="20">
        <v>1</v>
      </c>
      <c r="V46" s="3" t="s">
        <v>227</v>
      </c>
      <c r="W46">
        <v>6</v>
      </c>
      <c r="X46">
        <v>6</v>
      </c>
      <c r="Y46">
        <v>5</v>
      </c>
      <c r="Z46">
        <v>1</v>
      </c>
      <c r="AA46">
        <f t="shared" si="56"/>
        <v>6</v>
      </c>
      <c r="AB46">
        <v>1</v>
      </c>
      <c r="AC46" s="3">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s="3">
        <v>125</v>
      </c>
      <c r="AO46" s="3">
        <v>1169</v>
      </c>
      <c r="AP46" s="74">
        <v>414</v>
      </c>
      <c r="AQ46" s="3">
        <v>96</v>
      </c>
      <c r="AR46" s="3">
        <v>784</v>
      </c>
      <c r="AS46" s="3">
        <v>384</v>
      </c>
      <c r="AT46" s="74" t="s">
        <v>45</v>
      </c>
      <c r="AU46" s="3">
        <f t="shared" ref="AU46:AU47" si="61" xml:space="preserve"> _xlfn.FLOOR.MATH((AN46 - AQ46) / 2)</f>
        <v>14</v>
      </c>
      <c r="AV46" s="3">
        <f t="shared" ref="AV46:AV47" si="62" xml:space="preserve"> _xlfn.FLOOR.MATH((AO46 - AR46) / 2)</f>
        <v>192</v>
      </c>
      <c r="AW46" s="3">
        <f t="shared" ref="AW46:AW47" si="63" xml:space="preserve"> _xlfn.FLOOR.MATH((AP46 - AS46) / 2)</f>
        <v>15</v>
      </c>
      <c r="AX46" s="74" t="s">
        <v>45</v>
      </c>
      <c r="BB46" t="s">
        <v>233</v>
      </c>
      <c r="BC46" t="s">
        <v>160</v>
      </c>
      <c r="BD46" s="13">
        <v>0</v>
      </c>
      <c r="BE46" s="13" t="s">
        <v>8</v>
      </c>
      <c r="BF46" s="13" t="s">
        <v>8</v>
      </c>
    </row>
    <row r="47" spans="1:58" x14ac:dyDescent="0.3">
      <c r="A47" s="61" t="s">
        <v>236</v>
      </c>
      <c r="B47" s="12"/>
      <c r="C47" t="s">
        <v>400</v>
      </c>
      <c r="D47" t="s">
        <v>406</v>
      </c>
      <c r="E47" t="s">
        <v>409</v>
      </c>
      <c r="F47" s="66" t="s">
        <v>210</v>
      </c>
      <c r="I47" s="15">
        <v>0</v>
      </c>
      <c r="J47" s="13">
        <v>1</v>
      </c>
      <c r="K47" s="13" t="s">
        <v>255</v>
      </c>
      <c r="L47" s="13">
        <v>0</v>
      </c>
      <c r="M47" s="13" t="s">
        <v>8</v>
      </c>
      <c r="N47" s="13">
        <v>1</v>
      </c>
      <c r="O47" s="13">
        <v>1</v>
      </c>
      <c r="P47" s="13">
        <v>1</v>
      </c>
      <c r="Q47" s="13">
        <v>0</v>
      </c>
      <c r="R47" s="13">
        <v>0</v>
      </c>
      <c r="S47" s="13" t="s">
        <v>8</v>
      </c>
      <c r="T47" s="13" t="s">
        <v>8</v>
      </c>
      <c r="U47" s="20">
        <v>1</v>
      </c>
      <c r="V47" s="3" t="s">
        <v>227</v>
      </c>
      <c r="W47">
        <v>6</v>
      </c>
      <c r="X47">
        <v>6</v>
      </c>
      <c r="Y47">
        <v>5</v>
      </c>
      <c r="Z47">
        <v>1</v>
      </c>
      <c r="AA47">
        <f t="shared" si="56"/>
        <v>6</v>
      </c>
      <c r="AB47">
        <v>1</v>
      </c>
      <c r="AC47" s="3">
        <v>3</v>
      </c>
      <c r="AD47">
        <v>16</v>
      </c>
      <c r="AE47" t="s">
        <v>94</v>
      </c>
      <c r="AF47">
        <v>1</v>
      </c>
      <c r="AG47">
        <v>8</v>
      </c>
      <c r="AH47" t="s">
        <v>96</v>
      </c>
      <c r="AI47" s="6">
        <v>23033</v>
      </c>
      <c r="AJ47">
        <v>58019</v>
      </c>
      <c r="AK47">
        <f t="shared" si="52"/>
        <v>81052</v>
      </c>
      <c r="AL47">
        <f t="shared" si="60"/>
        <v>22708.360330151121</v>
      </c>
      <c r="AM47" s="10" t="s">
        <v>105</v>
      </c>
      <c r="AN47" s="3">
        <v>125</v>
      </c>
      <c r="AO47" s="3">
        <v>1169</v>
      </c>
      <c r="AP47" s="74">
        <v>414</v>
      </c>
      <c r="AQ47" s="3">
        <v>64</v>
      </c>
      <c r="AR47" s="3">
        <v>512</v>
      </c>
      <c r="AS47" s="3">
        <v>256</v>
      </c>
      <c r="AT47" s="74" t="s">
        <v>45</v>
      </c>
      <c r="AU47" s="3">
        <f t="shared" si="61"/>
        <v>30</v>
      </c>
      <c r="AV47" s="3">
        <f t="shared" si="62"/>
        <v>328</v>
      </c>
      <c r="AW47" s="3">
        <f t="shared" si="63"/>
        <v>79</v>
      </c>
      <c r="AX47" s="74" t="s">
        <v>45</v>
      </c>
      <c r="BB47" t="s">
        <v>234</v>
      </c>
      <c r="BC47" t="s">
        <v>160</v>
      </c>
      <c r="BD47" s="13">
        <v>0</v>
      </c>
      <c r="BE47" s="13" t="s">
        <v>8</v>
      </c>
      <c r="BF47" s="13" t="s">
        <v>8</v>
      </c>
    </row>
    <row r="48" spans="1:58" x14ac:dyDescent="0.3">
      <c r="A48" s="61" t="s">
        <v>237</v>
      </c>
      <c r="B48" s="12"/>
      <c r="C48" t="s">
        <v>400</v>
      </c>
      <c r="D48" t="s">
        <v>406</v>
      </c>
      <c r="E48" t="s">
        <v>409</v>
      </c>
      <c r="F48" s="66" t="s">
        <v>211</v>
      </c>
      <c r="I48" s="15">
        <v>0</v>
      </c>
      <c r="J48" s="13">
        <v>1</v>
      </c>
      <c r="K48" s="13" t="s">
        <v>255</v>
      </c>
      <c r="L48" s="13">
        <v>0</v>
      </c>
      <c r="M48" s="13" t="s">
        <v>8</v>
      </c>
      <c r="N48" s="13">
        <v>1</v>
      </c>
      <c r="O48" s="13">
        <v>1</v>
      </c>
      <c r="P48" s="13">
        <v>1</v>
      </c>
      <c r="Q48" s="13">
        <v>0</v>
      </c>
      <c r="R48" s="13">
        <v>0</v>
      </c>
      <c r="S48" s="13" t="s">
        <v>8</v>
      </c>
      <c r="T48" s="13" t="s">
        <v>8</v>
      </c>
      <c r="U48" s="20">
        <v>1</v>
      </c>
      <c r="V48" s="3" t="s">
        <v>227</v>
      </c>
      <c r="W48">
        <v>6</v>
      </c>
      <c r="X48">
        <v>6</v>
      </c>
      <c r="Y48">
        <v>5</v>
      </c>
      <c r="Z48">
        <v>1</v>
      </c>
      <c r="AA48">
        <f t="shared" si="56"/>
        <v>6</v>
      </c>
      <c r="AB48">
        <v>1</v>
      </c>
      <c r="AC48" s="3">
        <v>3</v>
      </c>
      <c r="AD48">
        <v>16</v>
      </c>
      <c r="AE48" t="s">
        <v>94</v>
      </c>
      <c r="AF48">
        <v>1</v>
      </c>
      <c r="AG48">
        <v>8</v>
      </c>
      <c r="AH48" t="s">
        <v>96</v>
      </c>
      <c r="AI48" s="6">
        <v>4739</v>
      </c>
      <c r="AJ48">
        <v>76313</v>
      </c>
      <c r="AK48">
        <f t="shared" si="52"/>
        <v>81052</v>
      </c>
      <c r="AL48">
        <f t="shared" si="60"/>
        <v>4158.1023826571118</v>
      </c>
      <c r="AM48" s="10" t="s">
        <v>105</v>
      </c>
      <c r="AN48" s="3">
        <v>125</v>
      </c>
      <c r="AO48" s="3">
        <v>1169</v>
      </c>
      <c r="AP48" s="74">
        <v>414</v>
      </c>
      <c r="AQ48" s="3">
        <v>32</v>
      </c>
      <c r="AR48" s="3">
        <v>256</v>
      </c>
      <c r="AS48" s="3">
        <v>128</v>
      </c>
      <c r="AT48" s="74" t="s">
        <v>45</v>
      </c>
      <c r="AU48" s="3">
        <f t="shared" ref="AU48:AU63" si="64" xml:space="preserve"> _xlfn.FLOOR.MATH((AN48 - AQ48) / 2)</f>
        <v>46</v>
      </c>
      <c r="AV48" s="3">
        <f t="shared" ref="AV48:AV63" si="65" xml:space="preserve"> _xlfn.FLOOR.MATH((AO48 - AR48) / 2)</f>
        <v>456</v>
      </c>
      <c r="AW48" s="3">
        <f t="shared" ref="AW48:AW63" si="66" xml:space="preserve"> _xlfn.FLOOR.MATH((AP48 - AS48) / 2)</f>
        <v>143</v>
      </c>
      <c r="AX48" s="74" t="s">
        <v>45</v>
      </c>
      <c r="BB48" t="s">
        <v>234</v>
      </c>
      <c r="BC48" t="s">
        <v>160</v>
      </c>
      <c r="BD48" s="13">
        <v>0</v>
      </c>
      <c r="BE48" s="13" t="s">
        <v>8</v>
      </c>
      <c r="BF48" s="13" t="s">
        <v>8</v>
      </c>
    </row>
    <row r="49" spans="1:58" x14ac:dyDescent="0.3">
      <c r="A49" s="61" t="s">
        <v>238</v>
      </c>
      <c r="B49" s="12"/>
      <c r="C49" t="s">
        <v>400</v>
      </c>
      <c r="D49" t="s">
        <v>406</v>
      </c>
      <c r="E49" t="s">
        <v>409</v>
      </c>
      <c r="F49" s="66" t="s">
        <v>212</v>
      </c>
      <c r="I49" s="15">
        <v>0</v>
      </c>
      <c r="J49" s="13">
        <v>1</v>
      </c>
      <c r="K49" s="13" t="s">
        <v>255</v>
      </c>
      <c r="L49" s="13">
        <v>0</v>
      </c>
      <c r="M49" s="13" t="s">
        <v>8</v>
      </c>
      <c r="N49" s="13">
        <v>1</v>
      </c>
      <c r="O49" s="13">
        <v>0</v>
      </c>
      <c r="P49" s="13">
        <v>1</v>
      </c>
      <c r="Q49" s="13">
        <v>0</v>
      </c>
      <c r="R49" s="13">
        <v>0</v>
      </c>
      <c r="S49" s="13" t="s">
        <v>8</v>
      </c>
      <c r="T49" s="13" t="s">
        <v>8</v>
      </c>
      <c r="U49" s="20">
        <v>1</v>
      </c>
      <c r="V49" s="3" t="s">
        <v>228</v>
      </c>
      <c r="W49">
        <v>6</v>
      </c>
      <c r="X49">
        <v>6</v>
      </c>
      <c r="Y49">
        <v>5</v>
      </c>
      <c r="Z49">
        <v>1</v>
      </c>
      <c r="AA49">
        <f t="shared" si="56"/>
        <v>6</v>
      </c>
      <c r="AB49">
        <v>1</v>
      </c>
      <c r="AC49" s="3">
        <v>2</v>
      </c>
      <c r="AD49">
        <v>16</v>
      </c>
      <c r="AE49" t="s">
        <v>94</v>
      </c>
      <c r="AF49">
        <v>1</v>
      </c>
      <c r="AG49">
        <v>8</v>
      </c>
      <c r="AH49" t="s">
        <v>96</v>
      </c>
      <c r="AI49" s="6">
        <v>74853</v>
      </c>
      <c r="AJ49">
        <v>6199</v>
      </c>
      <c r="AK49">
        <f t="shared" si="52"/>
        <v>81052</v>
      </c>
      <c r="AL49">
        <f t="shared" si="60"/>
        <v>53680.666010342022</v>
      </c>
      <c r="AM49" s="10" t="s">
        <v>105</v>
      </c>
      <c r="AN49" s="3">
        <v>125</v>
      </c>
      <c r="AO49" s="3">
        <v>1169</v>
      </c>
      <c r="AP49" s="74">
        <v>414</v>
      </c>
      <c r="AQ49" s="3">
        <v>96</v>
      </c>
      <c r="AR49" s="3">
        <v>784</v>
      </c>
      <c r="AS49" s="3">
        <v>384</v>
      </c>
      <c r="AT49" s="74" t="s">
        <v>45</v>
      </c>
      <c r="AU49" s="3">
        <f t="shared" si="64"/>
        <v>14</v>
      </c>
      <c r="AV49" s="3">
        <f t="shared" si="65"/>
        <v>192</v>
      </c>
      <c r="AW49" s="3">
        <f t="shared" si="66"/>
        <v>15</v>
      </c>
      <c r="AX49" s="74" t="s">
        <v>45</v>
      </c>
      <c r="BB49" t="s">
        <v>233</v>
      </c>
      <c r="BC49" t="s">
        <v>160</v>
      </c>
      <c r="BD49" s="13">
        <v>0</v>
      </c>
      <c r="BE49" s="13" t="s">
        <v>8</v>
      </c>
      <c r="BF49" s="13" t="s">
        <v>8</v>
      </c>
    </row>
    <row r="50" spans="1:58" x14ac:dyDescent="0.3">
      <c r="A50" s="61" t="s">
        <v>239</v>
      </c>
      <c r="B50" s="12"/>
      <c r="C50" t="s">
        <v>400</v>
      </c>
      <c r="D50" t="s">
        <v>406</v>
      </c>
      <c r="E50" t="s">
        <v>409</v>
      </c>
      <c r="F50" s="66" t="s">
        <v>213</v>
      </c>
      <c r="I50" s="15">
        <v>0</v>
      </c>
      <c r="J50" s="13">
        <v>1</v>
      </c>
      <c r="K50" s="13" t="s">
        <v>255</v>
      </c>
      <c r="L50" s="13">
        <v>0</v>
      </c>
      <c r="M50" s="13" t="s">
        <v>8</v>
      </c>
      <c r="N50" s="13">
        <v>1</v>
      </c>
      <c r="O50" s="13">
        <v>1</v>
      </c>
      <c r="P50" s="13">
        <v>1</v>
      </c>
      <c r="Q50" s="13">
        <v>0</v>
      </c>
      <c r="R50" s="13">
        <v>0</v>
      </c>
      <c r="S50" s="13" t="s">
        <v>8</v>
      </c>
      <c r="T50" s="13" t="s">
        <v>8</v>
      </c>
      <c r="U50" s="20">
        <v>1</v>
      </c>
      <c r="V50" s="3" t="s">
        <v>228</v>
      </c>
      <c r="W50">
        <v>6</v>
      </c>
      <c r="X50">
        <v>6</v>
      </c>
      <c r="Y50">
        <v>5</v>
      </c>
      <c r="Z50">
        <v>1</v>
      </c>
      <c r="AA50">
        <f t="shared" si="56"/>
        <v>6</v>
      </c>
      <c r="AB50">
        <v>1</v>
      </c>
      <c r="AC50" s="3">
        <v>2</v>
      </c>
      <c r="AD50">
        <v>16</v>
      </c>
      <c r="AE50" t="s">
        <v>94</v>
      </c>
      <c r="AF50">
        <v>1</v>
      </c>
      <c r="AG50">
        <v>8</v>
      </c>
      <c r="AH50" t="s">
        <v>96</v>
      </c>
      <c r="AI50" s="6">
        <v>22999</v>
      </c>
      <c r="AJ50">
        <v>58053</v>
      </c>
      <c r="AK50">
        <f t="shared" si="52"/>
        <v>81052</v>
      </c>
      <c r="AL50">
        <f t="shared" si="60"/>
        <v>16651.133245255118</v>
      </c>
      <c r="AM50" s="10" t="s">
        <v>105</v>
      </c>
      <c r="AN50" s="3">
        <v>125</v>
      </c>
      <c r="AO50" s="3">
        <v>1169</v>
      </c>
      <c r="AP50" s="74">
        <v>414</v>
      </c>
      <c r="AQ50" s="3">
        <v>64</v>
      </c>
      <c r="AR50" s="3">
        <v>512</v>
      </c>
      <c r="AS50" s="3">
        <v>256</v>
      </c>
      <c r="AT50" s="74" t="s">
        <v>45</v>
      </c>
      <c r="AU50" s="3">
        <f t="shared" si="64"/>
        <v>30</v>
      </c>
      <c r="AV50" s="3">
        <f t="shared" si="65"/>
        <v>328</v>
      </c>
      <c r="AW50" s="3">
        <f t="shared" si="66"/>
        <v>79</v>
      </c>
      <c r="AX50" s="74" t="s">
        <v>45</v>
      </c>
      <c r="BB50" t="s">
        <v>234</v>
      </c>
      <c r="BC50" t="s">
        <v>160</v>
      </c>
      <c r="BD50" s="13">
        <v>0</v>
      </c>
      <c r="BE50" s="13" t="s">
        <v>8</v>
      </c>
      <c r="BF50" s="13" t="s">
        <v>8</v>
      </c>
    </row>
    <row r="51" spans="1:58" x14ac:dyDescent="0.3">
      <c r="A51" s="61" t="s">
        <v>240</v>
      </c>
      <c r="B51" s="12"/>
      <c r="C51" t="s">
        <v>400</v>
      </c>
      <c r="D51" t="s">
        <v>406</v>
      </c>
      <c r="E51" t="s">
        <v>409</v>
      </c>
      <c r="F51" s="66" t="s">
        <v>214</v>
      </c>
      <c r="I51" s="15">
        <v>0</v>
      </c>
      <c r="J51" s="13">
        <v>1</v>
      </c>
      <c r="K51" s="13" t="s">
        <v>255</v>
      </c>
      <c r="L51" s="13">
        <v>0</v>
      </c>
      <c r="M51" s="13" t="s">
        <v>8</v>
      </c>
      <c r="N51" s="13">
        <v>1</v>
      </c>
      <c r="O51" s="13">
        <v>1</v>
      </c>
      <c r="P51" s="13">
        <v>1</v>
      </c>
      <c r="Q51" s="13">
        <v>1</v>
      </c>
      <c r="R51" s="13">
        <v>0</v>
      </c>
      <c r="S51" s="13" t="s">
        <v>8</v>
      </c>
      <c r="T51" s="13" t="s">
        <v>8</v>
      </c>
      <c r="U51" s="20">
        <v>1</v>
      </c>
      <c r="V51" s="3" t="s">
        <v>228</v>
      </c>
      <c r="W51">
        <v>6</v>
      </c>
      <c r="X51">
        <v>6</v>
      </c>
      <c r="Y51">
        <v>5</v>
      </c>
      <c r="Z51">
        <v>1</v>
      </c>
      <c r="AA51">
        <f t="shared" si="56"/>
        <v>6</v>
      </c>
      <c r="AB51">
        <v>1</v>
      </c>
      <c r="AC51" s="3">
        <v>2</v>
      </c>
      <c r="AD51">
        <v>16</v>
      </c>
      <c r="AE51" t="s">
        <v>94</v>
      </c>
      <c r="AF51">
        <v>1</v>
      </c>
      <c r="AG51">
        <v>8</v>
      </c>
      <c r="AH51" t="s">
        <v>96</v>
      </c>
      <c r="AI51" s="6">
        <v>4727</v>
      </c>
      <c r="AJ51">
        <v>76325</v>
      </c>
      <c r="AK51">
        <f t="shared" si="52"/>
        <v>81052</v>
      </c>
      <c r="AL51">
        <f t="shared" si="60"/>
        <v>3400.9489970451114</v>
      </c>
      <c r="AM51" s="10" t="s">
        <v>105</v>
      </c>
      <c r="AN51" s="3">
        <v>125</v>
      </c>
      <c r="AO51" s="3">
        <v>1169</v>
      </c>
      <c r="AP51" s="74">
        <v>414</v>
      </c>
      <c r="AQ51" s="3">
        <v>32</v>
      </c>
      <c r="AR51" s="3">
        <v>256</v>
      </c>
      <c r="AS51" s="3">
        <v>128</v>
      </c>
      <c r="AT51" s="74" t="s">
        <v>45</v>
      </c>
      <c r="AU51" s="3">
        <f t="shared" si="64"/>
        <v>46</v>
      </c>
      <c r="AV51" s="3">
        <f t="shared" si="65"/>
        <v>456</v>
      </c>
      <c r="AW51" s="3">
        <f t="shared" si="66"/>
        <v>143</v>
      </c>
      <c r="AX51" s="74" t="s">
        <v>45</v>
      </c>
      <c r="BB51" t="s">
        <v>234</v>
      </c>
      <c r="BC51" t="s">
        <v>160</v>
      </c>
      <c r="BD51" s="13">
        <v>0</v>
      </c>
      <c r="BE51" s="13" t="s">
        <v>8</v>
      </c>
      <c r="BF51" s="13" t="s">
        <v>8</v>
      </c>
    </row>
    <row r="52" spans="1:58" x14ac:dyDescent="0.3">
      <c r="A52" s="61" t="s">
        <v>241</v>
      </c>
      <c r="B52" s="12"/>
      <c r="C52" t="s">
        <v>400</v>
      </c>
      <c r="D52" t="s">
        <v>406</v>
      </c>
      <c r="E52" t="s">
        <v>409</v>
      </c>
      <c r="F52" s="66" t="s">
        <v>215</v>
      </c>
      <c r="I52" s="15">
        <v>0</v>
      </c>
      <c r="J52" s="13">
        <v>1</v>
      </c>
      <c r="K52" s="13" t="s">
        <v>255</v>
      </c>
      <c r="L52" s="13">
        <v>0</v>
      </c>
      <c r="M52" s="13" t="s">
        <v>8</v>
      </c>
      <c r="N52" s="13">
        <v>1</v>
      </c>
      <c r="O52" s="13">
        <v>0</v>
      </c>
      <c r="P52" s="13">
        <v>0</v>
      </c>
      <c r="Q52" s="13">
        <v>0</v>
      </c>
      <c r="R52" s="13">
        <v>0</v>
      </c>
      <c r="S52" s="13" t="s">
        <v>8</v>
      </c>
      <c r="T52" s="13" t="s">
        <v>8</v>
      </c>
      <c r="U52" s="20">
        <v>1</v>
      </c>
      <c r="V52" s="3" t="s">
        <v>229</v>
      </c>
      <c r="W52">
        <v>6</v>
      </c>
      <c r="X52">
        <v>6</v>
      </c>
      <c r="Y52">
        <v>5</v>
      </c>
      <c r="Z52">
        <v>1</v>
      </c>
      <c r="AA52">
        <f t="shared" si="56"/>
        <v>6</v>
      </c>
      <c r="AB52">
        <v>1</v>
      </c>
      <c r="AC52" s="3">
        <v>1</v>
      </c>
      <c r="AD52">
        <v>16</v>
      </c>
      <c r="AE52" t="s">
        <v>94</v>
      </c>
      <c r="AF52">
        <v>1</v>
      </c>
      <c r="AG52">
        <v>8</v>
      </c>
      <c r="AH52" t="s">
        <v>96</v>
      </c>
      <c r="AI52" s="6">
        <v>74743</v>
      </c>
      <c r="AJ52">
        <v>6309</v>
      </c>
      <c r="AK52">
        <f t="shared" si="52"/>
        <v>81052</v>
      </c>
      <c r="AL52">
        <f t="shared" si="60"/>
        <v>32811.625819411252</v>
      </c>
      <c r="AM52" s="10" t="s">
        <v>105</v>
      </c>
      <c r="AN52" s="3">
        <v>125</v>
      </c>
      <c r="AO52" s="3">
        <v>1169</v>
      </c>
      <c r="AP52" s="74">
        <v>414</v>
      </c>
      <c r="AQ52" s="3">
        <v>96</v>
      </c>
      <c r="AR52" s="3">
        <v>784</v>
      </c>
      <c r="AS52" s="3">
        <v>384</v>
      </c>
      <c r="AT52" s="74" t="s">
        <v>45</v>
      </c>
      <c r="AU52" s="3">
        <f t="shared" si="64"/>
        <v>14</v>
      </c>
      <c r="AV52" s="3">
        <f t="shared" si="65"/>
        <v>192</v>
      </c>
      <c r="AW52" s="3">
        <f t="shared" si="66"/>
        <v>15</v>
      </c>
      <c r="AX52" s="74" t="s">
        <v>45</v>
      </c>
      <c r="BB52" t="s">
        <v>233</v>
      </c>
      <c r="BC52" t="s">
        <v>160</v>
      </c>
      <c r="BD52" s="13">
        <v>0</v>
      </c>
      <c r="BE52" s="13" t="s">
        <v>8</v>
      </c>
      <c r="BF52" s="13" t="s">
        <v>8</v>
      </c>
    </row>
    <row r="53" spans="1:58" x14ac:dyDescent="0.3">
      <c r="A53" s="61" t="s">
        <v>242</v>
      </c>
      <c r="B53" s="12"/>
      <c r="C53" t="s">
        <v>400</v>
      </c>
      <c r="D53" t="s">
        <v>406</v>
      </c>
      <c r="E53" t="s">
        <v>409</v>
      </c>
      <c r="F53" s="66" t="s">
        <v>216</v>
      </c>
      <c r="I53" s="15">
        <v>0</v>
      </c>
      <c r="J53" s="13">
        <v>1</v>
      </c>
      <c r="K53" s="13" t="s">
        <v>255</v>
      </c>
      <c r="L53" s="13">
        <v>0</v>
      </c>
      <c r="M53" s="13" t="s">
        <v>8</v>
      </c>
      <c r="N53" s="13">
        <v>1</v>
      </c>
      <c r="O53" s="13">
        <v>1</v>
      </c>
      <c r="P53" s="13">
        <v>1</v>
      </c>
      <c r="Q53" s="13">
        <v>0</v>
      </c>
      <c r="R53" s="13">
        <v>0</v>
      </c>
      <c r="S53" s="13" t="s">
        <v>8</v>
      </c>
      <c r="T53" s="13" t="s">
        <v>8</v>
      </c>
      <c r="U53" s="20">
        <v>1</v>
      </c>
      <c r="V53" s="3" t="s">
        <v>229</v>
      </c>
      <c r="W53">
        <v>6</v>
      </c>
      <c r="X53">
        <v>6</v>
      </c>
      <c r="Y53">
        <v>5</v>
      </c>
      <c r="Z53">
        <v>1</v>
      </c>
      <c r="AA53">
        <f t="shared" si="56"/>
        <v>6</v>
      </c>
      <c r="AB53">
        <v>1</v>
      </c>
      <c r="AC53" s="3">
        <v>1</v>
      </c>
      <c r="AD53">
        <v>16</v>
      </c>
      <c r="AE53" t="s">
        <v>94</v>
      </c>
      <c r="AF53">
        <v>1</v>
      </c>
      <c r="AG53">
        <v>8</v>
      </c>
      <c r="AH53" t="s">
        <v>96</v>
      </c>
      <c r="AI53" s="6">
        <v>22967</v>
      </c>
      <c r="AJ53">
        <v>58085</v>
      </c>
      <c r="AK53">
        <f t="shared" si="52"/>
        <v>81052</v>
      </c>
      <c r="AL53">
        <f t="shared" si="60"/>
        <v>10593.906160359114</v>
      </c>
      <c r="AM53" s="10" t="s">
        <v>105</v>
      </c>
      <c r="AN53" s="3">
        <v>125</v>
      </c>
      <c r="AO53" s="3">
        <v>1169</v>
      </c>
      <c r="AP53" s="74">
        <v>414</v>
      </c>
      <c r="AQ53" s="3">
        <v>64</v>
      </c>
      <c r="AR53" s="3">
        <v>512</v>
      </c>
      <c r="AS53" s="3">
        <v>256</v>
      </c>
      <c r="AT53" s="74" t="s">
        <v>45</v>
      </c>
      <c r="AU53" s="3">
        <f t="shared" si="64"/>
        <v>30</v>
      </c>
      <c r="AV53" s="3">
        <f t="shared" si="65"/>
        <v>328</v>
      </c>
      <c r="AW53" s="3">
        <f t="shared" si="66"/>
        <v>79</v>
      </c>
      <c r="AX53" s="74" t="s">
        <v>45</v>
      </c>
      <c r="BB53" t="s">
        <v>234</v>
      </c>
      <c r="BC53" t="s">
        <v>160</v>
      </c>
      <c r="BD53" s="13">
        <v>0</v>
      </c>
      <c r="BE53" s="13" t="s">
        <v>8</v>
      </c>
      <c r="BF53" s="13" t="s">
        <v>8</v>
      </c>
    </row>
    <row r="54" spans="1:58" x14ac:dyDescent="0.3">
      <c r="A54" s="61" t="s">
        <v>243</v>
      </c>
      <c r="B54" s="12"/>
      <c r="C54" t="s">
        <v>400</v>
      </c>
      <c r="D54" t="s">
        <v>406</v>
      </c>
      <c r="E54" t="s">
        <v>409</v>
      </c>
      <c r="F54" s="66" t="s">
        <v>217</v>
      </c>
      <c r="I54" s="15">
        <v>0</v>
      </c>
      <c r="J54" s="13">
        <v>1</v>
      </c>
      <c r="K54" s="13" t="s">
        <v>255</v>
      </c>
      <c r="L54" s="13">
        <v>0</v>
      </c>
      <c r="M54" s="13" t="s">
        <v>8</v>
      </c>
      <c r="N54" s="13">
        <v>1</v>
      </c>
      <c r="O54" s="13">
        <v>1</v>
      </c>
      <c r="P54" s="13">
        <v>0</v>
      </c>
      <c r="Q54" s="13">
        <v>1</v>
      </c>
      <c r="R54" s="13">
        <v>0</v>
      </c>
      <c r="S54" s="13" t="s">
        <v>8</v>
      </c>
      <c r="T54" s="13" t="s">
        <v>8</v>
      </c>
      <c r="U54" s="20">
        <v>1</v>
      </c>
      <c r="V54" s="3" t="s">
        <v>229</v>
      </c>
      <c r="W54">
        <v>6</v>
      </c>
      <c r="X54">
        <v>6</v>
      </c>
      <c r="Y54">
        <v>5</v>
      </c>
      <c r="Z54">
        <v>1</v>
      </c>
      <c r="AA54">
        <f t="shared" si="56"/>
        <v>6</v>
      </c>
      <c r="AB54">
        <v>1</v>
      </c>
      <c r="AC54" s="3">
        <v>1</v>
      </c>
      <c r="AD54">
        <v>16</v>
      </c>
      <c r="AE54" t="s">
        <v>94</v>
      </c>
      <c r="AF54">
        <v>1</v>
      </c>
      <c r="AG54">
        <v>8</v>
      </c>
      <c r="AH54" t="s">
        <v>96</v>
      </c>
      <c r="AI54" s="6">
        <v>4727</v>
      </c>
      <c r="AJ54">
        <v>76325</v>
      </c>
      <c r="AK54">
        <f t="shared" si="52"/>
        <v>81052</v>
      </c>
      <c r="AL54">
        <f t="shared" si="60"/>
        <v>2643.7956114331109</v>
      </c>
      <c r="AM54" s="10" t="s">
        <v>105</v>
      </c>
      <c r="AN54" s="3">
        <v>125</v>
      </c>
      <c r="AO54" s="3">
        <v>1169</v>
      </c>
      <c r="AP54" s="74">
        <v>414</v>
      </c>
      <c r="AQ54" s="3">
        <v>32</v>
      </c>
      <c r="AR54" s="3">
        <v>256</v>
      </c>
      <c r="AS54" s="3">
        <v>128</v>
      </c>
      <c r="AT54" s="74" t="s">
        <v>45</v>
      </c>
      <c r="AU54" s="3">
        <f t="shared" si="64"/>
        <v>46</v>
      </c>
      <c r="AV54" s="3">
        <f t="shared" si="65"/>
        <v>456</v>
      </c>
      <c r="AW54" s="3">
        <f t="shared" si="66"/>
        <v>143</v>
      </c>
      <c r="AX54" s="74" t="s">
        <v>45</v>
      </c>
      <c r="BB54" t="s">
        <v>234</v>
      </c>
      <c r="BC54" t="s">
        <v>160</v>
      </c>
      <c r="BD54" s="13">
        <v>0</v>
      </c>
      <c r="BE54" s="13" t="s">
        <v>8</v>
      </c>
      <c r="BF54" s="13" t="s">
        <v>8</v>
      </c>
    </row>
    <row r="55" spans="1:58" x14ac:dyDescent="0.3">
      <c r="A55" s="61" t="s">
        <v>244</v>
      </c>
      <c r="B55" s="12"/>
      <c r="C55" t="s">
        <v>400</v>
      </c>
      <c r="D55" t="s">
        <v>406</v>
      </c>
      <c r="E55" t="s">
        <v>409</v>
      </c>
      <c r="F55" s="66" t="s">
        <v>218</v>
      </c>
      <c r="I55" s="15">
        <v>0</v>
      </c>
      <c r="J55" s="13">
        <v>1</v>
      </c>
      <c r="K55" s="13" t="s">
        <v>255</v>
      </c>
      <c r="L55" s="13">
        <v>0</v>
      </c>
      <c r="M55" s="13" t="s">
        <v>8</v>
      </c>
      <c r="N55" s="13">
        <v>1</v>
      </c>
      <c r="O55" s="13">
        <v>0</v>
      </c>
      <c r="P55" s="13" t="s">
        <v>8</v>
      </c>
      <c r="Q55" s="13" t="s">
        <v>8</v>
      </c>
      <c r="R55" s="13" t="s">
        <v>8</v>
      </c>
      <c r="S55" s="13" t="s">
        <v>8</v>
      </c>
      <c r="T55" s="13" t="s">
        <v>8</v>
      </c>
      <c r="U55" s="20">
        <v>1</v>
      </c>
      <c r="V55" s="3" t="s">
        <v>230</v>
      </c>
      <c r="W55">
        <v>6</v>
      </c>
      <c r="X55">
        <v>6</v>
      </c>
      <c r="Y55">
        <v>5</v>
      </c>
      <c r="Z55">
        <v>1</v>
      </c>
      <c r="AA55">
        <f t="shared" si="56"/>
        <v>6</v>
      </c>
      <c r="AB55">
        <v>1</v>
      </c>
      <c r="AC55" s="3">
        <v>3</v>
      </c>
      <c r="AD55">
        <v>8</v>
      </c>
      <c r="AE55" t="s">
        <v>96</v>
      </c>
      <c r="AF55">
        <v>1</v>
      </c>
      <c r="AG55">
        <v>8</v>
      </c>
      <c r="AH55" t="s">
        <v>96</v>
      </c>
      <c r="AI55" s="6">
        <v>74965</v>
      </c>
      <c r="AJ55">
        <v>6087</v>
      </c>
      <c r="AK55">
        <f t="shared" si="52"/>
        <v>81052</v>
      </c>
      <c r="AL55">
        <f t="shared" si="60"/>
        <v>43246.145914876637</v>
      </c>
      <c r="AM55" s="10" t="s">
        <v>105</v>
      </c>
      <c r="AN55" s="3">
        <v>125</v>
      </c>
      <c r="AO55" s="3">
        <v>1169</v>
      </c>
      <c r="AP55" s="74">
        <v>414</v>
      </c>
      <c r="AQ55" s="3">
        <v>96</v>
      </c>
      <c r="AR55" s="3">
        <v>784</v>
      </c>
      <c r="AS55" s="3">
        <v>384</v>
      </c>
      <c r="AT55" s="74" t="s">
        <v>45</v>
      </c>
      <c r="AU55" s="3">
        <f t="shared" si="64"/>
        <v>14</v>
      </c>
      <c r="AV55" s="3">
        <f t="shared" si="65"/>
        <v>192</v>
      </c>
      <c r="AW55" s="3">
        <f t="shared" si="66"/>
        <v>15</v>
      </c>
      <c r="AX55" s="74" t="s">
        <v>45</v>
      </c>
      <c r="BB55" t="s">
        <v>233</v>
      </c>
      <c r="BC55" t="s">
        <v>160</v>
      </c>
      <c r="BD55" s="13">
        <v>0</v>
      </c>
      <c r="BE55" s="13" t="s">
        <v>8</v>
      </c>
      <c r="BF55" s="13" t="s">
        <v>8</v>
      </c>
    </row>
    <row r="56" spans="1:58" x14ac:dyDescent="0.3">
      <c r="A56" s="61" t="s">
        <v>245</v>
      </c>
      <c r="B56" s="12"/>
      <c r="C56" t="s">
        <v>400</v>
      </c>
      <c r="D56" t="s">
        <v>406</v>
      </c>
      <c r="E56" t="s">
        <v>409</v>
      </c>
      <c r="F56" s="66" t="s">
        <v>219</v>
      </c>
      <c r="I56" s="15">
        <v>0</v>
      </c>
      <c r="J56" s="13">
        <v>1</v>
      </c>
      <c r="K56" s="13" t="s">
        <v>255</v>
      </c>
      <c r="L56" s="13">
        <v>0</v>
      </c>
      <c r="M56" s="13" t="s">
        <v>8</v>
      </c>
      <c r="N56" s="13">
        <v>1</v>
      </c>
      <c r="O56" s="13">
        <v>0</v>
      </c>
      <c r="P56" s="13">
        <v>0</v>
      </c>
      <c r="Q56" s="13">
        <v>0</v>
      </c>
      <c r="R56" s="13">
        <v>0</v>
      </c>
      <c r="S56" s="13" t="s">
        <v>8</v>
      </c>
      <c r="T56" s="13" t="s">
        <v>8</v>
      </c>
      <c r="U56" s="20">
        <v>1</v>
      </c>
      <c r="V56" s="3" t="s">
        <v>230</v>
      </c>
      <c r="W56">
        <v>6</v>
      </c>
      <c r="X56">
        <v>6</v>
      </c>
      <c r="Y56">
        <v>5</v>
      </c>
      <c r="Z56">
        <v>1</v>
      </c>
      <c r="AA56">
        <f t="shared" si="56"/>
        <v>6</v>
      </c>
      <c r="AB56">
        <v>1</v>
      </c>
      <c r="AC56" s="3">
        <v>3</v>
      </c>
      <c r="AD56">
        <v>8</v>
      </c>
      <c r="AE56" t="s">
        <v>96</v>
      </c>
      <c r="AF56">
        <v>1</v>
      </c>
      <c r="AG56">
        <v>8</v>
      </c>
      <c r="AH56" t="s">
        <v>96</v>
      </c>
      <c r="AI56" s="6">
        <v>23033</v>
      </c>
      <c r="AJ56">
        <v>58019</v>
      </c>
      <c r="AK56">
        <f t="shared" si="52"/>
        <v>81052</v>
      </c>
      <c r="AL56">
        <f t="shared" si="60"/>
        <v>13622.519702807114</v>
      </c>
      <c r="AM56" s="10" t="s">
        <v>105</v>
      </c>
      <c r="AN56" s="3">
        <v>125</v>
      </c>
      <c r="AO56" s="3">
        <v>1169</v>
      </c>
      <c r="AP56" s="74">
        <v>414</v>
      </c>
      <c r="AQ56" s="3">
        <v>64</v>
      </c>
      <c r="AR56" s="3">
        <v>512</v>
      </c>
      <c r="AS56" s="3">
        <v>256</v>
      </c>
      <c r="AT56" s="74" t="s">
        <v>45</v>
      </c>
      <c r="AU56" s="3">
        <f t="shared" si="64"/>
        <v>30</v>
      </c>
      <c r="AV56" s="3">
        <f t="shared" si="65"/>
        <v>328</v>
      </c>
      <c r="AW56" s="3">
        <f t="shared" si="66"/>
        <v>79</v>
      </c>
      <c r="AX56" s="74" t="s">
        <v>45</v>
      </c>
      <c r="BB56" t="s">
        <v>234</v>
      </c>
      <c r="BC56" t="s">
        <v>160</v>
      </c>
      <c r="BD56" s="13">
        <v>0</v>
      </c>
      <c r="BE56" s="13" t="s">
        <v>8</v>
      </c>
      <c r="BF56" s="13" t="s">
        <v>8</v>
      </c>
    </row>
    <row r="57" spans="1:58" x14ac:dyDescent="0.3">
      <c r="A57" s="61" t="s">
        <v>246</v>
      </c>
      <c r="B57" s="12"/>
      <c r="C57" t="s">
        <v>400</v>
      </c>
      <c r="D57" t="s">
        <v>406</v>
      </c>
      <c r="E57" t="s">
        <v>409</v>
      </c>
      <c r="F57" s="66" t="s">
        <v>220</v>
      </c>
      <c r="I57" s="15">
        <v>0</v>
      </c>
      <c r="J57" s="13">
        <v>1</v>
      </c>
      <c r="K57" s="13" t="s">
        <v>255</v>
      </c>
      <c r="L57" s="13">
        <v>0</v>
      </c>
      <c r="M57" s="13" t="s">
        <v>8</v>
      </c>
      <c r="N57" s="13">
        <v>1</v>
      </c>
      <c r="O57" s="13">
        <v>1</v>
      </c>
      <c r="P57" s="13">
        <v>0</v>
      </c>
      <c r="Q57" s="13">
        <v>1</v>
      </c>
      <c r="R57" s="13">
        <v>0</v>
      </c>
      <c r="S57" s="13" t="s">
        <v>8</v>
      </c>
      <c r="T57" s="13" t="s">
        <v>8</v>
      </c>
      <c r="U57" s="20">
        <v>1</v>
      </c>
      <c r="V57" s="3" t="s">
        <v>230</v>
      </c>
      <c r="W57">
        <v>6</v>
      </c>
      <c r="X57">
        <v>6</v>
      </c>
      <c r="Y57">
        <v>5</v>
      </c>
      <c r="Z57">
        <v>1</v>
      </c>
      <c r="AA57">
        <f t="shared" si="56"/>
        <v>6</v>
      </c>
      <c r="AB57">
        <v>1</v>
      </c>
      <c r="AC57" s="3">
        <v>3</v>
      </c>
      <c r="AD57">
        <v>8</v>
      </c>
      <c r="AE57" t="s">
        <v>96</v>
      </c>
      <c r="AF57">
        <v>1</v>
      </c>
      <c r="AG57">
        <v>8</v>
      </c>
      <c r="AH57" t="s">
        <v>96</v>
      </c>
      <c r="AI57" s="6">
        <v>4739</v>
      </c>
      <c r="AJ57">
        <v>76313</v>
      </c>
      <c r="AK57">
        <f t="shared" si="52"/>
        <v>81052</v>
      </c>
      <c r="AL57">
        <f t="shared" si="60"/>
        <v>3022.3723042391107</v>
      </c>
      <c r="AM57" s="10" t="s">
        <v>105</v>
      </c>
      <c r="AN57" s="3">
        <v>125</v>
      </c>
      <c r="AO57" s="3">
        <v>1169</v>
      </c>
      <c r="AP57" s="74">
        <v>414</v>
      </c>
      <c r="AQ57" s="3">
        <v>32</v>
      </c>
      <c r="AR57" s="3">
        <v>256</v>
      </c>
      <c r="AS57" s="3">
        <v>128</v>
      </c>
      <c r="AT57" s="74" t="s">
        <v>45</v>
      </c>
      <c r="AU57" s="3">
        <f t="shared" si="64"/>
        <v>46</v>
      </c>
      <c r="AV57" s="3">
        <f t="shared" si="65"/>
        <v>456</v>
      </c>
      <c r="AW57" s="3">
        <f t="shared" si="66"/>
        <v>143</v>
      </c>
      <c r="AX57" s="74" t="s">
        <v>45</v>
      </c>
      <c r="BB57" t="s">
        <v>234</v>
      </c>
      <c r="BC57" t="s">
        <v>160</v>
      </c>
      <c r="BD57" s="13">
        <v>0</v>
      </c>
      <c r="BE57" s="13" t="s">
        <v>8</v>
      </c>
      <c r="BF57" s="13" t="s">
        <v>8</v>
      </c>
    </row>
    <row r="58" spans="1:58" x14ac:dyDescent="0.3">
      <c r="A58" s="61" t="s">
        <v>247</v>
      </c>
      <c r="B58" s="12"/>
      <c r="C58" t="s">
        <v>400</v>
      </c>
      <c r="D58" t="s">
        <v>406</v>
      </c>
      <c r="E58" t="s">
        <v>409</v>
      </c>
      <c r="F58" s="66" t="s">
        <v>221</v>
      </c>
      <c r="I58" s="15">
        <v>0</v>
      </c>
      <c r="J58" s="13">
        <v>1</v>
      </c>
      <c r="K58" s="13" t="s">
        <v>255</v>
      </c>
      <c r="L58" s="13">
        <v>0</v>
      </c>
      <c r="M58" s="13" t="s">
        <v>8</v>
      </c>
      <c r="N58" s="13">
        <v>1</v>
      </c>
      <c r="O58" s="13">
        <v>1</v>
      </c>
      <c r="P58" s="13">
        <v>0</v>
      </c>
      <c r="Q58" s="13">
        <v>0</v>
      </c>
      <c r="R58" s="13">
        <v>0</v>
      </c>
      <c r="S58" s="13" t="s">
        <v>8</v>
      </c>
      <c r="T58" s="13" t="s">
        <v>8</v>
      </c>
      <c r="U58" s="20">
        <v>1</v>
      </c>
      <c r="V58" s="3" t="s">
        <v>231</v>
      </c>
      <c r="W58">
        <v>6</v>
      </c>
      <c r="X58">
        <v>6</v>
      </c>
      <c r="Y58">
        <v>5</v>
      </c>
      <c r="Z58">
        <v>1</v>
      </c>
      <c r="AA58">
        <f t="shared" si="56"/>
        <v>6</v>
      </c>
      <c r="AB58">
        <v>1</v>
      </c>
      <c r="AC58" s="3">
        <v>2</v>
      </c>
      <c r="AD58">
        <v>8</v>
      </c>
      <c r="AE58" t="s">
        <v>96</v>
      </c>
      <c r="AF58">
        <v>1</v>
      </c>
      <c r="AG58">
        <v>8</v>
      </c>
      <c r="AH58" t="s">
        <v>96</v>
      </c>
      <c r="AI58" s="6">
        <v>74853</v>
      </c>
      <c r="AJ58">
        <v>6199</v>
      </c>
      <c r="AK58">
        <f t="shared" si="52"/>
        <v>81052</v>
      </c>
      <c r="AL58">
        <f t="shared" si="60"/>
        <v>32811.625819411252</v>
      </c>
      <c r="AM58" s="10" t="s">
        <v>105</v>
      </c>
      <c r="AN58" s="3">
        <v>125</v>
      </c>
      <c r="AO58" s="3">
        <v>1169</v>
      </c>
      <c r="AP58" s="74">
        <v>414</v>
      </c>
      <c r="AQ58" s="3">
        <v>96</v>
      </c>
      <c r="AR58" s="3">
        <v>784</v>
      </c>
      <c r="AS58" s="3">
        <v>384</v>
      </c>
      <c r="AT58" s="74" t="s">
        <v>45</v>
      </c>
      <c r="AU58" s="3">
        <f t="shared" si="64"/>
        <v>14</v>
      </c>
      <c r="AV58" s="3">
        <f t="shared" si="65"/>
        <v>192</v>
      </c>
      <c r="AW58" s="3">
        <f t="shared" si="66"/>
        <v>15</v>
      </c>
      <c r="AX58" s="74" t="s">
        <v>45</v>
      </c>
      <c r="BB58" t="s">
        <v>233</v>
      </c>
      <c r="BC58" t="s">
        <v>160</v>
      </c>
      <c r="BD58" s="13">
        <v>0</v>
      </c>
      <c r="BE58" s="13" t="s">
        <v>8</v>
      </c>
      <c r="BF58" s="13" t="s">
        <v>8</v>
      </c>
    </row>
    <row r="59" spans="1:58" x14ac:dyDescent="0.3">
      <c r="A59" s="61" t="s">
        <v>248</v>
      </c>
      <c r="B59" s="12"/>
      <c r="C59" t="s">
        <v>400</v>
      </c>
      <c r="D59" t="s">
        <v>406</v>
      </c>
      <c r="E59" t="s">
        <v>409</v>
      </c>
      <c r="F59" s="66" t="s">
        <v>222</v>
      </c>
      <c r="I59" s="15">
        <v>0</v>
      </c>
      <c r="J59" s="13">
        <v>1</v>
      </c>
      <c r="K59" s="13" t="s">
        <v>255</v>
      </c>
      <c r="L59" s="13">
        <v>0</v>
      </c>
      <c r="M59" s="13" t="s">
        <v>8</v>
      </c>
      <c r="N59" s="13">
        <v>1</v>
      </c>
      <c r="O59" s="13">
        <v>0</v>
      </c>
      <c r="P59" s="13">
        <v>0</v>
      </c>
      <c r="Q59" s="13">
        <v>0</v>
      </c>
      <c r="R59" s="13">
        <v>0</v>
      </c>
      <c r="S59" s="13" t="s">
        <v>8</v>
      </c>
      <c r="T59" s="13" t="s">
        <v>8</v>
      </c>
      <c r="U59" s="20">
        <v>1</v>
      </c>
      <c r="V59" s="3" t="s">
        <v>231</v>
      </c>
      <c r="W59">
        <v>6</v>
      </c>
      <c r="X59">
        <v>6</v>
      </c>
      <c r="Y59">
        <v>5</v>
      </c>
      <c r="Z59">
        <v>1</v>
      </c>
      <c r="AA59">
        <f t="shared" si="56"/>
        <v>6</v>
      </c>
      <c r="AB59">
        <v>1</v>
      </c>
      <c r="AC59" s="3">
        <v>2</v>
      </c>
      <c r="AD59">
        <v>8</v>
      </c>
      <c r="AE59" t="s">
        <v>96</v>
      </c>
      <c r="AF59">
        <v>1</v>
      </c>
      <c r="AG59">
        <v>8</v>
      </c>
      <c r="AH59" t="s">
        <v>96</v>
      </c>
      <c r="AI59" s="6">
        <v>22999</v>
      </c>
      <c r="AJ59">
        <v>58053</v>
      </c>
      <c r="AK59">
        <f t="shared" si="52"/>
        <v>81052</v>
      </c>
      <c r="AL59">
        <f t="shared" si="60"/>
        <v>10593.906160359114</v>
      </c>
      <c r="AM59" s="10" t="s">
        <v>105</v>
      </c>
      <c r="AN59" s="3">
        <v>125</v>
      </c>
      <c r="AO59" s="3">
        <v>1169</v>
      </c>
      <c r="AP59" s="74">
        <v>414</v>
      </c>
      <c r="AQ59" s="3">
        <v>64</v>
      </c>
      <c r="AR59" s="3">
        <v>512</v>
      </c>
      <c r="AS59" s="3">
        <v>256</v>
      </c>
      <c r="AT59" s="74" t="s">
        <v>45</v>
      </c>
      <c r="AU59" s="3">
        <f t="shared" si="64"/>
        <v>30</v>
      </c>
      <c r="AV59" s="3">
        <f t="shared" si="65"/>
        <v>328</v>
      </c>
      <c r="AW59" s="3">
        <f t="shared" si="66"/>
        <v>79</v>
      </c>
      <c r="AX59" s="74" t="s">
        <v>45</v>
      </c>
      <c r="BB59" t="s">
        <v>234</v>
      </c>
      <c r="BC59" t="s">
        <v>160</v>
      </c>
      <c r="BD59" s="13">
        <v>0</v>
      </c>
      <c r="BE59" s="13" t="s">
        <v>8</v>
      </c>
      <c r="BF59" s="13" t="s">
        <v>8</v>
      </c>
    </row>
    <row r="60" spans="1:58" x14ac:dyDescent="0.3">
      <c r="A60" s="61" t="s">
        <v>249</v>
      </c>
      <c r="B60" s="12"/>
      <c r="C60" t="s">
        <v>400</v>
      </c>
      <c r="D60" t="s">
        <v>406</v>
      </c>
      <c r="E60" t="s">
        <v>409</v>
      </c>
      <c r="F60" s="66" t="s">
        <v>223</v>
      </c>
      <c r="I60" s="15">
        <v>0</v>
      </c>
      <c r="J60" s="13">
        <v>1</v>
      </c>
      <c r="K60" s="13" t="s">
        <v>255</v>
      </c>
      <c r="L60" s="13">
        <v>0</v>
      </c>
      <c r="M60" s="13" t="s">
        <v>8</v>
      </c>
      <c r="N60" s="13">
        <v>1</v>
      </c>
      <c r="O60" s="13">
        <v>1</v>
      </c>
      <c r="P60" s="13">
        <v>1</v>
      </c>
      <c r="Q60" s="13">
        <v>1</v>
      </c>
      <c r="R60" s="13">
        <v>0</v>
      </c>
      <c r="S60" s="13" t="s">
        <v>8</v>
      </c>
      <c r="T60" s="13" t="s">
        <v>8</v>
      </c>
      <c r="U60" s="20">
        <v>1</v>
      </c>
      <c r="V60" s="3" t="s">
        <v>231</v>
      </c>
      <c r="W60">
        <v>6</v>
      </c>
      <c r="X60">
        <v>6</v>
      </c>
      <c r="Y60">
        <v>5</v>
      </c>
      <c r="Z60">
        <v>1</v>
      </c>
      <c r="AA60">
        <f t="shared" si="56"/>
        <v>6</v>
      </c>
      <c r="AB60">
        <v>1</v>
      </c>
      <c r="AC60" s="3">
        <v>2</v>
      </c>
      <c r="AD60">
        <v>8</v>
      </c>
      <c r="AE60" t="s">
        <v>96</v>
      </c>
      <c r="AF60">
        <v>1</v>
      </c>
      <c r="AG60">
        <v>8</v>
      </c>
      <c r="AH60" t="s">
        <v>96</v>
      </c>
      <c r="AI60" s="6">
        <v>4727</v>
      </c>
      <c r="AJ60">
        <v>76325</v>
      </c>
      <c r="AK60">
        <f t="shared" si="52"/>
        <v>81052</v>
      </c>
      <c r="AL60">
        <f t="shared" si="60"/>
        <v>2643.7956114331109</v>
      </c>
      <c r="AM60" s="10" t="s">
        <v>105</v>
      </c>
      <c r="AN60" s="3">
        <v>125</v>
      </c>
      <c r="AO60" s="3">
        <v>1169</v>
      </c>
      <c r="AP60" s="74">
        <v>414</v>
      </c>
      <c r="AQ60" s="3">
        <v>32</v>
      </c>
      <c r="AR60" s="3">
        <v>256</v>
      </c>
      <c r="AS60" s="3">
        <v>128</v>
      </c>
      <c r="AT60" s="74" t="s">
        <v>45</v>
      </c>
      <c r="AU60" s="3">
        <f t="shared" si="64"/>
        <v>46</v>
      </c>
      <c r="AV60" s="3">
        <f t="shared" si="65"/>
        <v>456</v>
      </c>
      <c r="AW60" s="3">
        <f t="shared" si="66"/>
        <v>143</v>
      </c>
      <c r="AX60" s="74" t="s">
        <v>45</v>
      </c>
      <c r="BB60" t="s">
        <v>234</v>
      </c>
      <c r="BC60" t="s">
        <v>160</v>
      </c>
      <c r="BD60" s="13">
        <v>0</v>
      </c>
      <c r="BE60" s="13" t="s">
        <v>8</v>
      </c>
      <c r="BF60" s="13" t="s">
        <v>8</v>
      </c>
    </row>
    <row r="61" spans="1:58" x14ac:dyDescent="0.3">
      <c r="A61" s="61" t="s">
        <v>250</v>
      </c>
      <c r="B61" s="12"/>
      <c r="C61" t="s">
        <v>400</v>
      </c>
      <c r="D61" t="s">
        <v>406</v>
      </c>
      <c r="E61" t="s">
        <v>409</v>
      </c>
      <c r="F61" s="66" t="s">
        <v>224</v>
      </c>
      <c r="I61" s="15">
        <v>0</v>
      </c>
      <c r="J61" s="13">
        <v>1</v>
      </c>
      <c r="K61" s="13" t="s">
        <v>255</v>
      </c>
      <c r="L61" s="13">
        <v>0</v>
      </c>
      <c r="M61" s="13" t="s">
        <v>8</v>
      </c>
      <c r="N61" s="13">
        <v>1</v>
      </c>
      <c r="O61" s="13">
        <v>0</v>
      </c>
      <c r="P61" s="13">
        <v>0</v>
      </c>
      <c r="Q61" s="13">
        <v>0</v>
      </c>
      <c r="R61" s="13">
        <v>0</v>
      </c>
      <c r="S61" s="13" t="s">
        <v>8</v>
      </c>
      <c r="T61" s="13" t="s">
        <v>8</v>
      </c>
      <c r="U61" s="20">
        <v>1</v>
      </c>
      <c r="V61" s="3" t="s">
        <v>232</v>
      </c>
      <c r="W61">
        <v>6</v>
      </c>
      <c r="X61">
        <v>6</v>
      </c>
      <c r="Y61">
        <v>5</v>
      </c>
      <c r="Z61">
        <v>1</v>
      </c>
      <c r="AA61">
        <f t="shared" si="56"/>
        <v>6</v>
      </c>
      <c r="AB61">
        <v>1</v>
      </c>
      <c r="AC61" s="3">
        <v>1</v>
      </c>
      <c r="AD61">
        <v>8</v>
      </c>
      <c r="AE61" t="s">
        <v>96</v>
      </c>
      <c r="AF61">
        <v>1</v>
      </c>
      <c r="AG61">
        <v>8</v>
      </c>
      <c r="AH61" t="s">
        <v>96</v>
      </c>
      <c r="AI61" s="6">
        <v>74743</v>
      </c>
      <c r="AJ61">
        <v>6309</v>
      </c>
      <c r="AK61">
        <f t="shared" si="52"/>
        <v>81052</v>
      </c>
      <c r="AL61">
        <f t="shared" si="60"/>
        <v>22377.105723945871</v>
      </c>
      <c r="AM61" s="10" t="s">
        <v>105</v>
      </c>
      <c r="AN61" s="3">
        <v>125</v>
      </c>
      <c r="AO61" s="3">
        <v>1169</v>
      </c>
      <c r="AP61" s="74">
        <v>414</v>
      </c>
      <c r="AQ61" s="3">
        <v>96</v>
      </c>
      <c r="AR61" s="3">
        <v>784</v>
      </c>
      <c r="AS61" s="3">
        <v>384</v>
      </c>
      <c r="AT61" s="74" t="s">
        <v>45</v>
      </c>
      <c r="AU61" s="3">
        <f t="shared" si="64"/>
        <v>14</v>
      </c>
      <c r="AV61" s="3">
        <f t="shared" si="65"/>
        <v>192</v>
      </c>
      <c r="AW61" s="3">
        <f t="shared" si="66"/>
        <v>15</v>
      </c>
      <c r="AX61" s="74" t="s">
        <v>45</v>
      </c>
      <c r="BB61" t="s">
        <v>233</v>
      </c>
      <c r="BC61" t="s">
        <v>160</v>
      </c>
      <c r="BD61" s="13">
        <v>0</v>
      </c>
      <c r="BE61" s="13" t="s">
        <v>8</v>
      </c>
      <c r="BF61" s="13" t="s">
        <v>8</v>
      </c>
    </row>
    <row r="62" spans="1:58" x14ac:dyDescent="0.3">
      <c r="A62" s="61" t="s">
        <v>251</v>
      </c>
      <c r="B62" s="12"/>
      <c r="C62" t="s">
        <v>400</v>
      </c>
      <c r="D62" t="s">
        <v>406</v>
      </c>
      <c r="E62" t="s">
        <v>409</v>
      </c>
      <c r="F62" s="66" t="s">
        <v>225</v>
      </c>
      <c r="I62" s="15">
        <v>0</v>
      </c>
      <c r="J62" s="13">
        <v>1</v>
      </c>
      <c r="K62" s="13" t="s">
        <v>255</v>
      </c>
      <c r="L62" s="13">
        <v>0</v>
      </c>
      <c r="M62" s="13" t="s">
        <v>8</v>
      </c>
      <c r="N62" s="13">
        <v>1</v>
      </c>
      <c r="O62" s="13">
        <v>1</v>
      </c>
      <c r="P62" s="13">
        <v>1</v>
      </c>
      <c r="Q62" s="13">
        <v>0</v>
      </c>
      <c r="R62" s="13">
        <v>0</v>
      </c>
      <c r="S62" s="13" t="s">
        <v>8</v>
      </c>
      <c r="T62" s="13" t="s">
        <v>8</v>
      </c>
      <c r="U62" s="20">
        <v>1</v>
      </c>
      <c r="V62" s="3" t="s">
        <v>232</v>
      </c>
      <c r="W62">
        <v>6</v>
      </c>
      <c r="X62">
        <v>6</v>
      </c>
      <c r="Y62">
        <v>5</v>
      </c>
      <c r="Z62">
        <v>1</v>
      </c>
      <c r="AA62">
        <f t="shared" si="56"/>
        <v>6</v>
      </c>
      <c r="AB62">
        <v>1</v>
      </c>
      <c r="AC62" s="3">
        <v>1</v>
      </c>
      <c r="AD62">
        <v>8</v>
      </c>
      <c r="AE62" t="s">
        <v>96</v>
      </c>
      <c r="AF62">
        <v>1</v>
      </c>
      <c r="AG62">
        <v>8</v>
      </c>
      <c r="AH62" t="s">
        <v>96</v>
      </c>
      <c r="AI62" s="6">
        <v>22967</v>
      </c>
      <c r="AJ62">
        <v>58085</v>
      </c>
      <c r="AK62">
        <f t="shared" si="52"/>
        <v>81052</v>
      </c>
      <c r="AL62">
        <f t="shared" si="60"/>
        <v>7565.2926179111128</v>
      </c>
      <c r="AM62" s="10" t="s">
        <v>105</v>
      </c>
      <c r="AN62" s="3">
        <v>125</v>
      </c>
      <c r="AO62" s="3">
        <v>1169</v>
      </c>
      <c r="AP62" s="74">
        <v>414</v>
      </c>
      <c r="AQ62" s="3">
        <v>64</v>
      </c>
      <c r="AR62" s="3">
        <v>512</v>
      </c>
      <c r="AS62" s="3">
        <v>256</v>
      </c>
      <c r="AT62" s="74" t="s">
        <v>45</v>
      </c>
      <c r="AU62" s="3">
        <f t="shared" si="64"/>
        <v>30</v>
      </c>
      <c r="AV62" s="3">
        <f t="shared" si="65"/>
        <v>328</v>
      </c>
      <c r="AW62" s="3">
        <f t="shared" si="66"/>
        <v>79</v>
      </c>
      <c r="AX62" s="74" t="s">
        <v>45</v>
      </c>
      <c r="BB62" t="s">
        <v>234</v>
      </c>
      <c r="BC62" t="s">
        <v>160</v>
      </c>
      <c r="BD62" s="13">
        <v>0</v>
      </c>
      <c r="BE62" s="13" t="s">
        <v>8</v>
      </c>
      <c r="BF62" s="13" t="s">
        <v>8</v>
      </c>
    </row>
    <row r="63" spans="1:58" s="4" customFormat="1" x14ac:dyDescent="0.3">
      <c r="A63" s="62" t="s">
        <v>252</v>
      </c>
      <c r="B63" s="17"/>
      <c r="C63" s="4" t="s">
        <v>400</v>
      </c>
      <c r="D63" s="4" t="s">
        <v>406</v>
      </c>
      <c r="E63" s="4" t="s">
        <v>409</v>
      </c>
      <c r="F63" s="67" t="s">
        <v>226</v>
      </c>
      <c r="I63" s="18">
        <v>0</v>
      </c>
      <c r="J63" s="14">
        <v>1</v>
      </c>
      <c r="K63" s="14" t="s">
        <v>255</v>
      </c>
      <c r="L63" s="14">
        <v>0</v>
      </c>
      <c r="M63" s="14" t="s">
        <v>8</v>
      </c>
      <c r="N63" s="14">
        <v>1</v>
      </c>
      <c r="O63" s="14">
        <v>1</v>
      </c>
      <c r="P63" s="14">
        <v>1</v>
      </c>
      <c r="Q63" s="14">
        <v>1</v>
      </c>
      <c r="R63" s="14">
        <v>0</v>
      </c>
      <c r="S63" s="14" t="s">
        <v>8</v>
      </c>
      <c r="T63" s="14" t="s">
        <v>8</v>
      </c>
      <c r="U63" s="22">
        <v>1</v>
      </c>
      <c r="V63" s="1" t="s">
        <v>232</v>
      </c>
      <c r="W63" s="4">
        <v>6</v>
      </c>
      <c r="X63" s="4">
        <v>6</v>
      </c>
      <c r="Y63" s="4">
        <v>5</v>
      </c>
      <c r="Z63" s="4">
        <v>1</v>
      </c>
      <c r="AA63" s="4">
        <f t="shared" si="56"/>
        <v>6</v>
      </c>
      <c r="AB63" s="4">
        <v>1</v>
      </c>
      <c r="AC63" s="1">
        <v>1</v>
      </c>
      <c r="AD63" s="4">
        <v>8</v>
      </c>
      <c r="AE63" s="4" t="s">
        <v>96</v>
      </c>
      <c r="AF63" s="4">
        <v>1</v>
      </c>
      <c r="AG63" s="4">
        <v>8</v>
      </c>
      <c r="AH63" s="4" t="s">
        <v>96</v>
      </c>
      <c r="AI63" s="7">
        <v>4727</v>
      </c>
      <c r="AJ63" s="4">
        <v>76325</v>
      </c>
      <c r="AK63" s="4">
        <f t="shared" si="52"/>
        <v>81052</v>
      </c>
      <c r="AL63" s="4">
        <f t="shared" si="60"/>
        <v>2265.2189186271103</v>
      </c>
      <c r="AM63" s="27" t="s">
        <v>105</v>
      </c>
      <c r="AN63" s="1">
        <v>125</v>
      </c>
      <c r="AO63" s="1">
        <v>1169</v>
      </c>
      <c r="AP63" s="19">
        <v>414</v>
      </c>
      <c r="AQ63" s="1">
        <v>32</v>
      </c>
      <c r="AR63" s="1">
        <v>256</v>
      </c>
      <c r="AS63" s="1">
        <v>128</v>
      </c>
      <c r="AT63" s="19" t="s">
        <v>45</v>
      </c>
      <c r="AU63" s="1">
        <f t="shared" si="64"/>
        <v>46</v>
      </c>
      <c r="AV63" s="1">
        <f t="shared" si="65"/>
        <v>456</v>
      </c>
      <c r="AW63" s="1">
        <f t="shared" si="66"/>
        <v>143</v>
      </c>
      <c r="AX63" s="19" t="s">
        <v>45</v>
      </c>
      <c r="BA63" s="27"/>
      <c r="BB63" s="4" t="s">
        <v>234</v>
      </c>
      <c r="BC63" s="4" t="s">
        <v>160</v>
      </c>
      <c r="BD63" s="14">
        <v>0</v>
      </c>
      <c r="BE63" s="14" t="s">
        <v>8</v>
      </c>
      <c r="BF63" s="14" t="s">
        <v>8</v>
      </c>
    </row>
    <row r="64" spans="1:58" s="29" customFormat="1" x14ac:dyDescent="0.3">
      <c r="A64" s="63" t="s">
        <v>267</v>
      </c>
      <c r="B64" s="28"/>
      <c r="C64" s="29" t="s">
        <v>400</v>
      </c>
      <c r="D64" s="29" t="s">
        <v>406</v>
      </c>
      <c r="E64" s="29" t="s">
        <v>409</v>
      </c>
      <c r="F64" s="68" t="s">
        <v>270</v>
      </c>
      <c r="G64" s="29" t="s">
        <v>265</v>
      </c>
      <c r="H64" s="29" t="s">
        <v>271</v>
      </c>
      <c r="I64" s="30">
        <v>1</v>
      </c>
      <c r="J64" s="29">
        <v>0</v>
      </c>
      <c r="K64" s="31" t="s">
        <v>8</v>
      </c>
      <c r="L64" s="29">
        <v>0</v>
      </c>
      <c r="M64" s="31" t="s">
        <v>8</v>
      </c>
      <c r="N64" s="29">
        <v>1</v>
      </c>
      <c r="O64" s="29">
        <v>1</v>
      </c>
      <c r="P64" s="29">
        <v>1</v>
      </c>
      <c r="Q64" s="29">
        <v>1</v>
      </c>
      <c r="R64" s="29">
        <v>1</v>
      </c>
      <c r="S64" s="29" t="s">
        <v>117</v>
      </c>
      <c r="T64" s="29" t="s">
        <v>117</v>
      </c>
      <c r="U64" s="32">
        <v>1</v>
      </c>
      <c r="V64" s="69" t="s">
        <v>268</v>
      </c>
      <c r="W64" s="29">
        <v>6</v>
      </c>
      <c r="X64" s="29">
        <v>6</v>
      </c>
      <c r="Y64" s="29">
        <v>5</v>
      </c>
      <c r="Z64" s="29">
        <v>1</v>
      </c>
      <c r="AA64" s="29">
        <v>6</v>
      </c>
      <c r="AB64" s="29">
        <v>1</v>
      </c>
      <c r="AC64" s="69">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9">
        <v>125</v>
      </c>
      <c r="AO64" s="69">
        <v>1169</v>
      </c>
      <c r="AP64" s="75">
        <v>414</v>
      </c>
      <c r="AQ64" s="69">
        <v>96</v>
      </c>
      <c r="AR64" s="69">
        <v>784</v>
      </c>
      <c r="AS64" s="69">
        <v>384</v>
      </c>
      <c r="AT64" s="75" t="s">
        <v>45</v>
      </c>
      <c r="AU64" s="69">
        <f t="shared" ref="AU64" si="67" xml:space="preserve"> _xlfn.FLOOR.MATH((AN64 - AQ64) / 2)</f>
        <v>14</v>
      </c>
      <c r="AV64" s="69">
        <f t="shared" ref="AV64" si="68" xml:space="preserve"> _xlfn.FLOOR.MATH((AO64 - AR64) / 2)</f>
        <v>192</v>
      </c>
      <c r="AW64" s="69">
        <f t="shared" ref="AW64" si="69" xml:space="preserve"> _xlfn.FLOOR.MATH((AP64 - AS64) / 2)</f>
        <v>15</v>
      </c>
      <c r="AX64" s="75" t="s">
        <v>45</v>
      </c>
      <c r="BA64" s="33"/>
      <c r="BB64" s="29" t="s">
        <v>266</v>
      </c>
      <c r="BC64" s="29" t="s">
        <v>160</v>
      </c>
      <c r="BD64" s="29">
        <v>0</v>
      </c>
      <c r="BE64" s="31" t="s">
        <v>8</v>
      </c>
      <c r="BF64" s="31" t="s">
        <v>8</v>
      </c>
    </row>
    <row r="65" spans="1:58" x14ac:dyDescent="0.3">
      <c r="A65" s="61" t="s">
        <v>269</v>
      </c>
      <c r="B65" s="12"/>
      <c r="C65" t="s">
        <v>401</v>
      </c>
      <c r="D65" t="s">
        <v>406</v>
      </c>
      <c r="E65" t="s">
        <v>409</v>
      </c>
      <c r="F65" s="66"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s="3" t="s">
        <v>268</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74">
        <v>414</v>
      </c>
      <c r="AQ65" s="3">
        <v>80</v>
      </c>
      <c r="AR65" s="3">
        <v>170</v>
      </c>
      <c r="AS65" s="3">
        <v>170</v>
      </c>
      <c r="AT65" s="74" t="s">
        <v>8</v>
      </c>
      <c r="AU65" s="3">
        <v>40</v>
      </c>
      <c r="AV65" s="3">
        <v>90</v>
      </c>
      <c r="AW65" s="3">
        <v>90</v>
      </c>
      <c r="AX65" s="74" t="s">
        <v>8</v>
      </c>
      <c r="AY65">
        <f>AQ65-AU65</f>
        <v>40</v>
      </c>
      <c r="AZ65">
        <f t="shared" ref="AZ65:BA65" si="70">AR65-AV65</f>
        <v>80</v>
      </c>
      <c r="BA65" s="10">
        <f t="shared" si="70"/>
        <v>80</v>
      </c>
      <c r="BB65" t="s">
        <v>279</v>
      </c>
      <c r="BC65" t="s">
        <v>280</v>
      </c>
      <c r="BD65" s="13">
        <v>1</v>
      </c>
      <c r="BE65" t="s">
        <v>281</v>
      </c>
      <c r="BF65" t="s">
        <v>283</v>
      </c>
    </row>
    <row r="66" spans="1:58" x14ac:dyDescent="0.3">
      <c r="A66" s="61" t="s">
        <v>274</v>
      </c>
      <c r="B66" s="12"/>
      <c r="C66" t="s">
        <v>401</v>
      </c>
      <c r="D66" t="s">
        <v>406</v>
      </c>
      <c r="E66" t="s">
        <v>409</v>
      </c>
      <c r="F66" s="66"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s="3" t="s">
        <v>268</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74">
        <v>414</v>
      </c>
      <c r="AQ66" s="3">
        <v>80</v>
      </c>
      <c r="AR66" s="3">
        <v>170</v>
      </c>
      <c r="AS66" s="3">
        <v>170</v>
      </c>
      <c r="AT66" s="74" t="s">
        <v>8</v>
      </c>
      <c r="AU66" s="3">
        <v>40</v>
      </c>
      <c r="AV66" s="3">
        <v>90</v>
      </c>
      <c r="AW66" s="3">
        <v>90</v>
      </c>
      <c r="AX66" s="74"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3">
      <c r="A67" s="61" t="s">
        <v>289</v>
      </c>
      <c r="B67" s="12"/>
      <c r="C67" t="s">
        <v>401</v>
      </c>
      <c r="D67" t="s">
        <v>406</v>
      </c>
      <c r="E67" t="s">
        <v>409</v>
      </c>
      <c r="F67" s="66"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s="3" t="s">
        <v>268</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74">
        <v>414</v>
      </c>
      <c r="AQ67" s="3">
        <v>96</v>
      </c>
      <c r="AR67" s="3">
        <v>784</v>
      </c>
      <c r="AS67" s="3">
        <v>384</v>
      </c>
      <c r="AT67" s="74" t="s">
        <v>8</v>
      </c>
      <c r="AU67" s="3">
        <v>14</v>
      </c>
      <c r="AV67" s="3">
        <v>192</v>
      </c>
      <c r="AW67" s="3">
        <v>15</v>
      </c>
      <c r="AX67" s="74" t="s">
        <v>8</v>
      </c>
      <c r="AY67">
        <f t="shared" si="71"/>
        <v>82</v>
      </c>
      <c r="AZ67">
        <f t="shared" si="72"/>
        <v>592</v>
      </c>
      <c r="BA67" s="10">
        <f t="shared" si="73"/>
        <v>369</v>
      </c>
      <c r="BB67" t="s">
        <v>286</v>
      </c>
      <c r="BC67" t="s">
        <v>287</v>
      </c>
      <c r="BD67">
        <v>1</v>
      </c>
      <c r="BE67" t="s">
        <v>290</v>
      </c>
      <c r="BF67" t="s">
        <v>285</v>
      </c>
    </row>
    <row r="68" spans="1:58" x14ac:dyDescent="0.3">
      <c r="A68" s="61" t="s">
        <v>292</v>
      </c>
      <c r="B68" s="12"/>
      <c r="C68" t="s">
        <v>401</v>
      </c>
      <c r="D68" t="s">
        <v>406</v>
      </c>
      <c r="E68" t="s">
        <v>409</v>
      </c>
      <c r="F68" s="66"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s="3" t="s">
        <v>268</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74">
        <v>414</v>
      </c>
      <c r="AQ68" s="3">
        <v>80</v>
      </c>
      <c r="AR68" s="3">
        <v>600</v>
      </c>
      <c r="AS68" s="3">
        <v>224</v>
      </c>
      <c r="AT68" s="74" t="s">
        <v>8</v>
      </c>
      <c r="AU68" s="3">
        <v>40</v>
      </c>
      <c r="AV68" s="3">
        <v>560</v>
      </c>
      <c r="AW68" s="3">
        <v>176</v>
      </c>
      <c r="AX68" s="74" t="s">
        <v>8</v>
      </c>
      <c r="AY68">
        <f t="shared" si="71"/>
        <v>40</v>
      </c>
      <c r="AZ68">
        <f t="shared" si="72"/>
        <v>40</v>
      </c>
      <c r="BA68" s="10">
        <f t="shared" si="73"/>
        <v>48</v>
      </c>
      <c r="BB68" t="s">
        <v>295</v>
      </c>
      <c r="BC68" t="s">
        <v>295</v>
      </c>
      <c r="BD68">
        <v>1</v>
      </c>
      <c r="BE68" s="13" t="s">
        <v>296</v>
      </c>
      <c r="BF68" t="s">
        <v>285</v>
      </c>
    </row>
    <row r="69" spans="1:58" x14ac:dyDescent="0.3">
      <c r="A69" s="61" t="s">
        <v>293</v>
      </c>
      <c r="B69" s="12"/>
      <c r="C69" t="s">
        <v>401</v>
      </c>
      <c r="D69" t="s">
        <v>406</v>
      </c>
      <c r="E69" t="s">
        <v>409</v>
      </c>
      <c r="F69" s="66"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s="3" t="s">
        <v>268</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74">
        <v>414</v>
      </c>
      <c r="AQ69" s="3">
        <v>80</v>
      </c>
      <c r="AR69" s="3">
        <v>600</v>
      </c>
      <c r="AS69" s="3">
        <v>224</v>
      </c>
      <c r="AT69" s="49" t="s">
        <v>8</v>
      </c>
      <c r="AU69" s="3">
        <v>32</v>
      </c>
      <c r="AV69" s="3">
        <v>288</v>
      </c>
      <c r="AW69" s="3">
        <v>96</v>
      </c>
      <c r="AX69" s="49" t="s">
        <v>8</v>
      </c>
      <c r="AY69">
        <f t="shared" si="71"/>
        <v>48</v>
      </c>
      <c r="AZ69">
        <f t="shared" si="72"/>
        <v>312</v>
      </c>
      <c r="BA69" s="10">
        <f t="shared" si="73"/>
        <v>128</v>
      </c>
      <c r="BB69" t="s">
        <v>297</v>
      </c>
      <c r="BC69" t="s">
        <v>300</v>
      </c>
      <c r="BD69">
        <v>1</v>
      </c>
      <c r="BE69" t="s">
        <v>296</v>
      </c>
      <c r="BF69" t="s">
        <v>285</v>
      </c>
    </row>
    <row r="70" spans="1:58" x14ac:dyDescent="0.3">
      <c r="A70" s="61" t="s">
        <v>298</v>
      </c>
      <c r="B70" s="12"/>
      <c r="C70" t="s">
        <v>401</v>
      </c>
      <c r="D70" t="s">
        <v>406</v>
      </c>
      <c r="E70" t="s">
        <v>409</v>
      </c>
      <c r="F70" s="66"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s="3" t="s">
        <v>268</v>
      </c>
      <c r="W70">
        <v>1</v>
      </c>
      <c r="X70">
        <v>48</v>
      </c>
      <c r="Y70">
        <v>5</v>
      </c>
      <c r="Z70">
        <v>1</v>
      </c>
      <c r="AA70">
        <v>6</v>
      </c>
      <c r="AB70">
        <v>1</v>
      </c>
      <c r="AC70" s="3">
        <v>1</v>
      </c>
      <c r="AD70">
        <v>16</v>
      </c>
      <c r="AE70" t="s">
        <v>94</v>
      </c>
      <c r="AF70">
        <v>1</v>
      </c>
      <c r="AG70">
        <v>8</v>
      </c>
      <c r="AH70" t="s">
        <v>96</v>
      </c>
      <c r="AI70" s="6" t="s">
        <v>8</v>
      </c>
      <c r="AJ70" s="12" t="s">
        <v>8</v>
      </c>
      <c r="AK70" t="s">
        <v>8</v>
      </c>
      <c r="AL70" t="s">
        <v>278</v>
      </c>
      <c r="AM70" s="10" t="s">
        <v>105</v>
      </c>
      <c r="AN70" s="3">
        <v>125</v>
      </c>
      <c r="AO70" s="3">
        <v>1169</v>
      </c>
      <c r="AP70" s="74">
        <v>414</v>
      </c>
      <c r="AQ70" s="3">
        <v>80</v>
      </c>
      <c r="AR70" s="3">
        <v>600</v>
      </c>
      <c r="AS70" s="3">
        <v>224</v>
      </c>
      <c r="AT70" s="49" t="s">
        <v>8</v>
      </c>
      <c r="AU70" s="3">
        <f t="shared" ref="AU70" si="74" xml:space="preserve"> _xlfn.FLOOR.MATH((AN70 - AQ70) / 2)</f>
        <v>22</v>
      </c>
      <c r="AV70" s="3">
        <f t="shared" ref="AV70" si="75" xml:space="preserve"> _xlfn.FLOOR.MATH((AO70 - AR70) / 2)</f>
        <v>284</v>
      </c>
      <c r="AW70" s="3">
        <f t="shared" ref="AW70" si="76" xml:space="preserve"> _xlfn.FLOOR.MATH((AP70 - AS70) / 2)</f>
        <v>95</v>
      </c>
      <c r="AX70" s="49" t="s">
        <v>8</v>
      </c>
      <c r="AY70">
        <f t="shared" si="71"/>
        <v>58</v>
      </c>
      <c r="AZ70">
        <f t="shared" si="72"/>
        <v>316</v>
      </c>
      <c r="BA70" s="10">
        <f t="shared" si="73"/>
        <v>129</v>
      </c>
      <c r="BB70" t="s">
        <v>297</v>
      </c>
      <c r="BC70" t="s">
        <v>160</v>
      </c>
      <c r="BD70">
        <v>1</v>
      </c>
      <c r="BE70" t="s">
        <v>296</v>
      </c>
      <c r="BF70" t="s">
        <v>285</v>
      </c>
    </row>
    <row r="71" spans="1:58" x14ac:dyDescent="0.3">
      <c r="A71" s="61" t="s">
        <v>299</v>
      </c>
      <c r="B71" s="12"/>
      <c r="C71" t="s">
        <v>401</v>
      </c>
      <c r="D71" t="s">
        <v>406</v>
      </c>
      <c r="E71" t="s">
        <v>409</v>
      </c>
      <c r="F71" s="66"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s="3" t="s">
        <v>268</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74">
        <v>414</v>
      </c>
      <c r="AQ71" s="3">
        <v>80</v>
      </c>
      <c r="AR71" s="3">
        <v>600</v>
      </c>
      <c r="AS71" s="3">
        <v>224</v>
      </c>
      <c r="AT71" s="49" t="s">
        <v>8</v>
      </c>
      <c r="AU71" s="3">
        <v>16</v>
      </c>
      <c r="AV71" s="3">
        <v>272</v>
      </c>
      <c r="AW71" s="3">
        <v>80</v>
      </c>
      <c r="AX71" s="49" t="s">
        <v>8</v>
      </c>
      <c r="AY71">
        <f t="shared" si="71"/>
        <v>64</v>
      </c>
      <c r="AZ71">
        <f t="shared" si="72"/>
        <v>328</v>
      </c>
      <c r="BA71" s="10">
        <f t="shared" si="73"/>
        <v>144</v>
      </c>
      <c r="BB71" t="s">
        <v>297</v>
      </c>
      <c r="BC71" t="s">
        <v>301</v>
      </c>
      <c r="BD71">
        <v>1</v>
      </c>
      <c r="BE71" t="s">
        <v>296</v>
      </c>
      <c r="BF71" t="s">
        <v>285</v>
      </c>
    </row>
    <row r="72" spans="1:58" x14ac:dyDescent="0.3">
      <c r="A72" s="61" t="s">
        <v>302</v>
      </c>
      <c r="B72" s="12"/>
      <c r="C72" t="s">
        <v>401</v>
      </c>
      <c r="D72" t="s">
        <v>406</v>
      </c>
      <c r="E72" t="s">
        <v>409</v>
      </c>
      <c r="F72" s="66"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s="3" t="s">
        <v>268</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74">
        <v>414</v>
      </c>
      <c r="AQ72" s="3">
        <v>96</v>
      </c>
      <c r="AR72" s="3">
        <v>784</v>
      </c>
      <c r="AS72" s="3">
        <v>384</v>
      </c>
      <c r="AT72" s="49" t="s">
        <v>8</v>
      </c>
      <c r="AU72" s="3">
        <v>0</v>
      </c>
      <c r="AV72" s="3">
        <v>0</v>
      </c>
      <c r="AW72" s="3">
        <v>0</v>
      </c>
      <c r="AX72" s="49" t="s">
        <v>8</v>
      </c>
      <c r="AY72">
        <f t="shared" si="71"/>
        <v>96</v>
      </c>
      <c r="AZ72">
        <f t="shared" si="72"/>
        <v>784</v>
      </c>
      <c r="BA72" s="10">
        <f t="shared" si="73"/>
        <v>384</v>
      </c>
      <c r="BB72" t="s">
        <v>286</v>
      </c>
      <c r="BC72" t="s">
        <v>304</v>
      </c>
      <c r="BD72">
        <v>1</v>
      </c>
      <c r="BE72" t="s">
        <v>308</v>
      </c>
      <c r="BF72" t="s">
        <v>317</v>
      </c>
    </row>
    <row r="73" spans="1:58" x14ac:dyDescent="0.3">
      <c r="A73" s="61" t="s">
        <v>321</v>
      </c>
      <c r="B73" s="12"/>
      <c r="C73" t="s">
        <v>401</v>
      </c>
      <c r="D73" t="s">
        <v>406</v>
      </c>
      <c r="E73" t="s">
        <v>409</v>
      </c>
      <c r="F73" s="66"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s="3" t="s">
        <v>268</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74">
        <v>414</v>
      </c>
      <c r="AQ73" s="3">
        <f>AQ64-(AU73*2)</f>
        <v>64</v>
      </c>
      <c r="AR73" s="3">
        <f>AR64-(AV73*2)</f>
        <v>752</v>
      </c>
      <c r="AS73" s="3">
        <f>AS64-(AW73*2)</f>
        <v>352</v>
      </c>
      <c r="AT73" s="49" t="s">
        <v>8</v>
      </c>
      <c r="AU73" s="3">
        <v>16</v>
      </c>
      <c r="AV73" s="3">
        <v>16</v>
      </c>
      <c r="AW73" s="3">
        <v>16</v>
      </c>
      <c r="AX73" s="49" t="s">
        <v>8</v>
      </c>
      <c r="AY73">
        <f t="shared" si="71"/>
        <v>48</v>
      </c>
      <c r="AZ73">
        <f t="shared" si="72"/>
        <v>736</v>
      </c>
      <c r="BA73" s="10">
        <f t="shared" si="73"/>
        <v>336</v>
      </c>
      <c r="BB73" t="s">
        <v>318</v>
      </c>
      <c r="BC73" t="s">
        <v>319</v>
      </c>
      <c r="BD73">
        <v>1</v>
      </c>
      <c r="BE73" t="s">
        <v>322</v>
      </c>
      <c r="BF73" t="s">
        <v>285</v>
      </c>
    </row>
    <row r="74" spans="1:58" s="4" customFormat="1" x14ac:dyDescent="0.3">
      <c r="A74" s="62" t="s">
        <v>323</v>
      </c>
      <c r="B74" s="17"/>
      <c r="C74" s="4" t="s">
        <v>401</v>
      </c>
      <c r="D74" s="4" t="s">
        <v>406</v>
      </c>
      <c r="E74" s="4" t="s">
        <v>409</v>
      </c>
      <c r="F74" s="67"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1" t="s">
        <v>268</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 t="shared" si="72"/>
        <v>335</v>
      </c>
      <c r="BA74" s="27">
        <f t="shared" si="73"/>
        <v>98</v>
      </c>
      <c r="BB74" s="4" t="s">
        <v>326</v>
      </c>
      <c r="BC74" s="4" t="s">
        <v>327</v>
      </c>
      <c r="BD74" s="4">
        <v>1</v>
      </c>
      <c r="BE74" s="4" t="s">
        <v>328</v>
      </c>
      <c r="BF74" s="4" t="s">
        <v>285</v>
      </c>
    </row>
    <row r="75" spans="1:58" x14ac:dyDescent="0.3">
      <c r="A75" s="61" t="s">
        <v>331</v>
      </c>
      <c r="B75" s="12"/>
      <c r="C75" t="s">
        <v>401</v>
      </c>
      <c r="D75" t="s">
        <v>406</v>
      </c>
      <c r="E75" t="s">
        <v>409</v>
      </c>
      <c r="F75" s="66" t="s">
        <v>332</v>
      </c>
      <c r="G75" s="12" t="s">
        <v>333</v>
      </c>
      <c r="H75" s="12" t="s">
        <v>344</v>
      </c>
      <c r="I75" s="6">
        <v>0</v>
      </c>
      <c r="J75" s="12">
        <v>1</v>
      </c>
      <c r="K75" t="s">
        <v>342</v>
      </c>
      <c r="L75">
        <v>0</v>
      </c>
      <c r="M75" t="s">
        <v>8</v>
      </c>
      <c r="N75" t="s">
        <v>8</v>
      </c>
      <c r="O75" t="s">
        <v>8</v>
      </c>
      <c r="P75" t="s">
        <v>8</v>
      </c>
      <c r="Q75" t="s">
        <v>8</v>
      </c>
      <c r="R75" t="s">
        <v>8</v>
      </c>
      <c r="S75" t="s">
        <v>8</v>
      </c>
      <c r="T75" t="s">
        <v>8</v>
      </c>
      <c r="U75" s="20">
        <v>0</v>
      </c>
      <c r="V75" s="3" t="s">
        <v>341</v>
      </c>
      <c r="W75" t="s">
        <v>340</v>
      </c>
      <c r="X75" t="s">
        <v>8</v>
      </c>
      <c r="Y75" t="s">
        <v>8</v>
      </c>
      <c r="Z75" t="s">
        <v>8</v>
      </c>
      <c r="AA75" t="s">
        <v>8</v>
      </c>
      <c r="AB75">
        <v>4</v>
      </c>
      <c r="AC75" s="3" t="s">
        <v>340</v>
      </c>
      <c r="AD75" t="s">
        <v>339</v>
      </c>
      <c r="AE75" t="s">
        <v>339</v>
      </c>
      <c r="AF75" t="s">
        <v>339</v>
      </c>
      <c r="AG75" t="s">
        <v>339</v>
      </c>
      <c r="AH75" t="s">
        <v>339</v>
      </c>
      <c r="AI75" s="6" t="s">
        <v>8</v>
      </c>
      <c r="AJ75" t="s">
        <v>8</v>
      </c>
      <c r="AK75" t="s">
        <v>8</v>
      </c>
      <c r="AL75" t="s">
        <v>8</v>
      </c>
      <c r="AN75" s="3" t="s">
        <v>339</v>
      </c>
      <c r="AO75" s="3" t="s">
        <v>339</v>
      </c>
      <c r="AP75" s="74" t="s">
        <v>339</v>
      </c>
      <c r="AQ75" s="3">
        <v>80</v>
      </c>
      <c r="AR75" s="3">
        <v>170</v>
      </c>
      <c r="AS75" s="3">
        <v>170</v>
      </c>
      <c r="AT75" s="74" t="s">
        <v>8</v>
      </c>
      <c r="AU75" s="3">
        <v>40</v>
      </c>
      <c r="AV75" s="3">
        <v>90</v>
      </c>
      <c r="AW75" s="3">
        <v>90</v>
      </c>
      <c r="AX75" s="74" t="s">
        <v>8</v>
      </c>
      <c r="AY75">
        <f>AQ75-AU75</f>
        <v>40</v>
      </c>
      <c r="AZ75">
        <f t="shared" ref="AZ75" si="77">AR75-AV75</f>
        <v>80</v>
      </c>
      <c r="BA75" s="10">
        <f t="shared" ref="BA75:BA76" si="78">AS75-AW75</f>
        <v>80</v>
      </c>
      <c r="BB75" t="s">
        <v>338</v>
      </c>
      <c r="BC75" t="s">
        <v>337</v>
      </c>
      <c r="BD75">
        <v>1</v>
      </c>
      <c r="BE75" t="s">
        <v>336</v>
      </c>
      <c r="BF75" t="s">
        <v>335</v>
      </c>
    </row>
    <row r="76" spans="1:58" x14ac:dyDescent="0.3">
      <c r="A76" s="61" t="s">
        <v>334</v>
      </c>
      <c r="B76" s="12"/>
      <c r="C76" t="s">
        <v>401</v>
      </c>
      <c r="D76" t="s">
        <v>406</v>
      </c>
      <c r="E76" t="s">
        <v>409</v>
      </c>
      <c r="F76" s="66" t="s">
        <v>343</v>
      </c>
      <c r="G76" s="12" t="s">
        <v>333</v>
      </c>
      <c r="H76" s="12" t="s">
        <v>345</v>
      </c>
      <c r="I76" s="6">
        <v>0</v>
      </c>
      <c r="J76" s="12">
        <v>1</v>
      </c>
      <c r="K76" t="s">
        <v>397</v>
      </c>
      <c r="L76">
        <v>0</v>
      </c>
      <c r="M76" t="s">
        <v>8</v>
      </c>
      <c r="N76" t="s">
        <v>8</v>
      </c>
      <c r="O76" t="s">
        <v>8</v>
      </c>
      <c r="P76" t="s">
        <v>8</v>
      </c>
      <c r="Q76" t="s">
        <v>8</v>
      </c>
      <c r="R76" t="s">
        <v>8</v>
      </c>
      <c r="S76" t="s">
        <v>8</v>
      </c>
      <c r="T76" t="s">
        <v>8</v>
      </c>
      <c r="U76" s="20">
        <v>0</v>
      </c>
      <c r="V76" s="3" t="s">
        <v>341</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74" t="s">
        <v>339</v>
      </c>
      <c r="AQ76" s="3">
        <v>80</v>
      </c>
      <c r="AR76" s="3">
        <v>170</v>
      </c>
      <c r="AS76" s="3">
        <v>170</v>
      </c>
      <c r="AT76" s="74" t="s">
        <v>8</v>
      </c>
      <c r="AU76" s="3">
        <v>40</v>
      </c>
      <c r="AV76" s="3">
        <v>90</v>
      </c>
      <c r="AW76" s="3">
        <v>90</v>
      </c>
      <c r="AX76" s="74" t="s">
        <v>8</v>
      </c>
      <c r="AY76">
        <f>AQ76-AU76</f>
        <v>40</v>
      </c>
      <c r="AZ76">
        <f>AR76-AV76</f>
        <v>80</v>
      </c>
      <c r="BA76" s="10">
        <f t="shared" si="78"/>
        <v>80</v>
      </c>
      <c r="BB76" t="s">
        <v>338</v>
      </c>
      <c r="BC76" t="s">
        <v>337</v>
      </c>
      <c r="BD76">
        <v>1</v>
      </c>
      <c r="BE76" t="s">
        <v>347</v>
      </c>
      <c r="BF76" t="s">
        <v>346</v>
      </c>
    </row>
    <row r="77" spans="1:58" x14ac:dyDescent="0.3">
      <c r="A77" s="61" t="s">
        <v>350</v>
      </c>
      <c r="B77" s="12"/>
      <c r="BE77" t="s">
        <v>348</v>
      </c>
    </row>
    <row r="78" spans="1:58" x14ac:dyDescent="0.3">
      <c r="A78" s="61" t="s">
        <v>350</v>
      </c>
      <c r="B78" s="12"/>
      <c r="BE78" t="s">
        <v>349</v>
      </c>
    </row>
    <row r="79" spans="1:58" x14ac:dyDescent="0.3">
      <c r="A79" s="61" t="s">
        <v>351</v>
      </c>
      <c r="B79" s="12"/>
      <c r="C79" t="s">
        <v>400</v>
      </c>
      <c r="D79" t="s">
        <v>406</v>
      </c>
      <c r="E79" t="s">
        <v>409</v>
      </c>
      <c r="F79" s="66"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s="3" t="s">
        <v>341</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74" t="s">
        <v>117</v>
      </c>
      <c r="AQ79" s="3">
        <v>80</v>
      </c>
      <c r="AR79" s="3">
        <v>170</v>
      </c>
      <c r="AS79" s="3">
        <v>170</v>
      </c>
      <c r="AT79" s="74" t="s">
        <v>45</v>
      </c>
      <c r="AU79" s="3">
        <v>20</v>
      </c>
      <c r="AV79" s="3">
        <v>40</v>
      </c>
      <c r="AW79" s="3">
        <v>40</v>
      </c>
      <c r="AX79" s="74" t="s">
        <v>45</v>
      </c>
      <c r="AY79">
        <f t="shared" ref="AY79:AZ80" si="79">AQ79-AU79</f>
        <v>60</v>
      </c>
      <c r="AZ79">
        <f t="shared" si="79"/>
        <v>130</v>
      </c>
      <c r="BA79" s="10">
        <f t="shared" ref="BA79:BA80" si="80">AS79-AW79</f>
        <v>130</v>
      </c>
      <c r="BB79" t="s">
        <v>355</v>
      </c>
      <c r="BC79" t="s">
        <v>354</v>
      </c>
      <c r="BD79">
        <v>1</v>
      </c>
      <c r="BE79" t="s">
        <v>356</v>
      </c>
      <c r="BF79" t="s">
        <v>285</v>
      </c>
    </row>
    <row r="80" spans="1:58" x14ac:dyDescent="0.3">
      <c r="A80" s="61" t="s">
        <v>361</v>
      </c>
      <c r="B80" s="12"/>
      <c r="C80" t="s">
        <v>400</v>
      </c>
      <c r="D80" t="s">
        <v>406</v>
      </c>
      <c r="E80" t="s">
        <v>409</v>
      </c>
      <c r="F80" s="66" t="s">
        <v>362</v>
      </c>
      <c r="G80" s="12" t="s">
        <v>353</v>
      </c>
      <c r="H80" s="12" t="s">
        <v>367</v>
      </c>
      <c r="I80" s="6">
        <v>0</v>
      </c>
      <c r="J80" s="12">
        <v>1</v>
      </c>
      <c r="K80" t="s">
        <v>368</v>
      </c>
      <c r="L80">
        <v>0</v>
      </c>
      <c r="M80" t="s">
        <v>8</v>
      </c>
      <c r="N80">
        <v>1</v>
      </c>
      <c r="O80">
        <v>1</v>
      </c>
      <c r="P80">
        <v>1</v>
      </c>
      <c r="Q80">
        <v>0</v>
      </c>
      <c r="R80">
        <v>0</v>
      </c>
      <c r="S80" t="s">
        <v>8</v>
      </c>
      <c r="T80" s="12" t="s">
        <v>8</v>
      </c>
      <c r="U80" s="20">
        <v>1</v>
      </c>
      <c r="V80" s="3" t="s">
        <v>341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74" t="s">
        <v>360</v>
      </c>
      <c r="AQ80" s="3">
        <v>80</v>
      </c>
      <c r="AR80" s="3">
        <v>240</v>
      </c>
      <c r="AS80" s="3">
        <v>240</v>
      </c>
      <c r="AT80" s="74" t="s">
        <v>45</v>
      </c>
      <c r="AU80" s="3">
        <v>64</v>
      </c>
      <c r="AV80" s="3">
        <v>144</v>
      </c>
      <c r="AW80" s="3">
        <v>144</v>
      </c>
      <c r="AX80" s="74" t="s">
        <v>45</v>
      </c>
      <c r="AY80">
        <f t="shared" si="79"/>
        <v>16</v>
      </c>
      <c r="AZ80">
        <f t="shared" si="79"/>
        <v>96</v>
      </c>
      <c r="BA80" s="10">
        <f t="shared" si="80"/>
        <v>96</v>
      </c>
      <c r="BB80" t="s">
        <v>63</v>
      </c>
      <c r="BC80" t="s">
        <v>357</v>
      </c>
      <c r="BD80">
        <v>0</v>
      </c>
      <c r="BE80" t="s">
        <v>8</v>
      </c>
      <c r="BF80" t="s">
        <v>8</v>
      </c>
    </row>
    <row r="81" spans="1:58" x14ac:dyDescent="0.3">
      <c r="A81" s="61" t="s">
        <v>365</v>
      </c>
      <c r="B81" s="12"/>
      <c r="C81" t="s">
        <v>400</v>
      </c>
      <c r="D81" t="s">
        <v>406</v>
      </c>
      <c r="E81" t="s">
        <v>409</v>
      </c>
      <c r="F81" s="66" t="s">
        <v>366</v>
      </c>
      <c r="G81" s="12" t="s">
        <v>353</v>
      </c>
      <c r="H81" s="12" t="s">
        <v>367</v>
      </c>
      <c r="I81" s="6">
        <v>1</v>
      </c>
      <c r="J81" s="12">
        <v>0</v>
      </c>
      <c r="K81" t="s">
        <v>8</v>
      </c>
      <c r="L81">
        <v>0</v>
      </c>
      <c r="M81" t="s">
        <v>8</v>
      </c>
      <c r="N81">
        <v>1</v>
      </c>
      <c r="O81">
        <v>1</v>
      </c>
      <c r="P81">
        <v>1</v>
      </c>
      <c r="Q81">
        <v>1</v>
      </c>
      <c r="R81">
        <v>0</v>
      </c>
      <c r="S81" t="s">
        <v>8</v>
      </c>
      <c r="T81" s="12" t="s">
        <v>8</v>
      </c>
      <c r="U81" s="20">
        <v>0</v>
      </c>
      <c r="V81" s="3" t="s">
        <v>341</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74" t="s">
        <v>360</v>
      </c>
      <c r="AQ81" s="3">
        <v>80</v>
      </c>
      <c r="AR81" s="3">
        <v>240</v>
      </c>
      <c r="AS81" s="3">
        <v>240</v>
      </c>
      <c r="AT81" s="74" t="s">
        <v>45</v>
      </c>
      <c r="AU81" s="3">
        <v>64</v>
      </c>
      <c r="AV81" s="3">
        <v>144</v>
      </c>
      <c r="AW81" s="3">
        <v>144</v>
      </c>
      <c r="AX81" s="74" t="s">
        <v>45</v>
      </c>
      <c r="AY81">
        <f t="shared" ref="AY81" si="81">AQ81-AU81</f>
        <v>16</v>
      </c>
      <c r="AZ81">
        <f t="shared" ref="AZ81" si="82">AR81-AV81</f>
        <v>96</v>
      </c>
      <c r="BA81" s="10">
        <f t="shared" ref="BA81" si="83">AS81-AW81</f>
        <v>96</v>
      </c>
      <c r="BB81" t="s">
        <v>63</v>
      </c>
      <c r="BC81" t="s">
        <v>357</v>
      </c>
      <c r="BD81">
        <v>0</v>
      </c>
      <c r="BE81" t="s">
        <v>8</v>
      </c>
      <c r="BF81" t="s">
        <v>8</v>
      </c>
    </row>
    <row r="82" spans="1:58" x14ac:dyDescent="0.3">
      <c r="A82" s="61" t="s">
        <v>369</v>
      </c>
      <c r="B82" s="12"/>
      <c r="C82" t="s">
        <v>401</v>
      </c>
      <c r="D82" t="s">
        <v>406</v>
      </c>
      <c r="E82" t="s">
        <v>409</v>
      </c>
      <c r="F82" s="66" t="s">
        <v>385</v>
      </c>
      <c r="G82" s="12" t="s">
        <v>325</v>
      </c>
      <c r="H82" s="12" t="s">
        <v>370</v>
      </c>
      <c r="I82" s="6">
        <v>0</v>
      </c>
      <c r="J82">
        <v>1</v>
      </c>
      <c r="K82" s="13" t="s">
        <v>294</v>
      </c>
      <c r="L82">
        <v>0</v>
      </c>
      <c r="M82" t="s">
        <v>8</v>
      </c>
      <c r="N82" t="s">
        <v>8</v>
      </c>
      <c r="O82" t="s">
        <v>8</v>
      </c>
      <c r="P82" t="s">
        <v>8</v>
      </c>
      <c r="Q82" t="s">
        <v>8</v>
      </c>
      <c r="R82" t="s">
        <v>8</v>
      </c>
      <c r="S82" t="s">
        <v>8</v>
      </c>
      <c r="T82" s="12" t="s">
        <v>8</v>
      </c>
      <c r="U82" s="20">
        <v>0</v>
      </c>
      <c r="V82" s="3" t="s">
        <v>341</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74" t="s">
        <v>399</v>
      </c>
      <c r="AQ82" s="3">
        <v>80</v>
      </c>
      <c r="AR82" s="3">
        <v>170</v>
      </c>
      <c r="AS82" s="3">
        <v>170</v>
      </c>
      <c r="AT82" s="49" t="s">
        <v>8</v>
      </c>
      <c r="AU82" s="3">
        <v>40</v>
      </c>
      <c r="AV82" s="3">
        <v>90</v>
      </c>
      <c r="AW82" s="3">
        <v>90</v>
      </c>
      <c r="AX82" s="49" t="s">
        <v>8</v>
      </c>
      <c r="AY82">
        <f t="shared" ref="AY82:BA83" si="84">AQ82-AU82</f>
        <v>40</v>
      </c>
      <c r="AZ82">
        <f t="shared" si="84"/>
        <v>80</v>
      </c>
      <c r="BA82" s="10">
        <f t="shared" si="84"/>
        <v>80</v>
      </c>
      <c r="BB82" t="s">
        <v>338</v>
      </c>
      <c r="BC82" t="s">
        <v>337</v>
      </c>
      <c r="BD82">
        <v>1</v>
      </c>
      <c r="BE82" t="s">
        <v>284</v>
      </c>
      <c r="BF82" t="s">
        <v>285</v>
      </c>
    </row>
    <row r="83" spans="1:58" x14ac:dyDescent="0.3">
      <c r="A83" s="61" t="s">
        <v>373</v>
      </c>
      <c r="B83" s="12"/>
      <c r="C83" t="s">
        <v>401</v>
      </c>
      <c r="D83" t="s">
        <v>406</v>
      </c>
      <c r="E83" t="s">
        <v>409</v>
      </c>
      <c r="F83" s="66" t="s">
        <v>385</v>
      </c>
      <c r="G83" s="12" t="s">
        <v>325</v>
      </c>
      <c r="H83" s="12" t="s">
        <v>330</v>
      </c>
      <c r="I83" s="6">
        <v>0</v>
      </c>
      <c r="J83">
        <v>1</v>
      </c>
      <c r="K83" s="13" t="s">
        <v>294</v>
      </c>
      <c r="L83">
        <v>0</v>
      </c>
      <c r="M83" t="s">
        <v>8</v>
      </c>
      <c r="N83" t="s">
        <v>8</v>
      </c>
      <c r="O83" t="s">
        <v>8</v>
      </c>
      <c r="P83" t="s">
        <v>8</v>
      </c>
      <c r="Q83" t="s">
        <v>8</v>
      </c>
      <c r="R83" t="s">
        <v>8</v>
      </c>
      <c r="S83" t="s">
        <v>8</v>
      </c>
      <c r="T83" s="12" t="s">
        <v>8</v>
      </c>
      <c r="U83" s="20">
        <v>0</v>
      </c>
      <c r="V83" s="3" t="s">
        <v>341</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74" t="s">
        <v>399</v>
      </c>
      <c r="AQ83" s="3">
        <v>80</v>
      </c>
      <c r="AR83" s="3">
        <v>240</v>
      </c>
      <c r="AS83" s="3">
        <v>240</v>
      </c>
      <c r="AT83" s="49" t="s">
        <v>8</v>
      </c>
      <c r="AU83" s="3">
        <v>64</v>
      </c>
      <c r="AV83" s="3">
        <v>144</v>
      </c>
      <c r="AW83" s="3">
        <v>144</v>
      </c>
      <c r="AX83" s="49" t="s">
        <v>8</v>
      </c>
      <c r="AY83">
        <f t="shared" si="84"/>
        <v>16</v>
      </c>
      <c r="AZ83">
        <f t="shared" si="84"/>
        <v>96</v>
      </c>
      <c r="BA83" s="10">
        <f t="shared" si="84"/>
        <v>96</v>
      </c>
      <c r="BB83" t="s">
        <v>286</v>
      </c>
      <c r="BC83" t="s">
        <v>287</v>
      </c>
      <c r="BD83">
        <v>1</v>
      </c>
      <c r="BE83" t="s">
        <v>388</v>
      </c>
      <c r="BF83" t="s">
        <v>285</v>
      </c>
    </row>
    <row r="84" spans="1:58" x14ac:dyDescent="0.3">
      <c r="A84" s="61" t="s">
        <v>374</v>
      </c>
      <c r="B84" s="12"/>
      <c r="C84" t="s">
        <v>401</v>
      </c>
      <c r="D84" t="s">
        <v>406</v>
      </c>
      <c r="E84" t="s">
        <v>409</v>
      </c>
      <c r="F84" s="66" t="s">
        <v>385</v>
      </c>
      <c r="G84" s="12" t="s">
        <v>325</v>
      </c>
      <c r="H84" s="12" t="s">
        <v>330</v>
      </c>
      <c r="I84" s="6">
        <v>0</v>
      </c>
      <c r="J84">
        <v>1</v>
      </c>
      <c r="K84" s="13" t="s">
        <v>294</v>
      </c>
      <c r="L84">
        <v>0</v>
      </c>
      <c r="M84" t="s">
        <v>8</v>
      </c>
      <c r="N84" t="s">
        <v>8</v>
      </c>
      <c r="O84" t="s">
        <v>8</v>
      </c>
      <c r="P84" t="s">
        <v>8</v>
      </c>
      <c r="Q84" t="s">
        <v>8</v>
      </c>
      <c r="R84" t="s">
        <v>8</v>
      </c>
      <c r="S84" t="s">
        <v>8</v>
      </c>
      <c r="T84" s="12" t="s">
        <v>8</v>
      </c>
      <c r="U84" s="20">
        <v>0</v>
      </c>
      <c r="V84" s="3" t="s">
        <v>341</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74" t="s">
        <v>399</v>
      </c>
      <c r="AQ84" s="3">
        <v>80</v>
      </c>
      <c r="AR84" s="3">
        <v>240</v>
      </c>
      <c r="AS84" s="3">
        <v>240</v>
      </c>
      <c r="AT84" s="49" t="s">
        <v>8</v>
      </c>
      <c r="AU84" s="3">
        <v>48</v>
      </c>
      <c r="AV84" s="3">
        <v>208</v>
      </c>
      <c r="AW84" s="3">
        <v>208</v>
      </c>
      <c r="AX84" s="49"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3">
      <c r="A85" s="61" t="s">
        <v>375</v>
      </c>
      <c r="B85" s="12"/>
      <c r="C85" t="s">
        <v>401</v>
      </c>
      <c r="D85" t="s">
        <v>406</v>
      </c>
      <c r="E85" t="s">
        <v>409</v>
      </c>
      <c r="F85" s="66" t="s">
        <v>385</v>
      </c>
      <c r="G85" s="12" t="s">
        <v>325</v>
      </c>
      <c r="H85" s="12" t="s">
        <v>330</v>
      </c>
      <c r="I85" s="6">
        <v>0</v>
      </c>
      <c r="J85">
        <v>1</v>
      </c>
      <c r="K85" s="13" t="s">
        <v>294</v>
      </c>
      <c r="L85">
        <v>0</v>
      </c>
      <c r="M85" t="s">
        <v>8</v>
      </c>
      <c r="N85" t="s">
        <v>8</v>
      </c>
      <c r="O85" t="s">
        <v>8</v>
      </c>
      <c r="P85" t="s">
        <v>8</v>
      </c>
      <c r="Q85" t="s">
        <v>8</v>
      </c>
      <c r="R85" t="s">
        <v>8</v>
      </c>
      <c r="S85" t="s">
        <v>8</v>
      </c>
      <c r="T85" s="12" t="s">
        <v>8</v>
      </c>
      <c r="U85" s="20">
        <v>0</v>
      </c>
      <c r="V85" s="3" t="s">
        <v>341</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74" t="s">
        <v>399</v>
      </c>
      <c r="AQ85" s="3">
        <v>64</v>
      </c>
      <c r="AR85" s="3">
        <v>128</v>
      </c>
      <c r="AS85" s="3">
        <v>128</v>
      </c>
      <c r="AT85" s="49" t="s">
        <v>8</v>
      </c>
      <c r="AU85" s="3">
        <v>32</v>
      </c>
      <c r="AV85" s="3">
        <v>96</v>
      </c>
      <c r="AW85" s="3">
        <v>96</v>
      </c>
      <c r="AX85" s="49"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3">
      <c r="A86" s="61" t="s">
        <v>377</v>
      </c>
      <c r="B86" s="12"/>
      <c r="C86" t="s">
        <v>395</v>
      </c>
      <c r="D86" t="s">
        <v>406</v>
      </c>
      <c r="E86" t="s">
        <v>409</v>
      </c>
      <c r="F86" s="66" t="s">
        <v>386</v>
      </c>
      <c r="G86" s="12" t="s">
        <v>325</v>
      </c>
      <c r="H86" s="12" t="s">
        <v>330</v>
      </c>
      <c r="I86" s="6">
        <v>0</v>
      </c>
      <c r="J86">
        <v>1</v>
      </c>
      <c r="K86" t="s">
        <v>397</v>
      </c>
      <c r="L86">
        <v>0</v>
      </c>
      <c r="M86" t="s">
        <v>8</v>
      </c>
      <c r="N86" t="s">
        <v>8</v>
      </c>
      <c r="O86" t="s">
        <v>8</v>
      </c>
      <c r="P86" t="s">
        <v>8</v>
      </c>
      <c r="Q86" t="s">
        <v>8</v>
      </c>
      <c r="R86" t="s">
        <v>8</v>
      </c>
      <c r="S86" t="s">
        <v>8</v>
      </c>
      <c r="T86" s="12" t="s">
        <v>8</v>
      </c>
      <c r="U86" s="20">
        <v>0</v>
      </c>
      <c r="V86" s="3" t="s">
        <v>341</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74" t="s">
        <v>399</v>
      </c>
      <c r="AQ86" s="3">
        <v>80</v>
      </c>
      <c r="AR86" s="3">
        <v>170</v>
      </c>
      <c r="AS86" s="3">
        <v>170</v>
      </c>
      <c r="AT86" s="49" t="s">
        <v>8</v>
      </c>
      <c r="AU86" s="3">
        <v>40</v>
      </c>
      <c r="AV86" s="3">
        <v>90</v>
      </c>
      <c r="AW86" s="3">
        <v>90</v>
      </c>
      <c r="AX86" s="49"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3">
      <c r="A87" s="61" t="s">
        <v>378</v>
      </c>
      <c r="B87" s="12"/>
      <c r="C87" t="s">
        <v>395</v>
      </c>
      <c r="D87" t="s">
        <v>406</v>
      </c>
      <c r="E87" t="s">
        <v>409</v>
      </c>
      <c r="F87" s="66" t="s">
        <v>386</v>
      </c>
      <c r="G87" s="12" t="s">
        <v>325</v>
      </c>
      <c r="H87" s="12" t="s">
        <v>330</v>
      </c>
      <c r="I87" s="6">
        <v>0</v>
      </c>
      <c r="J87">
        <v>1</v>
      </c>
      <c r="K87" t="s">
        <v>397</v>
      </c>
      <c r="L87">
        <v>0</v>
      </c>
      <c r="M87" t="s">
        <v>8</v>
      </c>
      <c r="N87" t="s">
        <v>8</v>
      </c>
      <c r="O87" t="s">
        <v>8</v>
      </c>
      <c r="P87" t="s">
        <v>8</v>
      </c>
      <c r="Q87" t="s">
        <v>8</v>
      </c>
      <c r="R87" t="s">
        <v>8</v>
      </c>
      <c r="S87" t="s">
        <v>8</v>
      </c>
      <c r="T87" s="12" t="s">
        <v>8</v>
      </c>
      <c r="U87" s="20">
        <v>0</v>
      </c>
      <c r="V87" s="3" t="s">
        <v>341</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74" t="s">
        <v>399</v>
      </c>
      <c r="AQ87" s="3">
        <v>80</v>
      </c>
      <c r="AR87" s="3">
        <v>240</v>
      </c>
      <c r="AS87" s="3">
        <v>240</v>
      </c>
      <c r="AT87" s="49" t="s">
        <v>8</v>
      </c>
      <c r="AU87" s="3">
        <v>64</v>
      </c>
      <c r="AV87" s="3">
        <v>144</v>
      </c>
      <c r="AW87" s="3">
        <v>144</v>
      </c>
      <c r="AX87" s="49"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3">
      <c r="A88" s="61" t="s">
        <v>379</v>
      </c>
      <c r="B88" s="12"/>
      <c r="C88" t="s">
        <v>395</v>
      </c>
      <c r="D88" t="s">
        <v>406</v>
      </c>
      <c r="E88" t="s">
        <v>409</v>
      </c>
      <c r="F88" s="66" t="s">
        <v>386</v>
      </c>
      <c r="G88" s="12" t="s">
        <v>325</v>
      </c>
      <c r="H88" s="12" t="s">
        <v>330</v>
      </c>
      <c r="I88" s="6">
        <v>0</v>
      </c>
      <c r="J88">
        <v>1</v>
      </c>
      <c r="K88" t="s">
        <v>397</v>
      </c>
      <c r="L88">
        <v>0</v>
      </c>
      <c r="M88" t="s">
        <v>8</v>
      </c>
      <c r="N88" t="s">
        <v>8</v>
      </c>
      <c r="O88" t="s">
        <v>8</v>
      </c>
      <c r="P88" t="s">
        <v>8</v>
      </c>
      <c r="Q88" t="s">
        <v>8</v>
      </c>
      <c r="R88" t="s">
        <v>8</v>
      </c>
      <c r="S88" t="s">
        <v>8</v>
      </c>
      <c r="T88" s="12" t="s">
        <v>8</v>
      </c>
      <c r="U88" s="20">
        <v>0</v>
      </c>
      <c r="V88" s="3" t="s">
        <v>341</v>
      </c>
      <c r="W88" t="s">
        <v>340</v>
      </c>
      <c r="X88" t="s">
        <v>398</v>
      </c>
      <c r="Y88" t="s">
        <v>398</v>
      </c>
      <c r="Z88" t="s">
        <v>398</v>
      </c>
      <c r="AA88" t="s">
        <v>398</v>
      </c>
      <c r="AB88" t="s">
        <v>398</v>
      </c>
      <c r="AC88" s="3" t="s">
        <v>398</v>
      </c>
      <c r="AD88" t="s">
        <v>398</v>
      </c>
      <c r="AE88" t="s">
        <v>398</v>
      </c>
      <c r="AF88" t="s">
        <v>398</v>
      </c>
      <c r="AG88" t="s">
        <v>398</v>
      </c>
      <c r="AH88" t="s">
        <v>398</v>
      </c>
      <c r="AI88" s="6" t="s">
        <v>398</v>
      </c>
      <c r="AJ88" t="s">
        <v>398</v>
      </c>
      <c r="AK88" t="s">
        <v>398</v>
      </c>
      <c r="AL88" t="s">
        <v>398</v>
      </c>
      <c r="AM88" s="10" t="s">
        <v>105</v>
      </c>
      <c r="AN88" s="3" t="s">
        <v>399</v>
      </c>
      <c r="AO88" s="3" t="s">
        <v>399</v>
      </c>
      <c r="AP88" s="74" t="s">
        <v>399</v>
      </c>
      <c r="AQ88" s="3">
        <v>80</v>
      </c>
      <c r="AR88" s="3">
        <v>240</v>
      </c>
      <c r="AS88" s="3">
        <v>240</v>
      </c>
      <c r="AT88" s="49" t="s">
        <v>8</v>
      </c>
      <c r="AU88" s="3">
        <v>48</v>
      </c>
      <c r="AV88" s="3">
        <v>208</v>
      </c>
      <c r="AW88" s="3">
        <v>208</v>
      </c>
      <c r="AX88" s="49"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3">
      <c r="A89" s="61" t="s">
        <v>380</v>
      </c>
      <c r="B89" s="12"/>
      <c r="C89" t="s">
        <v>395</v>
      </c>
      <c r="D89" t="s">
        <v>406</v>
      </c>
      <c r="E89" t="s">
        <v>409</v>
      </c>
      <c r="F89" s="66" t="s">
        <v>386</v>
      </c>
      <c r="G89" s="12" t="s">
        <v>325</v>
      </c>
      <c r="H89" s="12" t="s">
        <v>330</v>
      </c>
      <c r="I89" s="6">
        <v>0</v>
      </c>
      <c r="J89">
        <v>1</v>
      </c>
      <c r="K89" t="s">
        <v>397</v>
      </c>
      <c r="L89">
        <v>0</v>
      </c>
      <c r="M89" t="s">
        <v>8</v>
      </c>
      <c r="N89" t="s">
        <v>8</v>
      </c>
      <c r="O89" t="s">
        <v>8</v>
      </c>
      <c r="P89" t="s">
        <v>8</v>
      </c>
      <c r="Q89" t="s">
        <v>8</v>
      </c>
      <c r="R89" t="s">
        <v>8</v>
      </c>
      <c r="S89" t="s">
        <v>8</v>
      </c>
      <c r="T89" s="12" t="s">
        <v>8</v>
      </c>
      <c r="U89" s="20">
        <v>0</v>
      </c>
      <c r="V89" s="3" t="s">
        <v>341</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74" t="s">
        <v>399</v>
      </c>
      <c r="AQ89" s="3">
        <v>64</v>
      </c>
      <c r="AR89" s="3">
        <v>128</v>
      </c>
      <c r="AS89" s="3">
        <v>128</v>
      </c>
      <c r="AT89" s="49" t="s">
        <v>8</v>
      </c>
      <c r="AU89" s="3">
        <v>32</v>
      </c>
      <c r="AV89" s="3">
        <v>96</v>
      </c>
      <c r="AW89" s="3">
        <v>96</v>
      </c>
      <c r="AX89" s="49"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3">
      <c r="A90" s="61" t="s">
        <v>381</v>
      </c>
      <c r="B90" s="12"/>
      <c r="C90" t="s">
        <v>401</v>
      </c>
      <c r="D90" t="s">
        <v>406</v>
      </c>
      <c r="E90" t="s">
        <v>409</v>
      </c>
      <c r="F90" s="66" t="s">
        <v>387</v>
      </c>
      <c r="G90" s="12" t="s">
        <v>325</v>
      </c>
      <c r="H90" s="12" t="s">
        <v>330</v>
      </c>
      <c r="I90" s="6">
        <v>0</v>
      </c>
      <c r="J90">
        <v>1</v>
      </c>
      <c r="K90" s="13" t="s">
        <v>294</v>
      </c>
      <c r="L90">
        <v>0</v>
      </c>
      <c r="M90" t="s">
        <v>8</v>
      </c>
      <c r="N90" t="s">
        <v>8</v>
      </c>
      <c r="O90" t="s">
        <v>8</v>
      </c>
      <c r="P90" t="s">
        <v>8</v>
      </c>
      <c r="Q90" t="s">
        <v>8</v>
      </c>
      <c r="R90" t="s">
        <v>8</v>
      </c>
      <c r="S90" t="s">
        <v>8</v>
      </c>
      <c r="T90" s="12" t="s">
        <v>8</v>
      </c>
      <c r="U90" s="20">
        <v>0</v>
      </c>
      <c r="V90" s="3" t="s">
        <v>341</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74" t="s">
        <v>399</v>
      </c>
      <c r="AQ90" s="3">
        <v>80</v>
      </c>
      <c r="AR90" s="3">
        <v>170</v>
      </c>
      <c r="AS90" s="3">
        <v>170</v>
      </c>
      <c r="AT90" s="49" t="s">
        <v>8</v>
      </c>
      <c r="AU90" s="3">
        <v>40</v>
      </c>
      <c r="AV90" s="3">
        <v>90</v>
      </c>
      <c r="AW90" s="3">
        <v>90</v>
      </c>
      <c r="AX90" s="49"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3">
      <c r="A91" s="61" t="s">
        <v>382</v>
      </c>
      <c r="B91" s="12"/>
      <c r="C91" t="s">
        <v>401</v>
      </c>
      <c r="D91" t="s">
        <v>406</v>
      </c>
      <c r="E91" t="s">
        <v>409</v>
      </c>
      <c r="F91" s="66" t="s">
        <v>387</v>
      </c>
      <c r="G91" s="12" t="s">
        <v>325</v>
      </c>
      <c r="H91" s="12" t="s">
        <v>330</v>
      </c>
      <c r="I91" s="6">
        <v>0</v>
      </c>
      <c r="J91">
        <v>1</v>
      </c>
      <c r="K91" s="13" t="s">
        <v>294</v>
      </c>
      <c r="L91">
        <v>0</v>
      </c>
      <c r="M91" t="s">
        <v>8</v>
      </c>
      <c r="N91" t="s">
        <v>8</v>
      </c>
      <c r="O91" t="s">
        <v>8</v>
      </c>
      <c r="P91" t="s">
        <v>8</v>
      </c>
      <c r="Q91" t="s">
        <v>8</v>
      </c>
      <c r="R91" t="s">
        <v>8</v>
      </c>
      <c r="S91" t="s">
        <v>8</v>
      </c>
      <c r="T91" s="12" t="s">
        <v>8</v>
      </c>
      <c r="U91" s="20">
        <v>0</v>
      </c>
      <c r="V91" s="3" t="s">
        <v>341</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74" t="s">
        <v>399</v>
      </c>
      <c r="AQ91" s="3">
        <v>80</v>
      </c>
      <c r="AR91" s="3">
        <v>240</v>
      </c>
      <c r="AS91" s="3">
        <v>240</v>
      </c>
      <c r="AT91" s="49" t="s">
        <v>8</v>
      </c>
      <c r="AU91" s="3">
        <v>64</v>
      </c>
      <c r="AV91" s="3">
        <v>144</v>
      </c>
      <c r="AW91" s="3">
        <v>144</v>
      </c>
      <c r="AX91" s="49"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3">
      <c r="A92" s="61" t="s">
        <v>383</v>
      </c>
      <c r="B92" s="12"/>
      <c r="C92" t="s">
        <v>401</v>
      </c>
      <c r="D92" t="s">
        <v>406</v>
      </c>
      <c r="E92" t="s">
        <v>409</v>
      </c>
      <c r="F92" s="66" t="s">
        <v>387</v>
      </c>
      <c r="G92" s="12" t="s">
        <v>325</v>
      </c>
      <c r="H92" s="12" t="s">
        <v>330</v>
      </c>
      <c r="I92" s="6">
        <v>0</v>
      </c>
      <c r="J92">
        <v>1</v>
      </c>
      <c r="K92" s="13" t="s">
        <v>294</v>
      </c>
      <c r="L92">
        <v>0</v>
      </c>
      <c r="M92" t="s">
        <v>8</v>
      </c>
      <c r="N92" t="s">
        <v>8</v>
      </c>
      <c r="O92" t="s">
        <v>8</v>
      </c>
      <c r="P92" t="s">
        <v>8</v>
      </c>
      <c r="Q92" t="s">
        <v>8</v>
      </c>
      <c r="R92" t="s">
        <v>8</v>
      </c>
      <c r="S92" t="s">
        <v>8</v>
      </c>
      <c r="T92" s="12" t="s">
        <v>8</v>
      </c>
      <c r="U92" s="20">
        <v>0</v>
      </c>
      <c r="V92" s="3" t="s">
        <v>341</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74" t="s">
        <v>399</v>
      </c>
      <c r="AQ92" s="3">
        <v>80</v>
      </c>
      <c r="AR92" s="3">
        <v>240</v>
      </c>
      <c r="AS92" s="3">
        <v>240</v>
      </c>
      <c r="AT92" s="49" t="s">
        <v>8</v>
      </c>
      <c r="AU92" s="3">
        <v>48</v>
      </c>
      <c r="AV92" s="3">
        <v>208</v>
      </c>
      <c r="AW92" s="3">
        <v>208</v>
      </c>
      <c r="AX92" s="49"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3">
      <c r="A93" s="62" t="s">
        <v>384</v>
      </c>
      <c r="B93" s="17"/>
      <c r="C93" s="4" t="s">
        <v>401</v>
      </c>
      <c r="D93" s="4" t="s">
        <v>406</v>
      </c>
      <c r="E93" s="4" t="s">
        <v>409</v>
      </c>
      <c r="F93" s="67"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1" t="s">
        <v>341</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 t="shared" ref="AY93" si="112">AQ93-AU93</f>
        <v>32</v>
      </c>
      <c r="AZ93" s="4">
        <f t="shared" ref="AZ93" si="113">AR93-AV93</f>
        <v>32</v>
      </c>
      <c r="BA93" s="27">
        <f t="shared" ref="BA93" si="114">AS93-AW93</f>
        <v>32</v>
      </c>
      <c r="BB93" s="4" t="s">
        <v>371</v>
      </c>
      <c r="BC93" s="4" t="s">
        <v>376</v>
      </c>
      <c r="BD93" s="4">
        <v>1</v>
      </c>
      <c r="BE93" s="4" t="s">
        <v>389</v>
      </c>
      <c r="BF93" s="4" t="s">
        <v>285</v>
      </c>
    </row>
    <row r="94" spans="1:58" x14ac:dyDescent="0.3">
      <c r="A94" s="61" t="s">
        <v>392</v>
      </c>
      <c r="B94" s="12"/>
      <c r="C94" t="s">
        <v>401</v>
      </c>
      <c r="D94" t="s">
        <v>406</v>
      </c>
      <c r="E94" t="s">
        <v>409</v>
      </c>
      <c r="F94" s="66"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s="3" t="s">
        <v>341</v>
      </c>
      <c r="W94" t="s">
        <v>340</v>
      </c>
      <c r="X94" t="s">
        <v>398</v>
      </c>
      <c r="Y94" t="s">
        <v>398</v>
      </c>
      <c r="Z94" t="s">
        <v>398</v>
      </c>
      <c r="AA94" t="s">
        <v>398</v>
      </c>
      <c r="AB94" t="s">
        <v>398</v>
      </c>
      <c r="AC94" s="3" t="s">
        <v>398</v>
      </c>
      <c r="AD94" t="s">
        <v>398</v>
      </c>
      <c r="AE94" t="s">
        <v>398</v>
      </c>
      <c r="AF94" t="s">
        <v>398</v>
      </c>
      <c r="AG94" t="s">
        <v>398</v>
      </c>
      <c r="AH94" t="s">
        <v>398</v>
      </c>
      <c r="AI94" s="6" t="s">
        <v>398</v>
      </c>
      <c r="AJ94" s="12" t="s">
        <v>398</v>
      </c>
      <c r="AK94" t="s">
        <v>398</v>
      </c>
      <c r="AL94" t="s">
        <v>398</v>
      </c>
      <c r="AM94" s="10" t="s">
        <v>105</v>
      </c>
      <c r="AN94" s="3" t="s">
        <v>399</v>
      </c>
      <c r="AO94" s="3" t="s">
        <v>399</v>
      </c>
      <c r="AP94" s="74" t="s">
        <v>399</v>
      </c>
      <c r="AQ94" s="3">
        <v>96</v>
      </c>
      <c r="AR94" s="3">
        <v>112</v>
      </c>
      <c r="AS94" s="3">
        <v>112</v>
      </c>
      <c r="AT94" s="49" t="s">
        <v>8</v>
      </c>
      <c r="AU94" s="3">
        <v>64</v>
      </c>
      <c r="AV94" s="3">
        <v>96</v>
      </c>
      <c r="AW94" s="3">
        <v>96</v>
      </c>
      <c r="AX94" s="49" t="s">
        <v>8</v>
      </c>
      <c r="AY94">
        <f t="shared" ref="AY94" si="115">AQ94-AU94</f>
        <v>32</v>
      </c>
      <c r="AZ94">
        <f t="shared" ref="AZ94" si="116">AR94-AV94</f>
        <v>16</v>
      </c>
      <c r="BA94" s="10">
        <f t="shared" ref="BA94" si="117">AS94-AW94</f>
        <v>16</v>
      </c>
      <c r="BB94" t="s">
        <v>416</v>
      </c>
      <c r="BC94" t="s">
        <v>417</v>
      </c>
      <c r="BD94">
        <v>1</v>
      </c>
      <c r="BE94" t="s">
        <v>424</v>
      </c>
      <c r="BF94" s="34" t="s">
        <v>285</v>
      </c>
    </row>
    <row r="95" spans="1:58" x14ac:dyDescent="0.3">
      <c r="A95" s="61" t="s">
        <v>402</v>
      </c>
      <c r="B95" s="12"/>
      <c r="C95" t="s">
        <v>401</v>
      </c>
      <c r="D95" t="s">
        <v>407</v>
      </c>
      <c r="E95" t="s">
        <v>409</v>
      </c>
      <c r="F95" s="66"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s="3" t="s">
        <v>341</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74" t="s">
        <v>399</v>
      </c>
      <c r="AQ95" s="3">
        <v>96</v>
      </c>
      <c r="AR95" s="3">
        <v>112</v>
      </c>
      <c r="AS95" s="3">
        <v>112</v>
      </c>
      <c r="AT95" s="49" t="s">
        <v>8</v>
      </c>
      <c r="AU95" s="3">
        <v>64</v>
      </c>
      <c r="AV95" s="3">
        <v>96</v>
      </c>
      <c r="AW95" s="3">
        <v>96</v>
      </c>
      <c r="AX95" s="49"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3">
      <c r="A96" s="61" t="s">
        <v>402</v>
      </c>
      <c r="B96" s="12"/>
      <c r="C96" t="s">
        <v>401</v>
      </c>
      <c r="D96" t="s">
        <v>407</v>
      </c>
      <c r="E96" t="s">
        <v>409</v>
      </c>
      <c r="F96" s="66"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s="3" t="s">
        <v>341</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74" t="s">
        <v>399</v>
      </c>
      <c r="AQ96" s="3">
        <v>71</v>
      </c>
      <c r="AR96" s="3">
        <v>131</v>
      </c>
      <c r="AS96" s="3">
        <v>131</v>
      </c>
      <c r="AT96" s="49" t="s">
        <v>8</v>
      </c>
      <c r="AU96" s="3">
        <v>47</v>
      </c>
      <c r="AV96" s="3">
        <v>83</v>
      </c>
      <c r="AW96" s="3">
        <v>83</v>
      </c>
      <c r="AX96" s="49"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3">
      <c r="A97" s="61" t="s">
        <v>403</v>
      </c>
      <c r="B97" s="12"/>
      <c r="C97" t="s">
        <v>401</v>
      </c>
      <c r="D97" t="s">
        <v>406</v>
      </c>
      <c r="E97" t="s">
        <v>409</v>
      </c>
      <c r="F97" s="66"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s="3" t="s">
        <v>268</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74">
        <v>414</v>
      </c>
      <c r="AQ97" s="3">
        <v>96</v>
      </c>
      <c r="AR97" s="3">
        <v>112</v>
      </c>
      <c r="AS97" s="3">
        <v>112</v>
      </c>
      <c r="AT97" s="49" t="s">
        <v>8</v>
      </c>
      <c r="AU97" s="3">
        <v>64</v>
      </c>
      <c r="AV97" s="3">
        <v>96</v>
      </c>
      <c r="AW97" s="3">
        <v>96</v>
      </c>
      <c r="AX97" s="49"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3">
      <c r="A98" s="61" t="s">
        <v>412</v>
      </c>
      <c r="B98" s="12"/>
      <c r="C98" t="s">
        <v>401</v>
      </c>
      <c r="D98" t="s">
        <v>407</v>
      </c>
      <c r="E98" t="s">
        <v>409</v>
      </c>
      <c r="F98" s="66"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s="3" t="s">
        <v>268</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74">
        <v>414</v>
      </c>
      <c r="AQ98" s="3">
        <v>96</v>
      </c>
      <c r="AR98" s="3">
        <v>112</v>
      </c>
      <c r="AS98" s="3">
        <v>112</v>
      </c>
      <c r="AT98" s="49" t="s">
        <v>8</v>
      </c>
      <c r="AU98" s="3">
        <v>64</v>
      </c>
      <c r="AV98" s="3">
        <v>96</v>
      </c>
      <c r="AW98" s="3">
        <v>96</v>
      </c>
      <c r="AX98" s="49"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3">
      <c r="A99" s="61" t="s">
        <v>413</v>
      </c>
      <c r="B99" s="12"/>
      <c r="C99" t="s">
        <v>401</v>
      </c>
      <c r="D99" t="s">
        <v>407</v>
      </c>
      <c r="E99" t="s">
        <v>409</v>
      </c>
      <c r="F99" s="66"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s="3" t="s">
        <v>268</v>
      </c>
      <c r="W99" t="s">
        <v>117</v>
      </c>
      <c r="X99" t="s">
        <v>117</v>
      </c>
      <c r="Y99" t="s">
        <v>117</v>
      </c>
      <c r="Z99" t="s">
        <v>117</v>
      </c>
      <c r="AA99" t="s">
        <v>117</v>
      </c>
      <c r="AB99" t="s">
        <v>117</v>
      </c>
      <c r="AC99" s="3" t="s">
        <v>117</v>
      </c>
      <c r="AD99" t="s">
        <v>117</v>
      </c>
      <c r="AE99" t="s">
        <v>117</v>
      </c>
      <c r="AF99" t="s">
        <v>117</v>
      </c>
      <c r="AG99" t="s">
        <v>117</v>
      </c>
      <c r="AH99" t="s">
        <v>117</v>
      </c>
      <c r="AI99" s="6" t="s">
        <v>117</v>
      </c>
      <c r="AJ99" s="12" t="s">
        <v>117</v>
      </c>
      <c r="AK99" t="s">
        <v>117</v>
      </c>
      <c r="AL99" t="s">
        <v>278</v>
      </c>
      <c r="AM99" s="10" t="s">
        <v>105</v>
      </c>
      <c r="AN99" s="3">
        <v>125</v>
      </c>
      <c r="AO99" s="3">
        <v>1169</v>
      </c>
      <c r="AP99" s="74">
        <v>414</v>
      </c>
      <c r="AQ99" s="3">
        <v>71</v>
      </c>
      <c r="AR99" s="3">
        <v>131</v>
      </c>
      <c r="AS99" s="3">
        <v>131</v>
      </c>
      <c r="AT99" s="61" t="s">
        <v>8</v>
      </c>
      <c r="AU99" s="50">
        <v>47</v>
      </c>
      <c r="AV99" s="3">
        <v>83</v>
      </c>
      <c r="AW99" s="3">
        <v>83</v>
      </c>
      <c r="AX99" s="49"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3">
      <c r="A100" s="61" t="s">
        <v>429</v>
      </c>
      <c r="B100" s="12"/>
      <c r="C100" t="s">
        <v>400</v>
      </c>
      <c r="D100" t="s">
        <v>406</v>
      </c>
      <c r="E100" t="s">
        <v>409</v>
      </c>
      <c r="F100" s="66" t="s">
        <v>437</v>
      </c>
      <c r="G100" s="12" t="s">
        <v>443</v>
      </c>
      <c r="H100" s="12" t="s">
        <v>394</v>
      </c>
      <c r="I100" s="35">
        <v>0</v>
      </c>
      <c r="J100">
        <v>1</v>
      </c>
      <c r="K100" t="s">
        <v>450</v>
      </c>
      <c r="L100">
        <v>0</v>
      </c>
      <c r="M100" t="s">
        <v>8</v>
      </c>
      <c r="N100" t="s">
        <v>117</v>
      </c>
      <c r="O100" t="s">
        <v>117</v>
      </c>
      <c r="P100" t="s">
        <v>117</v>
      </c>
      <c r="Q100" t="s">
        <v>117</v>
      </c>
      <c r="R100" t="s">
        <v>117</v>
      </c>
      <c r="S100" t="s">
        <v>117</v>
      </c>
      <c r="T100" s="12" t="s">
        <v>117</v>
      </c>
      <c r="U100" s="20" t="s">
        <v>117</v>
      </c>
      <c r="V100" s="3" t="s">
        <v>341</v>
      </c>
      <c r="W100" t="s">
        <v>117</v>
      </c>
      <c r="X100" t="s">
        <v>117</v>
      </c>
      <c r="Y100" t="s">
        <v>117</v>
      </c>
      <c r="Z100" t="s">
        <v>117</v>
      </c>
      <c r="AA100" t="s">
        <v>117</v>
      </c>
      <c r="AB100" t="s">
        <v>117</v>
      </c>
      <c r="AC100" s="3" t="s">
        <v>117</v>
      </c>
      <c r="AD100" t="s">
        <v>117</v>
      </c>
      <c r="AE100" t="s">
        <v>117</v>
      </c>
      <c r="AF100" t="s">
        <v>117</v>
      </c>
      <c r="AG100" t="s">
        <v>117</v>
      </c>
      <c r="AH100" t="s">
        <v>117</v>
      </c>
      <c r="AI100" s="6" t="s">
        <v>117</v>
      </c>
      <c r="AJ100" s="12" t="s">
        <v>117</v>
      </c>
      <c r="AK100" t="s">
        <v>117</v>
      </c>
      <c r="AL100" t="s">
        <v>278</v>
      </c>
      <c r="AM100" s="10" t="s">
        <v>105</v>
      </c>
      <c r="AN100" s="3">
        <v>190</v>
      </c>
      <c r="AO100" s="3">
        <v>960</v>
      </c>
      <c r="AP100" s="74">
        <v>1370</v>
      </c>
      <c r="AQ100" s="3">
        <v>128</v>
      </c>
      <c r="AR100" s="3">
        <v>512</v>
      </c>
      <c r="AS100" s="3">
        <v>512</v>
      </c>
      <c r="AT100" s="61" t="s">
        <v>45</v>
      </c>
      <c r="AU100" s="50">
        <f t="shared" ref="AU100:AU106" si="133" xml:space="preserve"> _xlfn.FLOOR.MATH((AN100 - AQ100) / 2)</f>
        <v>31</v>
      </c>
      <c r="AV100" s="3">
        <f t="shared" ref="AV100:AV106" si="134" xml:space="preserve"> _xlfn.FLOOR.MATH((AO100 - AR100) / 2)</f>
        <v>224</v>
      </c>
      <c r="AW100" s="3">
        <f t="shared" ref="AW100:AW106" si="135" xml:space="preserve"> _xlfn.FLOOR.MATH((AP100 - AS100) / 2)</f>
        <v>429</v>
      </c>
      <c r="AX100" s="49"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3">
      <c r="A101" s="61" t="s">
        <v>432</v>
      </c>
      <c r="B101" s="12"/>
      <c r="C101" t="s">
        <v>400</v>
      </c>
      <c r="D101" t="s">
        <v>407</v>
      </c>
      <c r="E101" t="s">
        <v>409</v>
      </c>
      <c r="F101" s="66"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s="3" t="s">
        <v>341</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74">
        <v>1370</v>
      </c>
      <c r="AQ101" s="3">
        <v>128</v>
      </c>
      <c r="AR101" s="3">
        <v>512</v>
      </c>
      <c r="AS101" s="3">
        <v>512</v>
      </c>
      <c r="AT101" s="61" t="s">
        <v>45</v>
      </c>
      <c r="AU101" s="50">
        <f t="shared" si="133"/>
        <v>31</v>
      </c>
      <c r="AV101" s="3">
        <f t="shared" si="134"/>
        <v>224</v>
      </c>
      <c r="AW101" s="3">
        <f t="shared" si="135"/>
        <v>429</v>
      </c>
      <c r="AX101" s="49" t="s">
        <v>45</v>
      </c>
      <c r="AY101">
        <f t="shared" si="136"/>
        <v>97</v>
      </c>
      <c r="AZ101">
        <f t="shared" si="137"/>
        <v>288</v>
      </c>
      <c r="BA101" s="10">
        <f t="shared" si="138"/>
        <v>83</v>
      </c>
      <c r="BB101" t="s">
        <v>416</v>
      </c>
      <c r="BC101" t="s">
        <v>160</v>
      </c>
      <c r="BD101">
        <v>1</v>
      </c>
      <c r="BE101" t="s">
        <v>445</v>
      </c>
      <c r="BF101" t="s">
        <v>446</v>
      </c>
    </row>
    <row r="102" spans="1:58" ht="28.8" x14ac:dyDescent="0.3">
      <c r="A102" s="61" t="s">
        <v>433</v>
      </c>
      <c r="B102" s="12"/>
      <c r="C102" t="s">
        <v>400</v>
      </c>
      <c r="D102" t="s">
        <v>407</v>
      </c>
      <c r="E102" t="s">
        <v>430</v>
      </c>
      <c r="F102" s="66"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s="3" t="s">
        <v>341</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74">
        <v>1370</v>
      </c>
      <c r="AQ102" s="3">
        <v>128</v>
      </c>
      <c r="AR102" s="3">
        <v>512</v>
      </c>
      <c r="AS102" s="3">
        <v>512</v>
      </c>
      <c r="AT102" s="61" t="s">
        <v>45</v>
      </c>
      <c r="AU102" s="50">
        <f t="shared" si="133"/>
        <v>31</v>
      </c>
      <c r="AV102" s="3">
        <f t="shared" si="134"/>
        <v>224</v>
      </c>
      <c r="AW102" s="3">
        <f t="shared" si="135"/>
        <v>429</v>
      </c>
      <c r="AX102" s="49"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3">
      <c r="A103" s="61" t="s">
        <v>434</v>
      </c>
      <c r="B103" s="12" t="s">
        <v>492</v>
      </c>
      <c r="C103" t="s">
        <v>400</v>
      </c>
      <c r="D103" t="s">
        <v>406</v>
      </c>
      <c r="E103" t="s">
        <v>409</v>
      </c>
      <c r="F103" s="66"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s="3" t="s">
        <v>268</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74">
        <v>414</v>
      </c>
      <c r="AQ103" s="3">
        <v>96</v>
      </c>
      <c r="AR103" s="3">
        <v>960</v>
      </c>
      <c r="AS103" s="3">
        <v>256</v>
      </c>
      <c r="AT103" s="61" t="s">
        <v>45</v>
      </c>
      <c r="AU103" s="50">
        <f t="shared" si="133"/>
        <v>14</v>
      </c>
      <c r="AV103" s="3">
        <f t="shared" si="134"/>
        <v>104</v>
      </c>
      <c r="AW103" s="3">
        <f t="shared" si="135"/>
        <v>79</v>
      </c>
      <c r="AX103" s="49"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28.8" x14ac:dyDescent="0.3">
      <c r="A104" s="61" t="s">
        <v>435</v>
      </c>
      <c r="B104" s="12" t="s">
        <v>519</v>
      </c>
      <c r="C104" t="s">
        <v>400</v>
      </c>
      <c r="D104" t="s">
        <v>407</v>
      </c>
      <c r="E104" t="s">
        <v>409</v>
      </c>
      <c r="F104" s="66"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s="3" t="s">
        <v>268</v>
      </c>
      <c r="W104" t="s">
        <v>117</v>
      </c>
      <c r="X104" t="s">
        <v>117</v>
      </c>
      <c r="Y104" t="s">
        <v>117</v>
      </c>
      <c r="Z104" t="s">
        <v>117</v>
      </c>
      <c r="AA104" t="s">
        <v>117</v>
      </c>
      <c r="AB104" t="s">
        <v>117</v>
      </c>
      <c r="AC104" s="3" t="s">
        <v>117</v>
      </c>
      <c r="AD104" t="s">
        <v>117</v>
      </c>
      <c r="AE104" t="s">
        <v>117</v>
      </c>
      <c r="AF104" t="s">
        <v>117</v>
      </c>
      <c r="AG104" t="s">
        <v>117</v>
      </c>
      <c r="AH104" t="s">
        <v>117</v>
      </c>
      <c r="AI104" s="6" t="s">
        <v>117</v>
      </c>
      <c r="AJ104" s="12" t="s">
        <v>117</v>
      </c>
      <c r="AK104" t="s">
        <v>117</v>
      </c>
      <c r="AL104" t="s">
        <v>278</v>
      </c>
      <c r="AM104" s="10" t="s">
        <v>105</v>
      </c>
      <c r="AN104" s="3">
        <v>125</v>
      </c>
      <c r="AO104" s="3">
        <v>1169</v>
      </c>
      <c r="AP104" s="74">
        <v>414</v>
      </c>
      <c r="AQ104" s="3">
        <v>96</v>
      </c>
      <c r="AR104" s="3">
        <v>960</v>
      </c>
      <c r="AS104" s="3">
        <v>256</v>
      </c>
      <c r="AT104" s="61" t="s">
        <v>45</v>
      </c>
      <c r="AU104" s="50">
        <f t="shared" si="133"/>
        <v>14</v>
      </c>
      <c r="AV104" s="3">
        <f t="shared" si="134"/>
        <v>104</v>
      </c>
      <c r="AW104" s="3">
        <f t="shared" si="135"/>
        <v>79</v>
      </c>
      <c r="AX104" s="49"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28.8" x14ac:dyDescent="0.3">
      <c r="A105" s="61" t="s">
        <v>436</v>
      </c>
      <c r="B105" s="12" t="s">
        <v>519</v>
      </c>
      <c r="C105" t="s">
        <v>400</v>
      </c>
      <c r="D105" t="s">
        <v>407</v>
      </c>
      <c r="E105" t="s">
        <v>430</v>
      </c>
      <c r="F105" s="66"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s="3" t="s">
        <v>268</v>
      </c>
      <c r="W105" t="s">
        <v>117</v>
      </c>
      <c r="X105" t="s">
        <v>117</v>
      </c>
      <c r="Y105" t="s">
        <v>117</v>
      </c>
      <c r="Z105" t="s">
        <v>117</v>
      </c>
      <c r="AA105" t="s">
        <v>117</v>
      </c>
      <c r="AB105" t="s">
        <v>117</v>
      </c>
      <c r="AC105" s="3" t="s">
        <v>117</v>
      </c>
      <c r="AD105" t="s">
        <v>117</v>
      </c>
      <c r="AE105" t="s">
        <v>117</v>
      </c>
      <c r="AF105" t="s">
        <v>117</v>
      </c>
      <c r="AG105" t="s">
        <v>117</v>
      </c>
      <c r="AH105" t="s">
        <v>117</v>
      </c>
      <c r="AI105" s="6" t="s">
        <v>117</v>
      </c>
      <c r="AJ105" s="12" t="s">
        <v>117</v>
      </c>
      <c r="AK105" t="s">
        <v>117</v>
      </c>
      <c r="AL105" t="s">
        <v>278</v>
      </c>
      <c r="AM105" s="10" t="s">
        <v>105</v>
      </c>
      <c r="AN105" s="3">
        <v>125</v>
      </c>
      <c r="AO105" s="3">
        <v>1169</v>
      </c>
      <c r="AP105" s="74">
        <v>414</v>
      </c>
      <c r="AQ105" s="3">
        <v>96</v>
      </c>
      <c r="AR105" s="3">
        <v>960</v>
      </c>
      <c r="AS105" s="3">
        <v>256</v>
      </c>
      <c r="AT105" s="61" t="s">
        <v>45</v>
      </c>
      <c r="AU105" s="50">
        <f t="shared" si="133"/>
        <v>14</v>
      </c>
      <c r="AV105" s="3">
        <f t="shared" si="134"/>
        <v>104</v>
      </c>
      <c r="AW105" s="3">
        <f t="shared" si="135"/>
        <v>79</v>
      </c>
      <c r="AX105" s="49"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28.8" x14ac:dyDescent="0.3">
      <c r="A106" s="61" t="s">
        <v>431</v>
      </c>
      <c r="B106" s="12" t="s">
        <v>519</v>
      </c>
      <c r="C106" t="s">
        <v>401</v>
      </c>
      <c r="D106" t="s">
        <v>406</v>
      </c>
      <c r="E106" t="s">
        <v>409</v>
      </c>
      <c r="F106" s="66"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s="3" t="s">
        <v>341</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74">
        <v>414</v>
      </c>
      <c r="AQ106" s="3">
        <v>96</v>
      </c>
      <c r="AR106" s="3">
        <v>960</v>
      </c>
      <c r="AS106" s="3">
        <v>256</v>
      </c>
      <c r="AT106" s="61" t="s">
        <v>8</v>
      </c>
      <c r="AU106" s="50">
        <f t="shared" si="133"/>
        <v>14</v>
      </c>
      <c r="AV106" s="3">
        <f t="shared" si="134"/>
        <v>104</v>
      </c>
      <c r="AW106" s="3">
        <f t="shared" si="135"/>
        <v>79</v>
      </c>
      <c r="AX106" s="49"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3">
      <c r="A107" s="61" t="s">
        <v>456</v>
      </c>
      <c r="B107" s="12" t="s">
        <v>519</v>
      </c>
      <c r="C107" t="s">
        <v>401</v>
      </c>
      <c r="D107" t="s">
        <v>406</v>
      </c>
      <c r="E107" t="s">
        <v>409</v>
      </c>
      <c r="F107" s="66"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s="3"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74">
        <v>414</v>
      </c>
      <c r="AQ107" s="3">
        <v>96</v>
      </c>
      <c r="AR107" s="3">
        <v>960</v>
      </c>
      <c r="AS107" s="3">
        <v>256</v>
      </c>
      <c r="AT107" s="49" t="s">
        <v>8</v>
      </c>
      <c r="AU107" s="3">
        <v>64</v>
      </c>
      <c r="AV107" s="3">
        <v>928</v>
      </c>
      <c r="AW107" s="3">
        <v>224</v>
      </c>
      <c r="AX107" s="49" t="s">
        <v>8</v>
      </c>
      <c r="AY107">
        <f t="shared" si="151"/>
        <v>32</v>
      </c>
      <c r="AZ107">
        <f t="shared" si="152"/>
        <v>32</v>
      </c>
      <c r="BA107" s="10">
        <f t="shared" si="153"/>
        <v>32</v>
      </c>
      <c r="BB107" t="s">
        <v>452</v>
      </c>
      <c r="BC107" t="s">
        <v>465</v>
      </c>
      <c r="BD107">
        <v>1</v>
      </c>
      <c r="BE107" t="s">
        <v>467</v>
      </c>
      <c r="BF107" t="s">
        <v>117</v>
      </c>
    </row>
    <row r="108" spans="1:58" x14ac:dyDescent="0.3">
      <c r="A108" s="61" t="s">
        <v>460</v>
      </c>
      <c r="B108" s="12" t="s">
        <v>519</v>
      </c>
      <c r="C108" t="s">
        <v>457</v>
      </c>
      <c r="D108" t="s">
        <v>406</v>
      </c>
      <c r="E108" t="s">
        <v>409</v>
      </c>
      <c r="F108" s="66"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s="3" t="s">
        <v>268</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74">
        <v>414</v>
      </c>
      <c r="AQ108" s="3">
        <v>96</v>
      </c>
      <c r="AR108" s="3">
        <v>960</v>
      </c>
      <c r="AS108" s="3">
        <v>256</v>
      </c>
      <c r="AT108" s="61" t="s">
        <v>45</v>
      </c>
      <c r="AU108" s="50">
        <f t="shared" ref="AU108" si="154" xml:space="preserve"> _xlfn.FLOOR.MATH((AN108 - AQ108) / 2)</f>
        <v>14</v>
      </c>
      <c r="AV108" s="3">
        <f t="shared" ref="AV108" si="155" xml:space="preserve"> _xlfn.FLOOR.MATH((AO108 - AR108) / 2)</f>
        <v>104</v>
      </c>
      <c r="AW108" s="3">
        <f t="shared" ref="AW108" si="156" xml:space="preserve"> _xlfn.FLOOR.MATH((AP108 - AS108) / 2)</f>
        <v>79</v>
      </c>
      <c r="AX108" s="49"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28.8" x14ac:dyDescent="0.3">
      <c r="A109" s="61" t="s">
        <v>466</v>
      </c>
      <c r="B109" s="12" t="s">
        <v>519</v>
      </c>
      <c r="C109" t="s">
        <v>401</v>
      </c>
      <c r="D109" t="s">
        <v>406</v>
      </c>
      <c r="E109" t="s">
        <v>409</v>
      </c>
      <c r="F109" s="66"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s="3" t="s">
        <v>268</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74">
        <v>414</v>
      </c>
      <c r="AQ109" s="3">
        <v>96</v>
      </c>
      <c r="AR109" s="3">
        <v>960</v>
      </c>
      <c r="AS109" s="3">
        <v>256</v>
      </c>
      <c r="AT109" s="49" t="s">
        <v>8</v>
      </c>
      <c r="AU109" s="3">
        <v>64</v>
      </c>
      <c r="AV109" s="3">
        <v>928</v>
      </c>
      <c r="AW109" s="3">
        <v>224</v>
      </c>
      <c r="AX109" s="49"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3">
      <c r="A110" s="61" t="s">
        <v>470</v>
      </c>
      <c r="B110" s="12" t="s">
        <v>519</v>
      </c>
      <c r="C110" t="s">
        <v>457</v>
      </c>
      <c r="D110" t="s">
        <v>406</v>
      </c>
      <c r="E110" t="s">
        <v>409</v>
      </c>
      <c r="F110" s="66"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s="3" t="s">
        <v>268</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74">
        <v>414</v>
      </c>
      <c r="AQ110" s="3">
        <v>96</v>
      </c>
      <c r="AR110" s="3">
        <v>960</v>
      </c>
      <c r="AS110" s="3">
        <v>256</v>
      </c>
      <c r="AT110" s="61" t="s">
        <v>45</v>
      </c>
      <c r="AU110" s="50">
        <f t="shared" ref="AU110:AU111" si="163" xml:space="preserve"> _xlfn.FLOOR.MATH((AN110 - AQ110) / 2)</f>
        <v>14</v>
      </c>
      <c r="AV110" s="3">
        <f t="shared" ref="AV110:AV111" si="164" xml:space="preserve"> _xlfn.FLOOR.MATH((AO110 - AR110) / 2)</f>
        <v>104</v>
      </c>
      <c r="AW110" s="3">
        <f t="shared" ref="AW110:AW111" si="165" xml:space="preserve"> _xlfn.FLOOR.MATH((AP110 - AS110) / 2)</f>
        <v>79</v>
      </c>
      <c r="AX110" s="49"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37" customFormat="1" x14ac:dyDescent="0.3">
      <c r="A111" s="36" t="s">
        <v>472</v>
      </c>
      <c r="B111" s="36" t="s">
        <v>498</v>
      </c>
      <c r="C111" s="37" t="s">
        <v>457</v>
      </c>
      <c r="D111" s="37" t="s">
        <v>406</v>
      </c>
      <c r="E111" s="37" t="s">
        <v>409</v>
      </c>
      <c r="F111" s="57" t="s">
        <v>475</v>
      </c>
      <c r="G111" s="36" t="s">
        <v>463</v>
      </c>
      <c r="H111" s="36" t="s">
        <v>479</v>
      </c>
      <c r="I111" s="38">
        <v>0</v>
      </c>
      <c r="J111" s="37" t="s">
        <v>117</v>
      </c>
      <c r="K111" s="37" t="s">
        <v>117</v>
      </c>
      <c r="L111" s="37">
        <v>1</v>
      </c>
      <c r="M111" s="37" t="s">
        <v>480</v>
      </c>
      <c r="N111" s="37" t="s">
        <v>117</v>
      </c>
      <c r="O111" s="37" t="s">
        <v>117</v>
      </c>
      <c r="P111" s="37" t="s">
        <v>117</v>
      </c>
      <c r="Q111" s="37" t="s">
        <v>117</v>
      </c>
      <c r="R111" s="37" t="s">
        <v>117</v>
      </c>
      <c r="S111" s="37" t="s">
        <v>117</v>
      </c>
      <c r="T111" s="36" t="s">
        <v>117</v>
      </c>
      <c r="U111" s="39" t="s">
        <v>117</v>
      </c>
      <c r="V111" s="37" t="s">
        <v>268</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36" t="s">
        <v>45</v>
      </c>
      <c r="AU111" s="41">
        <f t="shared" si="163"/>
        <v>14</v>
      </c>
      <c r="AV111" s="37">
        <f t="shared" si="164"/>
        <v>104</v>
      </c>
      <c r="AW111" s="37">
        <f t="shared" si="165"/>
        <v>79</v>
      </c>
      <c r="AX111" s="42" t="s">
        <v>45</v>
      </c>
      <c r="AY111" s="37">
        <f t="shared" ref="AY111" si="169">AQ111-AU111</f>
        <v>82</v>
      </c>
      <c r="AZ111" s="37">
        <f t="shared" ref="AZ111" si="170">AR111-AV111</f>
        <v>856</v>
      </c>
      <c r="BA111" s="40">
        <f t="shared" ref="BA111" si="171">AS111-AW111</f>
        <v>177</v>
      </c>
      <c r="BB111" s="37" t="s">
        <v>416</v>
      </c>
      <c r="BC111" s="37" t="s">
        <v>160</v>
      </c>
      <c r="BD111" s="37">
        <v>0</v>
      </c>
      <c r="BE111" s="37" t="s">
        <v>8</v>
      </c>
      <c r="BF111" s="37" t="s">
        <v>8</v>
      </c>
    </row>
    <row r="112" spans="1:58" s="44" customFormat="1" ht="15" thickBot="1" x14ac:dyDescent="0.35">
      <c r="A112" s="43" t="s">
        <v>476</v>
      </c>
      <c r="B112" s="43" t="s">
        <v>498</v>
      </c>
      <c r="C112" s="44" t="s">
        <v>477</v>
      </c>
      <c r="D112" s="44" t="s">
        <v>406</v>
      </c>
      <c r="E112" s="44" t="s">
        <v>409</v>
      </c>
      <c r="F112" s="58" t="s">
        <v>478</v>
      </c>
      <c r="G112" s="43" t="s">
        <v>463</v>
      </c>
      <c r="H112" s="43" t="s">
        <v>483</v>
      </c>
      <c r="I112" s="45">
        <v>1</v>
      </c>
      <c r="J112" s="44">
        <v>0</v>
      </c>
      <c r="K112" s="44" t="s">
        <v>8</v>
      </c>
      <c r="L112" s="44">
        <v>0</v>
      </c>
      <c r="M112" s="44" t="s">
        <v>8</v>
      </c>
      <c r="N112" s="44" t="s">
        <v>117</v>
      </c>
      <c r="O112" s="44" t="s">
        <v>117</v>
      </c>
      <c r="P112" s="44" t="s">
        <v>117</v>
      </c>
      <c r="Q112" s="44" t="s">
        <v>117</v>
      </c>
      <c r="R112" s="44" t="s">
        <v>117</v>
      </c>
      <c r="S112" s="44" t="s">
        <v>117</v>
      </c>
      <c r="T112" s="43" t="s">
        <v>117</v>
      </c>
      <c r="U112" s="46" t="s">
        <v>117</v>
      </c>
      <c r="V112" s="44" t="s">
        <v>268</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 t="shared" ref="AY112" si="172">AQ112-AU112</f>
        <v>32</v>
      </c>
      <c r="AZ112" s="44">
        <f t="shared" ref="AZ112" si="173">AR112-AV112</f>
        <v>32</v>
      </c>
      <c r="BA112" s="47">
        <f t="shared" ref="BA112" si="174">AS112-AW112</f>
        <v>32</v>
      </c>
      <c r="BB112" s="44" t="s">
        <v>481</v>
      </c>
      <c r="BC112" s="44" t="s">
        <v>482</v>
      </c>
      <c r="BD112" s="44">
        <v>0</v>
      </c>
      <c r="BE112" s="44" t="s">
        <v>8</v>
      </c>
      <c r="BF112" s="44" t="s">
        <v>8</v>
      </c>
    </row>
    <row r="113" spans="1:58" x14ac:dyDescent="0.3">
      <c r="A113" s="61" t="s">
        <v>484</v>
      </c>
      <c r="B113" s="12" t="s">
        <v>511</v>
      </c>
      <c r="C113" t="s">
        <v>457</v>
      </c>
      <c r="D113" t="s">
        <v>406</v>
      </c>
      <c r="E113" t="s">
        <v>409</v>
      </c>
      <c r="F113" s="66"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s="3" t="s">
        <v>514</v>
      </c>
      <c r="W113" t="s">
        <v>117</v>
      </c>
      <c r="X113" t="s">
        <v>117</v>
      </c>
      <c r="Y113">
        <v>5</v>
      </c>
      <c r="Z113">
        <v>1</v>
      </c>
      <c r="AA113">
        <f t="shared" ref="AA113:AA121" si="175">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74">
        <v>414</v>
      </c>
      <c r="AQ113" s="3">
        <v>96</v>
      </c>
      <c r="AR113" s="3">
        <v>768</v>
      </c>
      <c r="AS113" s="3">
        <v>384</v>
      </c>
      <c r="AT113" s="49" t="s">
        <v>45</v>
      </c>
      <c r="AU113" s="50">
        <f t="shared" ref="AU113:AU115" si="176" xml:space="preserve"> _xlfn.FLOOR.MATH((AN113 - AQ113) / 2)</f>
        <v>14</v>
      </c>
      <c r="AV113" s="3">
        <f t="shared" ref="AV113:AV115" si="177" xml:space="preserve"> _xlfn.FLOOR.MATH((AO113 - AR113) / 2)</f>
        <v>200</v>
      </c>
      <c r="AW113" s="3">
        <f t="shared" ref="AW113:AW115" si="178" xml:space="preserve"> _xlfn.FLOOR.MATH((AP113 - AS113) / 2)</f>
        <v>15</v>
      </c>
      <c r="AX113" s="49"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3">
      <c r="A114" s="61" t="s">
        <v>485</v>
      </c>
      <c r="B114" s="12" t="s">
        <v>519</v>
      </c>
      <c r="C114" t="s">
        <v>477</v>
      </c>
      <c r="D114" t="s">
        <v>406</v>
      </c>
      <c r="E114" t="s">
        <v>409</v>
      </c>
      <c r="F114" s="66" t="s">
        <v>490</v>
      </c>
      <c r="G114" s="12" t="s">
        <v>463</v>
      </c>
      <c r="H114" s="12" t="s">
        <v>495</v>
      </c>
      <c r="I114" s="6">
        <v>0</v>
      </c>
      <c r="J114">
        <v>1</v>
      </c>
      <c r="K114" s="12" t="s">
        <v>496</v>
      </c>
      <c r="L114">
        <v>0</v>
      </c>
      <c r="M114" t="s">
        <v>8</v>
      </c>
      <c r="V114" s="3" t="s">
        <v>514</v>
      </c>
      <c r="Y114">
        <v>5</v>
      </c>
      <c r="Z114">
        <v>1</v>
      </c>
      <c r="AA114">
        <f t="shared" si="175"/>
        <v>6</v>
      </c>
      <c r="AB114">
        <v>1</v>
      </c>
      <c r="AC114" s="3">
        <v>3</v>
      </c>
      <c r="AM114" s="10" t="s">
        <v>105</v>
      </c>
      <c r="AN114" s="3">
        <v>125</v>
      </c>
      <c r="AO114" s="3">
        <v>1169</v>
      </c>
      <c r="AP114" s="74">
        <v>414</v>
      </c>
      <c r="AQ114" s="3">
        <v>96</v>
      </c>
      <c r="AR114" s="3">
        <v>768</v>
      </c>
      <c r="AS114" s="3">
        <v>384</v>
      </c>
      <c r="AT114" s="49" t="s">
        <v>8</v>
      </c>
      <c r="AU114" s="50">
        <f t="shared" si="176"/>
        <v>14</v>
      </c>
      <c r="AV114" s="3">
        <f t="shared" si="177"/>
        <v>200</v>
      </c>
      <c r="AW114" s="3">
        <f t="shared" si="178"/>
        <v>15</v>
      </c>
      <c r="AX114" s="74" t="s">
        <v>45</v>
      </c>
      <c r="AY114">
        <f t="shared" si="179"/>
        <v>82</v>
      </c>
      <c r="AZ114">
        <f t="shared" si="180"/>
        <v>568</v>
      </c>
      <c r="BA114" s="10">
        <f t="shared" si="181"/>
        <v>369</v>
      </c>
      <c r="BB114" t="s">
        <v>481</v>
      </c>
      <c r="BC114" t="s">
        <v>160</v>
      </c>
      <c r="BD114">
        <v>1</v>
      </c>
      <c r="BE114" t="s">
        <v>117</v>
      </c>
      <c r="BF114" t="s">
        <v>117</v>
      </c>
    </row>
    <row r="115" spans="1:58" x14ac:dyDescent="0.3">
      <c r="A115" s="61" t="s">
        <v>493</v>
      </c>
      <c r="B115" s="12" t="s">
        <v>519</v>
      </c>
      <c r="C115" t="s">
        <v>477</v>
      </c>
      <c r="D115" t="s">
        <v>406</v>
      </c>
      <c r="E115" t="s">
        <v>409</v>
      </c>
      <c r="F115" s="66" t="s">
        <v>490</v>
      </c>
      <c r="G115" s="12" t="s">
        <v>463</v>
      </c>
      <c r="H115" s="12" t="s">
        <v>497</v>
      </c>
      <c r="I115" s="6">
        <v>0</v>
      </c>
      <c r="J115">
        <v>1</v>
      </c>
      <c r="K115" t="s">
        <v>117</v>
      </c>
      <c r="L115">
        <v>0</v>
      </c>
      <c r="M115" t="s">
        <v>8</v>
      </c>
      <c r="V115" s="3" t="s">
        <v>514</v>
      </c>
      <c r="Y115">
        <v>5</v>
      </c>
      <c r="Z115">
        <v>1</v>
      </c>
      <c r="AA115">
        <f t="shared" si="175"/>
        <v>6</v>
      </c>
      <c r="AB115">
        <v>1</v>
      </c>
      <c r="AC115" s="3">
        <v>3</v>
      </c>
      <c r="AM115" s="10" t="s">
        <v>105</v>
      </c>
      <c r="AN115" s="3">
        <v>125</v>
      </c>
      <c r="AO115" s="3">
        <v>1169</v>
      </c>
      <c r="AP115" s="74">
        <v>414</v>
      </c>
      <c r="AQ115" s="3">
        <v>96</v>
      </c>
      <c r="AR115" s="3">
        <v>768</v>
      </c>
      <c r="AS115" s="3">
        <v>384</v>
      </c>
      <c r="AT115" s="49" t="s">
        <v>8</v>
      </c>
      <c r="AU115" s="50">
        <f t="shared" si="176"/>
        <v>14</v>
      </c>
      <c r="AV115" s="3">
        <f t="shared" si="177"/>
        <v>200</v>
      </c>
      <c r="AW115" s="3">
        <f t="shared" si="178"/>
        <v>15</v>
      </c>
      <c r="AX115" s="74" t="s">
        <v>45</v>
      </c>
      <c r="AY115">
        <f t="shared" si="179"/>
        <v>82</v>
      </c>
      <c r="AZ115">
        <f t="shared" si="180"/>
        <v>568</v>
      </c>
      <c r="BA115" s="10">
        <f t="shared" si="181"/>
        <v>369</v>
      </c>
      <c r="BB115" t="s">
        <v>481</v>
      </c>
      <c r="BC115" t="s">
        <v>160</v>
      </c>
      <c r="BD115">
        <v>1</v>
      </c>
      <c r="BE115" t="s">
        <v>117</v>
      </c>
      <c r="BF115" t="s">
        <v>117</v>
      </c>
    </row>
    <row r="116" spans="1:58" x14ac:dyDescent="0.3">
      <c r="A116" s="61" t="s">
        <v>494</v>
      </c>
      <c r="B116" s="12" t="s">
        <v>511</v>
      </c>
      <c r="C116" t="s">
        <v>477</v>
      </c>
      <c r="D116" t="s">
        <v>406</v>
      </c>
      <c r="E116" t="s">
        <v>409</v>
      </c>
      <c r="F116" s="66" t="s">
        <v>490</v>
      </c>
      <c r="G116" s="12" t="s">
        <v>487</v>
      </c>
      <c r="H116" s="12" t="s">
        <v>489</v>
      </c>
      <c r="I116" s="6">
        <v>1</v>
      </c>
      <c r="J116">
        <v>0</v>
      </c>
      <c r="K116" t="s">
        <v>8</v>
      </c>
      <c r="L116">
        <v>0</v>
      </c>
      <c r="M116" t="s">
        <v>8</v>
      </c>
      <c r="T116" s="12"/>
      <c r="V116" s="3" t="s">
        <v>514</v>
      </c>
      <c r="Y116">
        <v>5</v>
      </c>
      <c r="Z116">
        <v>1</v>
      </c>
      <c r="AA116">
        <f t="shared" si="175"/>
        <v>6</v>
      </c>
      <c r="AB116">
        <v>1</v>
      </c>
      <c r="AC116" s="3">
        <v>3</v>
      </c>
      <c r="AJ116" s="12"/>
      <c r="AM116" s="10" t="s">
        <v>105</v>
      </c>
      <c r="AN116" s="3">
        <v>125</v>
      </c>
      <c r="AO116" s="3">
        <v>1169</v>
      </c>
      <c r="AP116" s="74">
        <v>414</v>
      </c>
      <c r="AQ116" s="3">
        <v>96</v>
      </c>
      <c r="AR116" s="3">
        <v>768</v>
      </c>
      <c r="AS116" s="3">
        <v>384</v>
      </c>
      <c r="AT116" s="49" t="s">
        <v>8</v>
      </c>
      <c r="AU116" s="50">
        <f t="shared" ref="AU116" si="182" xml:space="preserve"> _xlfn.FLOOR.MATH((AN116 - AQ116) / 2)</f>
        <v>14</v>
      </c>
      <c r="AV116" s="3">
        <f t="shared" ref="AV116" si="183" xml:space="preserve"> _xlfn.FLOOR.MATH((AO116 - AR116) / 2)</f>
        <v>200</v>
      </c>
      <c r="AW116" s="3">
        <f t="shared" ref="AW116" si="184" xml:space="preserve"> _xlfn.FLOOR.MATH((AP116 - AS116) / 2)</f>
        <v>15</v>
      </c>
      <c r="AX116" s="49"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3">
      <c r="A117" s="61" t="s">
        <v>505</v>
      </c>
      <c r="B117" s="12" t="s">
        <v>511</v>
      </c>
      <c r="C117" t="s">
        <v>477</v>
      </c>
      <c r="D117" t="s">
        <v>406</v>
      </c>
      <c r="E117" t="s">
        <v>409</v>
      </c>
      <c r="F117" s="66" t="s">
        <v>499</v>
      </c>
      <c r="G117" s="12" t="s">
        <v>487</v>
      </c>
      <c r="H117" s="12" t="s">
        <v>501</v>
      </c>
      <c r="I117" s="6">
        <v>1</v>
      </c>
      <c r="J117">
        <v>0</v>
      </c>
      <c r="K117" t="s">
        <v>8</v>
      </c>
      <c r="L117">
        <v>0</v>
      </c>
      <c r="M117" t="s">
        <v>8</v>
      </c>
      <c r="T117" s="12"/>
      <c r="V117" s="3" t="s">
        <v>514</v>
      </c>
      <c r="Y117">
        <v>5</v>
      </c>
      <c r="Z117">
        <v>1</v>
      </c>
      <c r="AA117">
        <f t="shared" si="175"/>
        <v>6</v>
      </c>
      <c r="AB117">
        <v>1</v>
      </c>
      <c r="AC117" s="3">
        <v>3</v>
      </c>
      <c r="AJ117" s="12"/>
      <c r="AM117" s="10" t="s">
        <v>105</v>
      </c>
      <c r="AN117" s="3">
        <v>125</v>
      </c>
      <c r="AO117" s="3">
        <v>1169</v>
      </c>
      <c r="AP117" s="74">
        <v>414</v>
      </c>
      <c r="AQ117" s="3">
        <v>96</v>
      </c>
      <c r="AR117" s="3">
        <v>768</v>
      </c>
      <c r="AS117" s="3">
        <v>384</v>
      </c>
      <c r="AT117" s="49" t="s">
        <v>8</v>
      </c>
      <c r="AU117" s="50">
        <f t="shared" ref="AU117:AW121" si="188" xml:space="preserve"> _xlfn.FLOOR.MATH((AN117 - AQ117) / 2)</f>
        <v>14</v>
      </c>
      <c r="AV117" s="3">
        <f t="shared" si="188"/>
        <v>200</v>
      </c>
      <c r="AW117" s="3">
        <f t="shared" si="188"/>
        <v>15</v>
      </c>
      <c r="AX117" s="49" t="s">
        <v>45</v>
      </c>
      <c r="AY117">
        <f t="shared" ref="AY117" si="189">AQ117-AU117</f>
        <v>82</v>
      </c>
      <c r="AZ117">
        <f>AR117-AV117</f>
        <v>568</v>
      </c>
      <c r="BA117" s="10">
        <f t="shared" ref="BA117" si="190">AS117-AW117</f>
        <v>369</v>
      </c>
      <c r="BB117" t="s">
        <v>481</v>
      </c>
      <c r="BC117" t="s">
        <v>160</v>
      </c>
      <c r="BD117">
        <v>0</v>
      </c>
      <c r="BE117" t="s">
        <v>8</v>
      </c>
      <c r="BF117" t="s">
        <v>8</v>
      </c>
    </row>
    <row r="118" spans="1:58" x14ac:dyDescent="0.3">
      <c r="A118" s="61" t="s">
        <v>504</v>
      </c>
      <c r="B118" s="12" t="s">
        <v>511</v>
      </c>
      <c r="C118" t="s">
        <v>477</v>
      </c>
      <c r="D118" t="s">
        <v>406</v>
      </c>
      <c r="E118" t="s">
        <v>409</v>
      </c>
      <c r="F118" s="66" t="s">
        <v>500</v>
      </c>
      <c r="G118" s="12" t="s">
        <v>487</v>
      </c>
      <c r="H118" s="12" t="s">
        <v>503</v>
      </c>
      <c r="I118" s="6">
        <v>1</v>
      </c>
      <c r="J118">
        <v>0</v>
      </c>
      <c r="K118" t="s">
        <v>8</v>
      </c>
      <c r="L118">
        <v>0</v>
      </c>
      <c r="M118" t="s">
        <v>8</v>
      </c>
      <c r="T118" s="12"/>
      <c r="V118" s="3" t="s">
        <v>514</v>
      </c>
      <c r="Y118">
        <v>5</v>
      </c>
      <c r="Z118">
        <v>1</v>
      </c>
      <c r="AA118">
        <f t="shared" si="175"/>
        <v>6</v>
      </c>
      <c r="AB118">
        <v>1</v>
      </c>
      <c r="AC118" s="3">
        <v>3</v>
      </c>
      <c r="AJ118" s="12"/>
      <c r="AM118" s="10" t="s">
        <v>105</v>
      </c>
      <c r="AN118" s="3">
        <v>125</v>
      </c>
      <c r="AO118" s="3">
        <v>1169</v>
      </c>
      <c r="AP118" s="74">
        <v>414</v>
      </c>
      <c r="AQ118" s="3">
        <v>96</v>
      </c>
      <c r="AR118" s="3">
        <v>768</v>
      </c>
      <c r="AS118" s="3">
        <v>384</v>
      </c>
      <c r="AT118" s="49" t="s">
        <v>8</v>
      </c>
      <c r="AU118" s="50">
        <f t="shared" si="188"/>
        <v>14</v>
      </c>
      <c r="AV118" s="3">
        <f t="shared" si="188"/>
        <v>200</v>
      </c>
      <c r="AW118" s="3">
        <f t="shared" si="188"/>
        <v>15</v>
      </c>
      <c r="AX118" s="49"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3">
      <c r="A119" s="61" t="s">
        <v>502</v>
      </c>
      <c r="B119" s="12" t="s">
        <v>511</v>
      </c>
      <c r="C119" t="s">
        <v>477</v>
      </c>
      <c r="D119" t="s">
        <v>406</v>
      </c>
      <c r="E119" t="s">
        <v>409</v>
      </c>
      <c r="F119" s="66" t="s">
        <v>506</v>
      </c>
      <c r="G119" s="12" t="s">
        <v>487</v>
      </c>
      <c r="H119" s="12" t="s">
        <v>503</v>
      </c>
      <c r="I119" s="6">
        <v>1</v>
      </c>
      <c r="J119">
        <v>0</v>
      </c>
      <c r="K119" t="s">
        <v>8</v>
      </c>
      <c r="L119">
        <v>0</v>
      </c>
      <c r="M119" t="s">
        <v>8</v>
      </c>
      <c r="T119" s="12"/>
      <c r="V119" s="3" t="s">
        <v>514</v>
      </c>
      <c r="Y119">
        <v>5</v>
      </c>
      <c r="Z119">
        <v>1</v>
      </c>
      <c r="AA119">
        <f t="shared" si="175"/>
        <v>6</v>
      </c>
      <c r="AB119">
        <v>1</v>
      </c>
      <c r="AC119" s="3">
        <v>3</v>
      </c>
      <c r="AJ119" s="12"/>
      <c r="AM119" s="10" t="s">
        <v>105</v>
      </c>
      <c r="AN119" s="3">
        <v>125</v>
      </c>
      <c r="AO119" s="3">
        <v>1169</v>
      </c>
      <c r="AP119" s="74">
        <v>414</v>
      </c>
      <c r="AQ119" s="3">
        <v>96</v>
      </c>
      <c r="AR119" s="3">
        <v>768</v>
      </c>
      <c r="AS119" s="3">
        <v>384</v>
      </c>
      <c r="AT119" s="49" t="s">
        <v>8</v>
      </c>
      <c r="AU119" s="50">
        <f t="shared" si="188"/>
        <v>14</v>
      </c>
      <c r="AV119" s="3">
        <f t="shared" si="188"/>
        <v>200</v>
      </c>
      <c r="AW119" s="3">
        <f t="shared" si="188"/>
        <v>15</v>
      </c>
      <c r="AX119" s="49"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3">
      <c r="A120" s="61" t="s">
        <v>507</v>
      </c>
      <c r="B120" s="12" t="s">
        <v>509</v>
      </c>
      <c r="C120" t="s">
        <v>457</v>
      </c>
      <c r="D120" t="s">
        <v>406</v>
      </c>
      <c r="E120" t="s">
        <v>409</v>
      </c>
      <c r="F120" s="66" t="s">
        <v>517</v>
      </c>
      <c r="G120" s="12" t="s">
        <v>516</v>
      </c>
      <c r="H120" s="12" t="s">
        <v>503</v>
      </c>
      <c r="I120" s="6">
        <v>1</v>
      </c>
      <c r="J120">
        <v>0</v>
      </c>
      <c r="K120" t="s">
        <v>8</v>
      </c>
      <c r="L120">
        <v>0</v>
      </c>
      <c r="M120" t="s">
        <v>8</v>
      </c>
      <c r="T120" s="12"/>
      <c r="U120" s="20">
        <v>1</v>
      </c>
      <c r="V120" s="3" t="s">
        <v>512</v>
      </c>
      <c r="W120">
        <v>6</v>
      </c>
      <c r="X120">
        <v>6</v>
      </c>
      <c r="Y120">
        <v>5</v>
      </c>
      <c r="Z120">
        <v>1</v>
      </c>
      <c r="AA120">
        <f t="shared" si="175"/>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74">
        <v>414</v>
      </c>
      <c r="AQ120" s="3">
        <v>96</v>
      </c>
      <c r="AR120" s="3">
        <v>768</v>
      </c>
      <c r="AS120" s="3">
        <v>384</v>
      </c>
      <c r="AT120" s="49" t="s">
        <v>45</v>
      </c>
      <c r="AU120" s="50">
        <f t="shared" si="188"/>
        <v>14</v>
      </c>
      <c r="AV120" s="3">
        <f t="shared" si="188"/>
        <v>200</v>
      </c>
      <c r="AW120" s="3">
        <f t="shared" si="188"/>
        <v>15</v>
      </c>
      <c r="AX120" s="49"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3">
      <c r="A121" s="61" t="s">
        <v>508</v>
      </c>
      <c r="B121" s="12" t="s">
        <v>510</v>
      </c>
      <c r="C121" t="s">
        <v>457</v>
      </c>
      <c r="D121" t="s">
        <v>406</v>
      </c>
      <c r="E121" t="s">
        <v>409</v>
      </c>
      <c r="F121" s="66" t="s">
        <v>518</v>
      </c>
      <c r="G121" s="12" t="s">
        <v>516</v>
      </c>
      <c r="H121" s="12" t="s">
        <v>503</v>
      </c>
      <c r="I121" s="6">
        <v>1</v>
      </c>
      <c r="J121">
        <v>0</v>
      </c>
      <c r="K121" t="s">
        <v>8</v>
      </c>
      <c r="L121">
        <v>0</v>
      </c>
      <c r="M121" t="s">
        <v>8</v>
      </c>
      <c r="T121" s="12"/>
      <c r="U121" s="20">
        <v>1</v>
      </c>
      <c r="V121" s="3" t="s">
        <v>513</v>
      </c>
      <c r="W121">
        <v>6</v>
      </c>
      <c r="X121">
        <v>6</v>
      </c>
      <c r="Y121">
        <v>5</v>
      </c>
      <c r="Z121">
        <v>1</v>
      </c>
      <c r="AA121">
        <f t="shared" si="175"/>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74">
        <v>414</v>
      </c>
      <c r="AQ121" s="3">
        <v>96</v>
      </c>
      <c r="AR121" s="3">
        <v>768</v>
      </c>
      <c r="AS121" s="3">
        <v>384</v>
      </c>
      <c r="AT121" s="49" t="s">
        <v>45</v>
      </c>
      <c r="AU121" s="50">
        <f t="shared" si="188"/>
        <v>14</v>
      </c>
      <c r="AV121" s="3">
        <f t="shared" si="188"/>
        <v>200</v>
      </c>
      <c r="AW121" s="3">
        <f t="shared" si="188"/>
        <v>15</v>
      </c>
      <c r="AX121" s="49"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3">
      <c r="A122" s="61" t="s">
        <v>520</v>
      </c>
      <c r="B122" s="12" t="s">
        <v>509</v>
      </c>
      <c r="C122" t="s">
        <v>477</v>
      </c>
      <c r="D122" t="s">
        <v>406</v>
      </c>
      <c r="E122" t="s">
        <v>409</v>
      </c>
      <c r="F122" s="66" t="s">
        <v>611</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s="3">
        <v>3</v>
      </c>
      <c r="AJ122" s="12"/>
      <c r="AM122" s="10" t="s">
        <v>105</v>
      </c>
      <c r="AN122" s="3">
        <v>125</v>
      </c>
      <c r="AO122" s="3">
        <v>1169</v>
      </c>
      <c r="AP122" s="74">
        <v>414</v>
      </c>
      <c r="AQ122" s="53">
        <v>96</v>
      </c>
      <c r="AR122" s="54">
        <v>768</v>
      </c>
      <c r="AS122" s="54">
        <v>384</v>
      </c>
      <c r="AT122" s="55" t="s">
        <v>8</v>
      </c>
      <c r="AU122" s="53">
        <f t="shared" ref="AU122" si="204" xml:space="preserve"> _xlfn.FLOOR.MATH((AN122 - AQ122) / 2)</f>
        <v>14</v>
      </c>
      <c r="AV122" s="54">
        <f t="shared" ref="AV122" si="205" xml:space="preserve"> _xlfn.FLOOR.MATH((AO122 - AR122) / 2)</f>
        <v>200</v>
      </c>
      <c r="AW122" s="54">
        <f t="shared" ref="AW122" si="206" xml:space="preserve"> _xlfn.FLOOR.MATH((AP122 - AS122) / 2)</f>
        <v>15</v>
      </c>
      <c r="AX122" s="55"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3">
      <c r="A123" s="61" t="s">
        <v>521</v>
      </c>
      <c r="B123" s="12" t="s">
        <v>509</v>
      </c>
      <c r="C123" t="s">
        <v>477</v>
      </c>
      <c r="D123" t="s">
        <v>406</v>
      </c>
      <c r="E123" t="s">
        <v>409</v>
      </c>
      <c r="F123" s="66" t="s">
        <v>612</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s="3">
        <v>3</v>
      </c>
      <c r="AJ123" s="12"/>
      <c r="AM123" s="10" t="s">
        <v>105</v>
      </c>
      <c r="AN123" s="3">
        <v>125</v>
      </c>
      <c r="AO123" s="3">
        <v>1169</v>
      </c>
      <c r="AP123" s="74">
        <v>414</v>
      </c>
      <c r="AQ123" s="51">
        <v>96</v>
      </c>
      <c r="AR123" s="1">
        <v>768</v>
      </c>
      <c r="AS123" s="1">
        <v>384</v>
      </c>
      <c r="AT123" s="52" t="s">
        <v>8</v>
      </c>
      <c r="AU123" s="51">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2"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3">
      <c r="A124" s="61" t="s">
        <v>522</v>
      </c>
      <c r="B124" s="12" t="s">
        <v>510</v>
      </c>
      <c r="C124" t="s">
        <v>477</v>
      </c>
      <c r="D124" t="s">
        <v>406</v>
      </c>
      <c r="E124" t="s">
        <v>409</v>
      </c>
      <c r="F124" s="66" t="s">
        <v>613</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s="3">
        <v>3</v>
      </c>
      <c r="AJ124" s="12"/>
      <c r="AM124" s="10" t="s">
        <v>105</v>
      </c>
      <c r="AN124" s="3">
        <v>125</v>
      </c>
      <c r="AO124" s="3">
        <v>1169</v>
      </c>
      <c r="AP124" s="74">
        <v>414</v>
      </c>
      <c r="AQ124" s="3">
        <v>96</v>
      </c>
      <c r="AR124" s="3">
        <v>768</v>
      </c>
      <c r="AS124" s="3">
        <v>384</v>
      </c>
      <c r="AT124" s="49" t="s">
        <v>8</v>
      </c>
      <c r="AU124" s="50">
        <f t="shared" si="211"/>
        <v>14</v>
      </c>
      <c r="AV124" s="3">
        <f t="shared" si="212"/>
        <v>200</v>
      </c>
      <c r="AW124" s="3">
        <f t="shared" si="213"/>
        <v>15</v>
      </c>
      <c r="AX124" s="49"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3">
      <c r="A125" s="61" t="s">
        <v>523</v>
      </c>
      <c r="B125" s="12" t="s">
        <v>510</v>
      </c>
      <c r="C125" t="s">
        <v>477</v>
      </c>
      <c r="D125" t="s">
        <v>406</v>
      </c>
      <c r="E125" t="s">
        <v>409</v>
      </c>
      <c r="F125" s="66" t="s">
        <v>614</v>
      </c>
      <c r="G125" s="12" t="s">
        <v>463</v>
      </c>
      <c r="H125" s="12" t="s">
        <v>503</v>
      </c>
      <c r="I125" s="6" t="s">
        <v>117</v>
      </c>
      <c r="J125" t="s">
        <v>117</v>
      </c>
      <c r="K125" t="s">
        <v>117</v>
      </c>
      <c r="L125" t="s">
        <v>117</v>
      </c>
      <c r="M125" t="s">
        <v>117</v>
      </c>
      <c r="T125" s="12"/>
      <c r="V125" s="3" t="s">
        <v>513</v>
      </c>
      <c r="W125">
        <v>1</v>
      </c>
      <c r="Y125">
        <v>5</v>
      </c>
      <c r="Z125">
        <v>1</v>
      </c>
      <c r="AA125">
        <f t="shared" si="217"/>
        <v>6</v>
      </c>
      <c r="AB125">
        <v>1</v>
      </c>
      <c r="AC125" s="3">
        <v>3</v>
      </c>
      <c r="AJ125" s="12"/>
      <c r="AM125" s="10" t="s">
        <v>105</v>
      </c>
      <c r="AN125" s="3">
        <v>125</v>
      </c>
      <c r="AO125" s="3">
        <v>1169</v>
      </c>
      <c r="AP125" s="74">
        <v>414</v>
      </c>
      <c r="AQ125" s="51">
        <v>96</v>
      </c>
      <c r="AR125" s="1">
        <v>768</v>
      </c>
      <c r="AS125" s="1">
        <v>384</v>
      </c>
      <c r="AT125" s="52" t="s">
        <v>8</v>
      </c>
      <c r="AU125" s="51">
        <f t="shared" si="211"/>
        <v>14</v>
      </c>
      <c r="AV125" s="1">
        <f t="shared" si="212"/>
        <v>200</v>
      </c>
      <c r="AW125" s="1">
        <f t="shared" si="213"/>
        <v>15</v>
      </c>
      <c r="AX125" s="52"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3">
      <c r="A126" s="61" t="s">
        <v>529</v>
      </c>
      <c r="B126" s="12" t="s">
        <v>117</v>
      </c>
      <c r="C126" t="s">
        <v>457</v>
      </c>
      <c r="D126" t="s">
        <v>406</v>
      </c>
      <c r="E126" t="s">
        <v>409</v>
      </c>
      <c r="F126" s="66" t="s">
        <v>535</v>
      </c>
      <c r="G126" s="12" t="s">
        <v>516</v>
      </c>
      <c r="H126" s="12" t="s">
        <v>550</v>
      </c>
      <c r="I126" s="6">
        <v>1</v>
      </c>
      <c r="J126">
        <v>0</v>
      </c>
      <c r="L126">
        <v>0</v>
      </c>
      <c r="T126" s="12"/>
      <c r="U126" s="20">
        <v>1</v>
      </c>
      <c r="V126" s="3" t="s">
        <v>525</v>
      </c>
      <c r="W126">
        <v>6</v>
      </c>
      <c r="X126">
        <v>6</v>
      </c>
      <c r="Y126">
        <v>5</v>
      </c>
      <c r="Z126">
        <v>1</v>
      </c>
      <c r="AA126">
        <f t="shared" si="217"/>
        <v>6</v>
      </c>
      <c r="AB126">
        <v>1</v>
      </c>
      <c r="AC126" s="3">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s="3">
        <v>173</v>
      </c>
      <c r="AO126" s="3">
        <v>743</v>
      </c>
      <c r="AP126" s="74">
        <v>435</v>
      </c>
      <c r="AQ126" s="3">
        <v>144</v>
      </c>
      <c r="AR126" s="3">
        <v>512</v>
      </c>
      <c r="AS126" s="3">
        <v>384</v>
      </c>
      <c r="AT126" s="49" t="s">
        <v>45</v>
      </c>
      <c r="AU126" s="3">
        <f t="shared" ref="AU126" si="226" xml:space="preserve"> _xlfn.FLOOR.MATH((AN126 - AQ126) / 2)</f>
        <v>14</v>
      </c>
      <c r="AV126" s="3">
        <f t="shared" ref="AV126" si="227" xml:space="preserve"> _xlfn.FLOOR.MATH((AO126 - AR126) / 2)</f>
        <v>115</v>
      </c>
      <c r="AW126" s="3">
        <f t="shared" ref="AW126" si="228" xml:space="preserve"> _xlfn.FLOOR.MATH((AP126 - AS126) / 2)</f>
        <v>25</v>
      </c>
      <c r="AX126" s="49" t="s">
        <v>45</v>
      </c>
      <c r="AY126">
        <f t="shared" ref="AY126" si="229">AQ126-AU126</f>
        <v>130</v>
      </c>
      <c r="AZ126">
        <f t="shared" ref="AZ126" si="230">AR126-AV126</f>
        <v>397</v>
      </c>
      <c r="BA126" s="10">
        <f t="shared" ref="BA126" si="231">AS126-AW126</f>
        <v>359</v>
      </c>
      <c r="BB126" t="s">
        <v>533</v>
      </c>
      <c r="BC126" t="s">
        <v>524</v>
      </c>
      <c r="BD126">
        <v>0</v>
      </c>
      <c r="BF126" s="2"/>
    </row>
    <row r="127" spans="1:58" x14ac:dyDescent="0.3">
      <c r="A127" s="61" t="s">
        <v>530</v>
      </c>
      <c r="B127" s="12" t="s">
        <v>117</v>
      </c>
      <c r="C127" t="s">
        <v>457</v>
      </c>
      <c r="D127" t="s">
        <v>406</v>
      </c>
      <c r="E127" t="s">
        <v>409</v>
      </c>
      <c r="F127" s="66" t="s">
        <v>536</v>
      </c>
      <c r="G127" s="12" t="s">
        <v>516</v>
      </c>
      <c r="H127" s="12" t="s">
        <v>550</v>
      </c>
      <c r="I127" s="6">
        <v>0</v>
      </c>
      <c r="J127">
        <v>0</v>
      </c>
      <c r="L127">
        <v>1</v>
      </c>
      <c r="M127" t="s">
        <v>551</v>
      </c>
      <c r="T127" s="12"/>
      <c r="U127" s="20">
        <v>1</v>
      </c>
      <c r="V127" s="3" t="s">
        <v>525</v>
      </c>
      <c r="W127">
        <v>6</v>
      </c>
      <c r="X127">
        <v>6</v>
      </c>
      <c r="Y127">
        <v>5</v>
      </c>
      <c r="Z127">
        <v>1</v>
      </c>
      <c r="AA127">
        <f t="shared" si="217"/>
        <v>6</v>
      </c>
      <c r="AB127">
        <v>1</v>
      </c>
      <c r="AC127" s="3">
        <v>3</v>
      </c>
      <c r="AE127" t="s">
        <v>94</v>
      </c>
      <c r="AH127" t="s">
        <v>96</v>
      </c>
      <c r="AI127" s="6">
        <v>77627</v>
      </c>
      <c r="AJ127" s="12">
        <v>3425</v>
      </c>
      <c r="AK127">
        <f t="shared" si="224"/>
        <v>81052</v>
      </c>
      <c r="AL127">
        <f t="shared" si="225"/>
        <v>73500.060473349149</v>
      </c>
      <c r="AM127" s="10" t="s">
        <v>105</v>
      </c>
      <c r="AN127" s="3">
        <v>173</v>
      </c>
      <c r="AO127" s="3">
        <v>743</v>
      </c>
      <c r="AP127" s="74">
        <v>435</v>
      </c>
      <c r="AQ127" s="3">
        <v>144</v>
      </c>
      <c r="AR127" s="3">
        <v>512</v>
      </c>
      <c r="AS127" s="3">
        <v>384</v>
      </c>
      <c r="AT127" s="49" t="s">
        <v>45</v>
      </c>
      <c r="AU127" s="3">
        <f t="shared" ref="AU127" si="232" xml:space="preserve"> _xlfn.FLOOR.MATH((AN127 - AQ127) / 2)</f>
        <v>14</v>
      </c>
      <c r="AV127" s="3">
        <f t="shared" ref="AV127" si="233" xml:space="preserve"> _xlfn.FLOOR.MATH((AO127 - AR127) / 2)</f>
        <v>115</v>
      </c>
      <c r="AW127" s="3">
        <f t="shared" ref="AW127" si="234" xml:space="preserve"> _xlfn.FLOOR.MATH((AP127 - AS127) / 2)</f>
        <v>25</v>
      </c>
      <c r="AX127" s="49" t="s">
        <v>45</v>
      </c>
      <c r="AY127">
        <f t="shared" ref="AY127" si="235">AQ127-AU127</f>
        <v>130</v>
      </c>
      <c r="AZ127">
        <f t="shared" ref="AZ127" si="236">AR127-AV127</f>
        <v>397</v>
      </c>
      <c r="BA127" s="10">
        <f t="shared" ref="BA127" si="237">AS127-AW127</f>
        <v>359</v>
      </c>
      <c r="BB127" t="s">
        <v>533</v>
      </c>
      <c r="BC127" t="s">
        <v>524</v>
      </c>
      <c r="BD127">
        <v>0</v>
      </c>
      <c r="BF127" s="2"/>
    </row>
    <row r="128" spans="1:58" x14ac:dyDescent="0.3">
      <c r="A128" s="61" t="s">
        <v>531</v>
      </c>
      <c r="B128" s="12" t="s">
        <v>117</v>
      </c>
      <c r="C128" t="s">
        <v>457</v>
      </c>
      <c r="D128" t="s">
        <v>406</v>
      </c>
      <c r="E128" t="s">
        <v>409</v>
      </c>
      <c r="F128" s="66" t="s">
        <v>537</v>
      </c>
      <c r="G128" s="12" t="s">
        <v>516</v>
      </c>
      <c r="H128" s="12" t="s">
        <v>550</v>
      </c>
      <c r="I128" s="6">
        <v>0</v>
      </c>
      <c r="J128">
        <v>0</v>
      </c>
      <c r="L128">
        <v>1</v>
      </c>
      <c r="M128" t="s">
        <v>551</v>
      </c>
      <c r="T128" s="12"/>
      <c r="U128" s="20">
        <v>1</v>
      </c>
      <c r="V128" s="3" t="s">
        <v>525</v>
      </c>
      <c r="W128">
        <v>6</v>
      </c>
      <c r="X128">
        <v>6</v>
      </c>
      <c r="Y128">
        <v>5</v>
      </c>
      <c r="Z128">
        <v>1</v>
      </c>
      <c r="AA128">
        <f t="shared" si="217"/>
        <v>6</v>
      </c>
      <c r="AB128">
        <v>1</v>
      </c>
      <c r="AC128" s="3">
        <v>3</v>
      </c>
      <c r="AE128" t="s">
        <v>94</v>
      </c>
      <c r="AH128" t="s">
        <v>96</v>
      </c>
      <c r="AI128" s="6">
        <v>77627</v>
      </c>
      <c r="AJ128" s="12">
        <v>3425</v>
      </c>
      <c r="AK128">
        <f t="shared" si="224"/>
        <v>81052</v>
      </c>
      <c r="AL128">
        <f t="shared" si="225"/>
        <v>73500.060473349149</v>
      </c>
      <c r="AM128" s="10" t="s">
        <v>105</v>
      </c>
      <c r="AN128" s="3">
        <v>173</v>
      </c>
      <c r="AO128" s="3">
        <v>743</v>
      </c>
      <c r="AP128" s="74">
        <v>435</v>
      </c>
      <c r="AQ128" s="3">
        <v>144</v>
      </c>
      <c r="AR128" s="3">
        <v>512</v>
      </c>
      <c r="AS128" s="3">
        <v>384</v>
      </c>
      <c r="AT128" s="49" t="s">
        <v>45</v>
      </c>
      <c r="AU128" s="3">
        <f t="shared" ref="AU128" si="238" xml:space="preserve"> _xlfn.FLOOR.MATH((AN128 - AQ128) / 2)</f>
        <v>14</v>
      </c>
      <c r="AV128" s="3">
        <f t="shared" ref="AV128" si="239" xml:space="preserve"> _xlfn.FLOOR.MATH((AO128 - AR128) / 2)</f>
        <v>115</v>
      </c>
      <c r="AW128" s="3">
        <f t="shared" ref="AW128" si="240" xml:space="preserve"> _xlfn.FLOOR.MATH((AP128 - AS128) / 2)</f>
        <v>25</v>
      </c>
      <c r="AX128" s="49" t="s">
        <v>45</v>
      </c>
      <c r="AY128">
        <f t="shared" ref="AY128" si="241">AQ128-AU128</f>
        <v>130</v>
      </c>
      <c r="AZ128">
        <f t="shared" ref="AZ128" si="242">AR128-AV128</f>
        <v>397</v>
      </c>
      <c r="BA128" s="10">
        <f t="shared" ref="BA128" si="243">AS128-AW128</f>
        <v>359</v>
      </c>
      <c r="BB128" t="s">
        <v>533</v>
      </c>
      <c r="BC128" t="s">
        <v>524</v>
      </c>
      <c r="BD128">
        <v>0</v>
      </c>
      <c r="BF128" s="2"/>
    </row>
    <row r="129" spans="1:58" x14ac:dyDescent="0.3">
      <c r="A129" s="61" t="s">
        <v>532</v>
      </c>
      <c r="B129" s="12" t="s">
        <v>117</v>
      </c>
      <c r="C129" t="s">
        <v>457</v>
      </c>
      <c r="D129" t="s">
        <v>406</v>
      </c>
      <c r="E129" t="s">
        <v>409</v>
      </c>
      <c r="F129" s="66" t="s">
        <v>538</v>
      </c>
      <c r="G129" s="12" t="s">
        <v>516</v>
      </c>
      <c r="H129" s="12" t="s">
        <v>550</v>
      </c>
      <c r="I129" s="6">
        <v>0</v>
      </c>
      <c r="J129">
        <v>0</v>
      </c>
      <c r="L129">
        <v>1</v>
      </c>
      <c r="M129" t="s">
        <v>551</v>
      </c>
      <c r="T129" s="12"/>
      <c r="U129" s="20">
        <v>1</v>
      </c>
      <c r="V129" s="3" t="s">
        <v>525</v>
      </c>
      <c r="W129">
        <v>6</v>
      </c>
      <c r="X129">
        <v>6</v>
      </c>
      <c r="Y129">
        <v>5</v>
      </c>
      <c r="Z129">
        <v>1</v>
      </c>
      <c r="AA129">
        <f t="shared" si="217"/>
        <v>6</v>
      </c>
      <c r="AB129">
        <v>1</v>
      </c>
      <c r="AC129" s="3">
        <v>3</v>
      </c>
      <c r="AE129" t="s">
        <v>94</v>
      </c>
      <c r="AH129" t="s">
        <v>96</v>
      </c>
      <c r="AI129" s="6">
        <v>77627</v>
      </c>
      <c r="AJ129" s="12">
        <v>3425</v>
      </c>
      <c r="AK129">
        <f t="shared" si="224"/>
        <v>81052</v>
      </c>
      <c r="AL129">
        <f t="shared" si="225"/>
        <v>73500.060473349149</v>
      </c>
      <c r="AM129" s="10" t="s">
        <v>105</v>
      </c>
      <c r="AN129" s="3">
        <v>173</v>
      </c>
      <c r="AO129" s="3">
        <v>743</v>
      </c>
      <c r="AP129" s="74">
        <v>435</v>
      </c>
      <c r="AQ129" s="3">
        <v>144</v>
      </c>
      <c r="AR129" s="3">
        <v>512</v>
      </c>
      <c r="AS129" s="3">
        <v>384</v>
      </c>
      <c r="AT129" s="49" t="s">
        <v>45</v>
      </c>
      <c r="AU129" s="3">
        <f t="shared" ref="AU129:AU139" si="244" xml:space="preserve"> _xlfn.FLOOR.MATH((AN129 - AQ129) / 2)</f>
        <v>14</v>
      </c>
      <c r="AV129" s="3">
        <f t="shared" ref="AV129:AV139" si="245" xml:space="preserve"> _xlfn.FLOOR.MATH((AO129 - AR129) / 2)</f>
        <v>115</v>
      </c>
      <c r="AW129" s="3">
        <f t="shared" ref="AW129:AW139" si="246" xml:space="preserve"> _xlfn.FLOOR.MATH((AP129 - AS129) / 2)</f>
        <v>25</v>
      </c>
      <c r="AX129" s="49" t="s">
        <v>45</v>
      </c>
      <c r="AY129">
        <f t="shared" ref="AY129" si="247">AQ129-AU129</f>
        <v>130</v>
      </c>
      <c r="AZ129">
        <f t="shared" ref="AZ129" si="248">AR129-AV129</f>
        <v>397</v>
      </c>
      <c r="BA129" s="10">
        <f t="shared" ref="BA129" si="249">AS129-AW129</f>
        <v>359</v>
      </c>
      <c r="BB129" t="s">
        <v>533</v>
      </c>
      <c r="BC129" t="s">
        <v>524</v>
      </c>
      <c r="BD129">
        <v>0</v>
      </c>
      <c r="BF129" s="2"/>
    </row>
    <row r="130" spans="1:58" s="4" customFormat="1" x14ac:dyDescent="0.3">
      <c r="A130" s="62" t="s">
        <v>534</v>
      </c>
      <c r="B130" s="17" t="s">
        <v>117</v>
      </c>
      <c r="C130" s="4" t="s">
        <v>457</v>
      </c>
      <c r="D130" s="4" t="s">
        <v>406</v>
      </c>
      <c r="E130" s="4" t="s">
        <v>409</v>
      </c>
      <c r="F130" s="67" t="s">
        <v>539</v>
      </c>
      <c r="G130" s="17" t="s">
        <v>516</v>
      </c>
      <c r="H130" s="59" t="s">
        <v>550</v>
      </c>
      <c r="I130" s="7">
        <v>0</v>
      </c>
      <c r="J130" s="4">
        <v>0</v>
      </c>
      <c r="L130" s="4">
        <v>1</v>
      </c>
      <c r="M130" s="4" t="s">
        <v>551</v>
      </c>
      <c r="T130" s="17"/>
      <c r="U130" s="22">
        <v>1</v>
      </c>
      <c r="V130" s="1" t="s">
        <v>540</v>
      </c>
      <c r="W130" s="4">
        <v>6</v>
      </c>
      <c r="X130" s="4">
        <v>6</v>
      </c>
      <c r="Y130" s="4">
        <v>5</v>
      </c>
      <c r="Z130" s="4">
        <v>1</v>
      </c>
      <c r="AA130" s="4">
        <f t="shared" si="217"/>
        <v>6</v>
      </c>
      <c r="AB130" s="4">
        <v>1</v>
      </c>
      <c r="AC130" s="1">
        <v>1</v>
      </c>
      <c r="AE130" s="4" t="s">
        <v>94</v>
      </c>
      <c r="AH130" s="4" t="s">
        <v>96</v>
      </c>
      <c r="AI130" s="7">
        <v>77407</v>
      </c>
      <c r="AJ130" s="17">
        <v>3645</v>
      </c>
      <c r="AK130" s="4">
        <f t="shared" si="224"/>
        <v>81052</v>
      </c>
      <c r="AL130" s="4">
        <f t="shared" si="225"/>
        <v>73500.060473349149</v>
      </c>
      <c r="AM130" s="27" t="s">
        <v>105</v>
      </c>
      <c r="AN130" s="1">
        <v>173</v>
      </c>
      <c r="AO130" s="1">
        <v>743</v>
      </c>
      <c r="AP130" s="19">
        <v>435</v>
      </c>
      <c r="AQ130" s="1">
        <v>144</v>
      </c>
      <c r="AR130" s="1">
        <v>512</v>
      </c>
      <c r="AS130" s="1">
        <v>384</v>
      </c>
      <c r="AT130" s="52" t="s">
        <v>45</v>
      </c>
      <c r="AU130" s="1">
        <f t="shared" si="244"/>
        <v>14</v>
      </c>
      <c r="AV130" s="1">
        <f t="shared" si="245"/>
        <v>115</v>
      </c>
      <c r="AW130" s="1">
        <f t="shared" si="246"/>
        <v>25</v>
      </c>
      <c r="AX130" s="52" t="s">
        <v>45</v>
      </c>
      <c r="AY130" s="4">
        <f t="shared" ref="AY130:AY139" si="250">AQ130-AU130</f>
        <v>130</v>
      </c>
      <c r="AZ130" s="4">
        <f t="shared" ref="AZ130:AZ139" si="251">AR130-AV130</f>
        <v>397</v>
      </c>
      <c r="BA130" s="27">
        <f t="shared" ref="BA130:BA139" si="252">AS130-AW130</f>
        <v>359</v>
      </c>
      <c r="BB130" s="4" t="s">
        <v>533</v>
      </c>
      <c r="BC130" s="4" t="s">
        <v>524</v>
      </c>
      <c r="BD130" s="4">
        <v>0</v>
      </c>
    </row>
    <row r="131" spans="1:58" x14ac:dyDescent="0.3">
      <c r="A131" s="61" t="s">
        <v>541</v>
      </c>
      <c r="B131" s="12" t="s">
        <v>553</v>
      </c>
      <c r="C131" t="s">
        <v>457</v>
      </c>
      <c r="D131" t="s">
        <v>406</v>
      </c>
      <c r="E131" t="s">
        <v>409</v>
      </c>
      <c r="F131" s="66" t="s">
        <v>561</v>
      </c>
      <c r="G131" s="12" t="s">
        <v>516</v>
      </c>
      <c r="H131" s="12" t="s">
        <v>117</v>
      </c>
      <c r="I131" s="6" t="s">
        <v>117</v>
      </c>
      <c r="J131" t="s">
        <v>117</v>
      </c>
      <c r="L131" t="s">
        <v>117</v>
      </c>
      <c r="T131" s="12"/>
      <c r="U131" s="20">
        <v>1</v>
      </c>
      <c r="V131" s="3" t="s">
        <v>525</v>
      </c>
      <c r="W131">
        <v>6</v>
      </c>
      <c r="X131" t="s">
        <v>117</v>
      </c>
      <c r="Y131">
        <v>5</v>
      </c>
      <c r="Z131">
        <v>1</v>
      </c>
      <c r="AA131">
        <f t="shared" si="217"/>
        <v>6</v>
      </c>
      <c r="AB131">
        <v>1</v>
      </c>
      <c r="AC131" s="3">
        <v>3</v>
      </c>
      <c r="AE131" t="s">
        <v>94</v>
      </c>
      <c r="AH131" t="s">
        <v>96</v>
      </c>
      <c r="AI131" s="6">
        <v>77627</v>
      </c>
      <c r="AJ131" s="12">
        <v>3425</v>
      </c>
      <c r="AK131">
        <f t="shared" si="224"/>
        <v>81052</v>
      </c>
      <c r="AL131">
        <f t="shared" si="225"/>
        <v>73500.060473349149</v>
      </c>
      <c r="AM131" s="10" t="s">
        <v>105</v>
      </c>
      <c r="AN131" s="3">
        <v>173</v>
      </c>
      <c r="AO131" s="3">
        <v>743</v>
      </c>
      <c r="AP131" s="74">
        <v>435</v>
      </c>
      <c r="AQ131" s="3">
        <v>144</v>
      </c>
      <c r="AR131" s="3">
        <v>512</v>
      </c>
      <c r="AS131" s="3">
        <v>384</v>
      </c>
      <c r="AT131" s="49" t="s">
        <v>45</v>
      </c>
      <c r="AU131" s="3">
        <f t="shared" si="244"/>
        <v>14</v>
      </c>
      <c r="AV131" s="3">
        <f t="shared" si="245"/>
        <v>115</v>
      </c>
      <c r="AW131" s="3">
        <f t="shared" si="246"/>
        <v>25</v>
      </c>
      <c r="AX131" s="49" t="s">
        <v>45</v>
      </c>
      <c r="AY131">
        <f t="shared" si="250"/>
        <v>130</v>
      </c>
      <c r="AZ131">
        <f t="shared" si="251"/>
        <v>397</v>
      </c>
      <c r="BA131" s="10">
        <f t="shared" si="252"/>
        <v>359</v>
      </c>
      <c r="BB131" t="s">
        <v>533</v>
      </c>
      <c r="BC131" t="s">
        <v>524</v>
      </c>
      <c r="BD131">
        <v>0</v>
      </c>
    </row>
    <row r="132" spans="1:58" x14ac:dyDescent="0.3">
      <c r="A132" s="61" t="s">
        <v>542</v>
      </c>
      <c r="B132" s="12" t="s">
        <v>554</v>
      </c>
      <c r="C132" t="s">
        <v>457</v>
      </c>
      <c r="D132" t="s">
        <v>406</v>
      </c>
      <c r="E132" t="s">
        <v>409</v>
      </c>
      <c r="F132" s="66" t="s">
        <v>562</v>
      </c>
      <c r="G132" s="12" t="s">
        <v>516</v>
      </c>
      <c r="H132" s="12" t="s">
        <v>117</v>
      </c>
      <c r="I132" s="6" t="s">
        <v>117</v>
      </c>
      <c r="J132" t="s">
        <v>117</v>
      </c>
      <c r="L132" t="s">
        <v>117</v>
      </c>
      <c r="T132" s="12"/>
      <c r="U132" s="20">
        <v>1</v>
      </c>
      <c r="V132" s="3" t="s">
        <v>525</v>
      </c>
      <c r="W132">
        <v>6</v>
      </c>
      <c r="X132" t="s">
        <v>117</v>
      </c>
      <c r="Y132">
        <v>5</v>
      </c>
      <c r="Z132">
        <v>1</v>
      </c>
      <c r="AA132">
        <f t="shared" si="217"/>
        <v>6</v>
      </c>
      <c r="AB132">
        <v>1</v>
      </c>
      <c r="AC132" s="3">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s="3">
        <v>173</v>
      </c>
      <c r="AO132" s="3">
        <v>743</v>
      </c>
      <c r="AP132" s="74">
        <v>435</v>
      </c>
      <c r="AQ132" s="3">
        <v>144</v>
      </c>
      <c r="AR132" s="3">
        <v>512</v>
      </c>
      <c r="AS132" s="3">
        <v>384</v>
      </c>
      <c r="AT132" s="49" t="s">
        <v>45</v>
      </c>
      <c r="AU132" s="3">
        <f t="shared" si="244"/>
        <v>14</v>
      </c>
      <c r="AV132" s="3">
        <f t="shared" si="245"/>
        <v>115</v>
      </c>
      <c r="AW132" s="3">
        <f t="shared" si="246"/>
        <v>25</v>
      </c>
      <c r="AX132" s="49" t="s">
        <v>45</v>
      </c>
      <c r="AY132">
        <f t="shared" si="250"/>
        <v>130</v>
      </c>
      <c r="AZ132">
        <f t="shared" si="251"/>
        <v>397</v>
      </c>
      <c r="BA132" s="10">
        <f t="shared" si="252"/>
        <v>359</v>
      </c>
      <c r="BB132" t="s">
        <v>533</v>
      </c>
      <c r="BC132" t="s">
        <v>524</v>
      </c>
      <c r="BD132">
        <v>0</v>
      </c>
    </row>
    <row r="133" spans="1:58" x14ac:dyDescent="0.3">
      <c r="A133" s="61" t="s">
        <v>543</v>
      </c>
      <c r="B133" s="12" t="s">
        <v>555</v>
      </c>
      <c r="C133" t="s">
        <v>457</v>
      </c>
      <c r="D133" t="s">
        <v>406</v>
      </c>
      <c r="E133" t="s">
        <v>409</v>
      </c>
      <c r="F133" s="66" t="s">
        <v>563</v>
      </c>
      <c r="G133" s="12" t="s">
        <v>516</v>
      </c>
      <c r="H133" s="12" t="s">
        <v>117</v>
      </c>
      <c r="I133" s="6" t="s">
        <v>117</v>
      </c>
      <c r="J133" t="s">
        <v>117</v>
      </c>
      <c r="L133" t="s">
        <v>117</v>
      </c>
      <c r="T133" s="12"/>
      <c r="U133" s="20">
        <v>1</v>
      </c>
      <c r="V133" s="3" t="s">
        <v>525</v>
      </c>
      <c r="W133">
        <v>6</v>
      </c>
      <c r="X133" t="s">
        <v>117</v>
      </c>
      <c r="Y133">
        <v>5</v>
      </c>
      <c r="Z133">
        <v>1</v>
      </c>
      <c r="AA133">
        <f t="shared" si="217"/>
        <v>6</v>
      </c>
      <c r="AB133">
        <v>1</v>
      </c>
      <c r="AC133" s="3">
        <v>3</v>
      </c>
      <c r="AE133" t="s">
        <v>94</v>
      </c>
      <c r="AH133" t="s">
        <v>96</v>
      </c>
      <c r="AI133" s="6">
        <v>77627</v>
      </c>
      <c r="AJ133" s="12">
        <v>3425</v>
      </c>
      <c r="AK133">
        <f t="shared" si="224"/>
        <v>81052</v>
      </c>
      <c r="AL133">
        <f t="shared" si="253"/>
        <v>73500.060473349149</v>
      </c>
      <c r="AM133" s="10" t="s">
        <v>105</v>
      </c>
      <c r="AN133" s="3">
        <v>173</v>
      </c>
      <c r="AO133" s="3">
        <v>743</v>
      </c>
      <c r="AP133" s="74">
        <v>435</v>
      </c>
      <c r="AQ133" s="3">
        <v>144</v>
      </c>
      <c r="AR133" s="3">
        <v>512</v>
      </c>
      <c r="AS133" s="3">
        <v>384</v>
      </c>
      <c r="AT133" s="49" t="s">
        <v>45</v>
      </c>
      <c r="AU133" s="3">
        <f t="shared" si="244"/>
        <v>14</v>
      </c>
      <c r="AV133" s="3">
        <f t="shared" si="245"/>
        <v>115</v>
      </c>
      <c r="AW133" s="3">
        <f t="shared" si="246"/>
        <v>25</v>
      </c>
      <c r="AX133" s="49" t="s">
        <v>45</v>
      </c>
      <c r="AY133">
        <f t="shared" si="250"/>
        <v>130</v>
      </c>
      <c r="AZ133">
        <f t="shared" si="251"/>
        <v>397</v>
      </c>
      <c r="BA133" s="10">
        <f t="shared" si="252"/>
        <v>359</v>
      </c>
      <c r="BB133" t="s">
        <v>533</v>
      </c>
      <c r="BC133" t="s">
        <v>524</v>
      </c>
      <c r="BD133">
        <v>0</v>
      </c>
    </row>
    <row r="134" spans="1:58" x14ac:dyDescent="0.3">
      <c r="A134" s="61" t="s">
        <v>544</v>
      </c>
      <c r="B134" s="12" t="s">
        <v>556</v>
      </c>
      <c r="C134" t="s">
        <v>457</v>
      </c>
      <c r="D134" t="s">
        <v>406</v>
      </c>
      <c r="E134" t="s">
        <v>409</v>
      </c>
      <c r="F134" s="66" t="s">
        <v>564</v>
      </c>
      <c r="G134" s="12" t="s">
        <v>516</v>
      </c>
      <c r="H134" s="12" t="s">
        <v>117</v>
      </c>
      <c r="I134" s="6" t="s">
        <v>117</v>
      </c>
      <c r="J134" t="s">
        <v>117</v>
      </c>
      <c r="L134" t="s">
        <v>117</v>
      </c>
      <c r="T134" s="12"/>
      <c r="U134" s="20">
        <v>1</v>
      </c>
      <c r="V134" s="3" t="s">
        <v>525</v>
      </c>
      <c r="W134">
        <v>6</v>
      </c>
      <c r="X134" t="s">
        <v>117</v>
      </c>
      <c r="Y134">
        <v>5</v>
      </c>
      <c r="Z134">
        <v>1</v>
      </c>
      <c r="AA134">
        <f t="shared" si="217"/>
        <v>6</v>
      </c>
      <c r="AB134">
        <v>1</v>
      </c>
      <c r="AC134" s="3">
        <v>3</v>
      </c>
      <c r="AE134" t="s">
        <v>94</v>
      </c>
      <c r="AH134" t="s">
        <v>96</v>
      </c>
      <c r="AI134" s="6">
        <v>77627</v>
      </c>
      <c r="AJ134" s="12">
        <v>3425</v>
      </c>
      <c r="AK134">
        <f t="shared" si="224"/>
        <v>81052</v>
      </c>
      <c r="AL134">
        <f t="shared" si="253"/>
        <v>73500.060473349149</v>
      </c>
      <c r="AM134" s="10" t="s">
        <v>105</v>
      </c>
      <c r="AN134" s="3">
        <v>173</v>
      </c>
      <c r="AO134" s="3">
        <v>743</v>
      </c>
      <c r="AP134" s="74">
        <v>435</v>
      </c>
      <c r="AQ134" s="3">
        <v>144</v>
      </c>
      <c r="AR134" s="3">
        <v>512</v>
      </c>
      <c r="AS134" s="3">
        <v>384</v>
      </c>
      <c r="AT134" s="49" t="s">
        <v>45</v>
      </c>
      <c r="AU134" s="3">
        <f t="shared" si="244"/>
        <v>14</v>
      </c>
      <c r="AV134" s="3">
        <f t="shared" si="245"/>
        <v>115</v>
      </c>
      <c r="AW134" s="3">
        <f t="shared" si="246"/>
        <v>25</v>
      </c>
      <c r="AX134" s="49" t="s">
        <v>45</v>
      </c>
      <c r="AY134">
        <f t="shared" si="250"/>
        <v>130</v>
      </c>
      <c r="AZ134">
        <f t="shared" si="251"/>
        <v>397</v>
      </c>
      <c r="BA134" s="10">
        <f t="shared" si="252"/>
        <v>359</v>
      </c>
      <c r="BB134" t="s">
        <v>533</v>
      </c>
      <c r="BC134" t="s">
        <v>524</v>
      </c>
      <c r="BD134">
        <v>0</v>
      </c>
    </row>
    <row r="135" spans="1:58" x14ac:dyDescent="0.3">
      <c r="A135" s="61" t="s">
        <v>545</v>
      </c>
      <c r="B135" s="12" t="s">
        <v>557</v>
      </c>
      <c r="C135" t="s">
        <v>457</v>
      </c>
      <c r="D135" t="s">
        <v>406</v>
      </c>
      <c r="E135" t="s">
        <v>409</v>
      </c>
      <c r="F135" s="66" t="s">
        <v>565</v>
      </c>
      <c r="G135" s="12" t="s">
        <v>516</v>
      </c>
      <c r="H135" s="12" t="s">
        <v>117</v>
      </c>
      <c r="I135" s="6" t="s">
        <v>117</v>
      </c>
      <c r="J135" t="s">
        <v>117</v>
      </c>
      <c r="L135" t="s">
        <v>117</v>
      </c>
      <c r="T135" s="12"/>
      <c r="U135" s="20">
        <v>1</v>
      </c>
      <c r="V135" s="3" t="s">
        <v>525</v>
      </c>
      <c r="W135">
        <v>6</v>
      </c>
      <c r="X135" t="s">
        <v>117</v>
      </c>
      <c r="Y135">
        <v>5</v>
      </c>
      <c r="Z135">
        <v>1</v>
      </c>
      <c r="AA135">
        <f t="shared" si="217"/>
        <v>6</v>
      </c>
      <c r="AB135">
        <v>1</v>
      </c>
      <c r="AC135" s="3">
        <v>3</v>
      </c>
      <c r="AE135" t="s">
        <v>94</v>
      </c>
      <c r="AH135" t="s">
        <v>96</v>
      </c>
      <c r="AI135" s="6">
        <v>77627</v>
      </c>
      <c r="AJ135" s="12">
        <v>3425</v>
      </c>
      <c r="AK135">
        <f t="shared" si="224"/>
        <v>81052</v>
      </c>
      <c r="AL135">
        <f t="shared" si="253"/>
        <v>73500.060473349149</v>
      </c>
      <c r="AM135" s="10" t="s">
        <v>105</v>
      </c>
      <c r="AN135" s="3">
        <v>173</v>
      </c>
      <c r="AO135" s="3">
        <v>743</v>
      </c>
      <c r="AP135" s="74">
        <v>435</v>
      </c>
      <c r="AQ135" s="3">
        <v>144</v>
      </c>
      <c r="AR135" s="3">
        <v>512</v>
      </c>
      <c r="AS135" s="3">
        <v>384</v>
      </c>
      <c r="AT135" s="49" t="s">
        <v>45</v>
      </c>
      <c r="AU135" s="3">
        <f t="shared" si="244"/>
        <v>14</v>
      </c>
      <c r="AV135" s="3">
        <f t="shared" si="245"/>
        <v>115</v>
      </c>
      <c r="AW135" s="3">
        <f t="shared" si="246"/>
        <v>25</v>
      </c>
      <c r="AX135" s="49" t="s">
        <v>45</v>
      </c>
      <c r="AY135">
        <f t="shared" si="250"/>
        <v>130</v>
      </c>
      <c r="AZ135">
        <f t="shared" si="251"/>
        <v>397</v>
      </c>
      <c r="BA135" s="10">
        <f t="shared" si="252"/>
        <v>359</v>
      </c>
      <c r="BB135" t="s">
        <v>533</v>
      </c>
      <c r="BC135" t="s">
        <v>524</v>
      </c>
      <c r="BD135">
        <v>0</v>
      </c>
    </row>
    <row r="136" spans="1:58" x14ac:dyDescent="0.3">
      <c r="A136" s="61" t="s">
        <v>546</v>
      </c>
      <c r="B136" s="12" t="s">
        <v>558</v>
      </c>
      <c r="C136" t="s">
        <v>457</v>
      </c>
      <c r="D136" t="s">
        <v>406</v>
      </c>
      <c r="E136" t="s">
        <v>409</v>
      </c>
      <c r="F136" s="66" t="s">
        <v>566</v>
      </c>
      <c r="G136" s="12" t="s">
        <v>516</v>
      </c>
      <c r="H136" s="12" t="s">
        <v>117</v>
      </c>
      <c r="I136" s="6" t="s">
        <v>117</v>
      </c>
      <c r="J136" t="s">
        <v>117</v>
      </c>
      <c r="L136" t="s">
        <v>117</v>
      </c>
      <c r="T136" s="12"/>
      <c r="U136" s="20">
        <v>1</v>
      </c>
      <c r="V136" s="3" t="s">
        <v>540</v>
      </c>
      <c r="W136">
        <v>6</v>
      </c>
      <c r="X136" t="s">
        <v>117</v>
      </c>
      <c r="Y136">
        <v>5</v>
      </c>
      <c r="Z136">
        <v>1</v>
      </c>
      <c r="AA136">
        <f t="shared" si="217"/>
        <v>6</v>
      </c>
      <c r="AB136">
        <v>1</v>
      </c>
      <c r="AC136" s="3">
        <v>1</v>
      </c>
      <c r="AE136" t="s">
        <v>94</v>
      </c>
      <c r="AH136" t="s">
        <v>96</v>
      </c>
      <c r="AI136" s="6">
        <v>77407</v>
      </c>
      <c r="AJ136" s="12">
        <v>3645</v>
      </c>
      <c r="AK136">
        <f t="shared" si="224"/>
        <v>81052</v>
      </c>
      <c r="AL136">
        <f t="shared" si="253"/>
        <v>73500.060473349149</v>
      </c>
      <c r="AM136" s="10" t="s">
        <v>105</v>
      </c>
      <c r="AN136" s="3">
        <v>173</v>
      </c>
      <c r="AO136" s="3">
        <v>743</v>
      </c>
      <c r="AP136" s="74">
        <v>435</v>
      </c>
      <c r="AQ136" s="3">
        <v>144</v>
      </c>
      <c r="AR136" s="3">
        <v>512</v>
      </c>
      <c r="AS136" s="3">
        <v>384</v>
      </c>
      <c r="AT136" s="49" t="s">
        <v>45</v>
      </c>
      <c r="AU136" s="3">
        <f t="shared" si="244"/>
        <v>14</v>
      </c>
      <c r="AV136" s="3">
        <f t="shared" si="245"/>
        <v>115</v>
      </c>
      <c r="AW136" s="3">
        <f t="shared" si="246"/>
        <v>25</v>
      </c>
      <c r="AX136" s="49" t="s">
        <v>45</v>
      </c>
      <c r="AY136">
        <f t="shared" si="250"/>
        <v>130</v>
      </c>
      <c r="AZ136">
        <f t="shared" si="251"/>
        <v>397</v>
      </c>
      <c r="BA136" s="10">
        <f t="shared" si="252"/>
        <v>359</v>
      </c>
      <c r="BB136" t="s">
        <v>533</v>
      </c>
      <c r="BC136" t="s">
        <v>524</v>
      </c>
      <c r="BD136">
        <v>0</v>
      </c>
    </row>
    <row r="137" spans="1:58" x14ac:dyDescent="0.3">
      <c r="A137" s="61" t="s">
        <v>547</v>
      </c>
      <c r="B137" s="12" t="s">
        <v>559</v>
      </c>
      <c r="C137" t="s">
        <v>457</v>
      </c>
      <c r="D137" t="s">
        <v>406</v>
      </c>
      <c r="E137" t="s">
        <v>409</v>
      </c>
      <c r="F137" s="66" t="s">
        <v>572</v>
      </c>
      <c r="G137" s="12" t="s">
        <v>516</v>
      </c>
      <c r="H137" s="12" t="s">
        <v>568</v>
      </c>
      <c r="I137" s="6">
        <v>0</v>
      </c>
      <c r="J137">
        <v>1</v>
      </c>
      <c r="K137" s="12" t="s">
        <v>569</v>
      </c>
      <c r="L137">
        <v>0</v>
      </c>
      <c r="T137" s="12"/>
      <c r="U137" s="20">
        <v>0</v>
      </c>
      <c r="V137" s="3" t="s">
        <v>525</v>
      </c>
      <c r="W137">
        <v>6</v>
      </c>
      <c r="X137" t="s">
        <v>117</v>
      </c>
      <c r="Y137">
        <v>5</v>
      </c>
      <c r="Z137">
        <v>1</v>
      </c>
      <c r="AA137">
        <f t="shared" si="217"/>
        <v>6</v>
      </c>
      <c r="AB137">
        <v>1</v>
      </c>
      <c r="AC137" s="3">
        <v>3</v>
      </c>
      <c r="AE137" t="s">
        <v>94</v>
      </c>
      <c r="AH137" t="s">
        <v>96</v>
      </c>
      <c r="AJ137" s="12"/>
      <c r="AL137">
        <f t="shared" si="253"/>
        <v>73500.060473349149</v>
      </c>
      <c r="AM137" s="10" t="s">
        <v>105</v>
      </c>
      <c r="AN137" s="3">
        <v>173</v>
      </c>
      <c r="AO137" s="3">
        <v>743</v>
      </c>
      <c r="AP137" s="74">
        <v>435</v>
      </c>
      <c r="AQ137" s="3">
        <v>144</v>
      </c>
      <c r="AR137" s="3">
        <v>512</v>
      </c>
      <c r="AS137" s="3">
        <v>384</v>
      </c>
      <c r="AT137" s="49" t="s">
        <v>45</v>
      </c>
      <c r="AU137" s="3">
        <f t="shared" si="244"/>
        <v>14</v>
      </c>
      <c r="AV137" s="3">
        <f t="shared" si="245"/>
        <v>115</v>
      </c>
      <c r="AW137" s="3">
        <f t="shared" si="246"/>
        <v>25</v>
      </c>
      <c r="AX137" s="49" t="s">
        <v>45</v>
      </c>
      <c r="AY137">
        <f t="shared" si="250"/>
        <v>130</v>
      </c>
      <c r="AZ137">
        <f t="shared" si="251"/>
        <v>397</v>
      </c>
      <c r="BA137" s="10">
        <f t="shared" si="252"/>
        <v>359</v>
      </c>
      <c r="BB137" t="s">
        <v>533</v>
      </c>
      <c r="BC137" t="s">
        <v>524</v>
      </c>
      <c r="BD137">
        <v>1</v>
      </c>
      <c r="BE137" t="s">
        <v>552</v>
      </c>
      <c r="BF137" t="s">
        <v>117</v>
      </c>
    </row>
    <row r="138" spans="1:58" x14ac:dyDescent="0.3">
      <c r="A138" s="61" t="s">
        <v>548</v>
      </c>
      <c r="B138" s="12" t="s">
        <v>560</v>
      </c>
      <c r="C138" t="s">
        <v>457</v>
      </c>
      <c r="D138" t="s">
        <v>406</v>
      </c>
      <c r="E138" t="s">
        <v>409</v>
      </c>
      <c r="F138" s="66" t="s">
        <v>567</v>
      </c>
      <c r="G138" s="12" t="s">
        <v>516</v>
      </c>
      <c r="H138" s="12" t="s">
        <v>117</v>
      </c>
      <c r="I138" s="6" t="s">
        <v>117</v>
      </c>
      <c r="J138" t="s">
        <v>117</v>
      </c>
      <c r="L138" t="s">
        <v>117</v>
      </c>
      <c r="T138" s="12"/>
      <c r="U138" s="20">
        <v>1</v>
      </c>
      <c r="V138" s="3" t="s">
        <v>540</v>
      </c>
      <c r="W138">
        <v>6</v>
      </c>
      <c r="X138" t="s">
        <v>117</v>
      </c>
      <c r="Y138">
        <v>5</v>
      </c>
      <c r="Z138">
        <v>1</v>
      </c>
      <c r="AA138">
        <f t="shared" si="217"/>
        <v>6</v>
      </c>
      <c r="AB138">
        <v>1</v>
      </c>
      <c r="AC138" s="3">
        <v>1</v>
      </c>
      <c r="AE138" t="s">
        <v>94</v>
      </c>
      <c r="AH138" t="s">
        <v>96</v>
      </c>
      <c r="AI138" s="6">
        <v>77407</v>
      </c>
      <c r="AJ138" s="12">
        <v>3645</v>
      </c>
      <c r="AK138">
        <f>AI138+AJ138</f>
        <v>81052</v>
      </c>
      <c r="AL138">
        <f t="shared" si="253"/>
        <v>73500.060473349149</v>
      </c>
      <c r="AM138" s="10" t="s">
        <v>105</v>
      </c>
      <c r="AN138" s="3">
        <v>173</v>
      </c>
      <c r="AO138" s="3">
        <v>743</v>
      </c>
      <c r="AP138" s="74">
        <v>435</v>
      </c>
      <c r="AQ138" s="3">
        <v>144</v>
      </c>
      <c r="AR138" s="3">
        <v>512</v>
      </c>
      <c r="AS138" s="3">
        <v>384</v>
      </c>
      <c r="AT138" s="49" t="s">
        <v>45</v>
      </c>
      <c r="AU138" s="3">
        <f t="shared" si="244"/>
        <v>14</v>
      </c>
      <c r="AV138" s="3">
        <f t="shared" si="245"/>
        <v>115</v>
      </c>
      <c r="AW138" s="3">
        <f t="shared" si="246"/>
        <v>25</v>
      </c>
      <c r="AX138" s="49" t="s">
        <v>45</v>
      </c>
      <c r="AY138">
        <f t="shared" si="250"/>
        <v>130</v>
      </c>
      <c r="AZ138">
        <f t="shared" si="251"/>
        <v>397</v>
      </c>
      <c r="BA138" s="10">
        <f t="shared" si="252"/>
        <v>359</v>
      </c>
      <c r="BB138" t="s">
        <v>533</v>
      </c>
      <c r="BC138" t="s">
        <v>524</v>
      </c>
      <c r="BD138">
        <v>0</v>
      </c>
    </row>
    <row r="139" spans="1:58" x14ac:dyDescent="0.3">
      <c r="A139" s="61" t="s">
        <v>549</v>
      </c>
      <c r="B139" s="12" t="s">
        <v>559</v>
      </c>
      <c r="C139" t="s">
        <v>457</v>
      </c>
      <c r="D139" t="s">
        <v>406</v>
      </c>
      <c r="E139" t="s">
        <v>409</v>
      </c>
      <c r="F139" s="66" t="s">
        <v>572</v>
      </c>
      <c r="G139" s="12" t="s">
        <v>516</v>
      </c>
      <c r="H139" s="12" t="s">
        <v>568</v>
      </c>
      <c r="I139" s="6">
        <v>0</v>
      </c>
      <c r="J139">
        <v>1</v>
      </c>
      <c r="K139" s="12" t="s">
        <v>569</v>
      </c>
      <c r="L139">
        <v>0</v>
      </c>
      <c r="T139" s="12"/>
      <c r="U139" s="20">
        <v>0</v>
      </c>
      <c r="V139" s="3" t="s">
        <v>525</v>
      </c>
      <c r="W139">
        <v>6</v>
      </c>
      <c r="X139" t="s">
        <v>117</v>
      </c>
      <c r="Y139">
        <v>5</v>
      </c>
      <c r="Z139">
        <v>1</v>
      </c>
      <c r="AA139">
        <f t="shared" si="217"/>
        <v>6</v>
      </c>
      <c r="AB139">
        <v>1</v>
      </c>
      <c r="AC139" s="3">
        <v>3</v>
      </c>
      <c r="AE139" t="s">
        <v>94</v>
      </c>
      <c r="AH139" t="s">
        <v>96</v>
      </c>
      <c r="AL139">
        <f t="shared" si="253"/>
        <v>73500.060473349149</v>
      </c>
      <c r="AM139" s="10" t="s">
        <v>105</v>
      </c>
      <c r="AN139" s="3">
        <v>173</v>
      </c>
      <c r="AO139" s="3">
        <v>743</v>
      </c>
      <c r="AP139" s="74">
        <v>435</v>
      </c>
      <c r="AQ139" s="3">
        <v>144</v>
      </c>
      <c r="AR139" s="3">
        <v>512</v>
      </c>
      <c r="AS139" s="3">
        <v>384</v>
      </c>
      <c r="AT139" s="49" t="s">
        <v>45</v>
      </c>
      <c r="AU139" s="3">
        <f t="shared" si="244"/>
        <v>14</v>
      </c>
      <c r="AV139" s="3">
        <f t="shared" si="245"/>
        <v>115</v>
      </c>
      <c r="AW139" s="3">
        <f t="shared" si="246"/>
        <v>25</v>
      </c>
      <c r="AX139" s="49" t="s">
        <v>45</v>
      </c>
      <c r="AY139">
        <f t="shared" si="250"/>
        <v>130</v>
      </c>
      <c r="AZ139">
        <f t="shared" si="251"/>
        <v>397</v>
      </c>
      <c r="BA139" s="10">
        <f t="shared" si="252"/>
        <v>359</v>
      </c>
      <c r="BB139" t="s">
        <v>533</v>
      </c>
      <c r="BC139" t="s">
        <v>524</v>
      </c>
      <c r="BD139">
        <v>1</v>
      </c>
      <c r="BE139" t="s">
        <v>552</v>
      </c>
      <c r="BF139" t="s">
        <v>117</v>
      </c>
    </row>
    <row r="140" spans="1:58" s="4" customFormat="1" x14ac:dyDescent="0.3">
      <c r="A140" s="62" t="s">
        <v>570</v>
      </c>
      <c r="B140" s="17" t="s">
        <v>571</v>
      </c>
      <c r="C140" s="4" t="s">
        <v>457</v>
      </c>
      <c r="D140" s="4" t="s">
        <v>406</v>
      </c>
      <c r="E140" s="4" t="s">
        <v>409</v>
      </c>
      <c r="F140" s="67" t="s">
        <v>573</v>
      </c>
      <c r="G140" s="17" t="s">
        <v>574</v>
      </c>
      <c r="H140" s="17" t="s">
        <v>568</v>
      </c>
      <c r="I140" s="7">
        <v>0</v>
      </c>
      <c r="J140" s="4">
        <v>1</v>
      </c>
      <c r="K140" s="4" t="s">
        <v>569</v>
      </c>
      <c r="L140" s="4">
        <v>0</v>
      </c>
      <c r="T140" s="17"/>
      <c r="U140" s="22">
        <v>0</v>
      </c>
      <c r="V140" s="1" t="s">
        <v>575</v>
      </c>
      <c r="W140" s="4">
        <v>6</v>
      </c>
      <c r="X140" s="4" t="s">
        <v>117</v>
      </c>
      <c r="Y140" s="4">
        <v>3</v>
      </c>
      <c r="Z140" s="4">
        <v>2</v>
      </c>
      <c r="AA140" s="4">
        <f t="shared" si="217"/>
        <v>5</v>
      </c>
      <c r="AB140" s="4">
        <v>2</v>
      </c>
      <c r="AC140" s="1">
        <v>1</v>
      </c>
      <c r="AE140" s="4" t="s">
        <v>94</v>
      </c>
      <c r="AH140" s="4" t="s">
        <v>96</v>
      </c>
      <c r="AI140" s="7" t="s">
        <v>117</v>
      </c>
      <c r="AJ140" s="17" t="s">
        <v>117</v>
      </c>
      <c r="AK140" s="4" t="e">
        <f>AI140+AJ140</f>
        <v>#VALUE!</v>
      </c>
      <c r="AL140" s="4">
        <f t="shared" si="253"/>
        <v>61574.894649960152</v>
      </c>
      <c r="AM140" s="27" t="s">
        <v>105</v>
      </c>
      <c r="AN140" s="1">
        <v>173</v>
      </c>
      <c r="AO140" s="1">
        <v>743</v>
      </c>
      <c r="AP140" s="19">
        <v>435</v>
      </c>
      <c r="AQ140" s="1">
        <v>144</v>
      </c>
      <c r="AR140" s="1">
        <v>512</v>
      </c>
      <c r="AS140" s="1">
        <v>384</v>
      </c>
      <c r="AT140" s="52" t="s">
        <v>45</v>
      </c>
      <c r="AU140" s="1">
        <f t="shared" ref="AU140" si="254" xml:space="preserve"> _xlfn.FLOOR.MATH((AN140 - AQ140) / 2)</f>
        <v>14</v>
      </c>
      <c r="AV140" s="1">
        <f t="shared" ref="AV140" si="255" xml:space="preserve"> _xlfn.FLOOR.MATH((AO140 - AR140) / 2)</f>
        <v>115</v>
      </c>
      <c r="AW140" s="1">
        <f t="shared" ref="AW140" si="256" xml:space="preserve"> _xlfn.FLOOR.MATH((AP140 - AS140) / 2)</f>
        <v>25</v>
      </c>
      <c r="AX140" s="52" t="s">
        <v>45</v>
      </c>
      <c r="AY140" s="4">
        <f t="shared" ref="AY140" si="257">AQ140-AU140</f>
        <v>130</v>
      </c>
      <c r="AZ140" s="4">
        <f t="shared" ref="AZ140" si="258">AR140-AV140</f>
        <v>397</v>
      </c>
      <c r="BA140" s="27">
        <f t="shared" ref="BA140" si="259">AS140-AW140</f>
        <v>359</v>
      </c>
      <c r="BB140" s="4" t="s">
        <v>533</v>
      </c>
      <c r="BC140" s="4" t="s">
        <v>524</v>
      </c>
      <c r="BD140" s="4" t="s">
        <v>117</v>
      </c>
    </row>
    <row r="141" spans="1:58" x14ac:dyDescent="0.3">
      <c r="A141" s="61" t="s">
        <v>578</v>
      </c>
      <c r="B141" s="12" t="s">
        <v>576</v>
      </c>
      <c r="C141" t="s">
        <v>477</v>
      </c>
      <c r="D141" t="s">
        <v>406</v>
      </c>
      <c r="E141" t="s">
        <v>409</v>
      </c>
      <c r="F141" s="66" t="s">
        <v>117</v>
      </c>
      <c r="G141" s="12" t="s">
        <v>117</v>
      </c>
      <c r="H141" s="12" t="s">
        <v>117</v>
      </c>
      <c r="I141" s="6">
        <v>1</v>
      </c>
      <c r="J141" t="s">
        <v>117</v>
      </c>
      <c r="L141" t="s">
        <v>117</v>
      </c>
      <c r="T141" s="12"/>
      <c r="U141" s="20" t="s">
        <v>117</v>
      </c>
      <c r="V141" s="3" t="s">
        <v>525</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s="3" t="s">
        <v>117</v>
      </c>
      <c r="AO141" s="3" t="s">
        <v>117</v>
      </c>
      <c r="AP141" s="74" t="s">
        <v>117</v>
      </c>
      <c r="AQ141" s="3" t="s">
        <v>117</v>
      </c>
      <c r="AR141" s="3" t="s">
        <v>117</v>
      </c>
      <c r="AS141" s="3" t="s">
        <v>117</v>
      </c>
      <c r="AT141" s="49" t="s">
        <v>8</v>
      </c>
      <c r="AU141" s="3" t="s">
        <v>117</v>
      </c>
      <c r="AV141" s="3" t="s">
        <v>117</v>
      </c>
      <c r="AW141" s="3" t="s">
        <v>117</v>
      </c>
      <c r="AX141" s="49"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3">
      <c r="A142" s="61" t="s">
        <v>579</v>
      </c>
      <c r="B142" s="12" t="s">
        <v>577</v>
      </c>
      <c r="C142" t="s">
        <v>477</v>
      </c>
      <c r="D142" t="s">
        <v>406</v>
      </c>
      <c r="E142" t="s">
        <v>409</v>
      </c>
      <c r="F142" s="66" t="s">
        <v>117</v>
      </c>
      <c r="G142" s="12" t="s">
        <v>117</v>
      </c>
      <c r="H142" s="12" t="s">
        <v>117</v>
      </c>
      <c r="I142" s="6">
        <v>1</v>
      </c>
      <c r="J142" t="s">
        <v>117</v>
      </c>
      <c r="L142" t="s">
        <v>117</v>
      </c>
      <c r="T142" s="12"/>
      <c r="U142" s="20" t="s">
        <v>117</v>
      </c>
      <c r="V142" s="3" t="s">
        <v>525</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s="3" t="s">
        <v>117</v>
      </c>
      <c r="AO142" s="3" t="s">
        <v>117</v>
      </c>
      <c r="AP142" s="74" t="s">
        <v>117</v>
      </c>
      <c r="AQ142" s="3" t="s">
        <v>117</v>
      </c>
      <c r="AR142" s="3" t="s">
        <v>117</v>
      </c>
      <c r="AS142" s="3" t="s">
        <v>117</v>
      </c>
      <c r="AT142" s="49" t="s">
        <v>8</v>
      </c>
      <c r="AU142" s="3" t="s">
        <v>117</v>
      </c>
      <c r="AV142" s="3" t="s">
        <v>117</v>
      </c>
      <c r="AW142" s="3" t="s">
        <v>117</v>
      </c>
      <c r="AX142" s="49"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3">
      <c r="A143" s="61" t="s">
        <v>580</v>
      </c>
      <c r="B143" s="12" t="s">
        <v>589</v>
      </c>
      <c r="C143" t="s">
        <v>477</v>
      </c>
      <c r="D143" t="s">
        <v>406</v>
      </c>
      <c r="E143" t="s">
        <v>409</v>
      </c>
      <c r="F143" s="66" t="s">
        <v>117</v>
      </c>
      <c r="G143" s="12" t="s">
        <v>117</v>
      </c>
      <c r="H143" s="12" t="s">
        <v>117</v>
      </c>
      <c r="I143" s="6">
        <v>1</v>
      </c>
      <c r="J143" t="s">
        <v>117</v>
      </c>
      <c r="L143" t="s">
        <v>117</v>
      </c>
      <c r="T143" s="12"/>
      <c r="U143" s="20" t="s">
        <v>117</v>
      </c>
      <c r="V143" s="3" t="s">
        <v>525</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s="3" t="s">
        <v>117</v>
      </c>
      <c r="AO143" s="3" t="s">
        <v>117</v>
      </c>
      <c r="AP143" s="74" t="s">
        <v>117</v>
      </c>
      <c r="AQ143" s="3" t="s">
        <v>117</v>
      </c>
      <c r="AR143" s="3" t="s">
        <v>117</v>
      </c>
      <c r="AS143" s="3" t="s">
        <v>117</v>
      </c>
      <c r="AT143" s="49" t="s">
        <v>8</v>
      </c>
      <c r="AU143" s="3" t="s">
        <v>117</v>
      </c>
      <c r="AV143" s="3" t="s">
        <v>117</v>
      </c>
      <c r="AW143" s="3" t="s">
        <v>117</v>
      </c>
      <c r="AX143" s="49" t="s">
        <v>8</v>
      </c>
      <c r="AY143" t="e">
        <f t="shared" si="266"/>
        <v>#VALUE!</v>
      </c>
      <c r="AZ143" t="e">
        <f t="shared" si="267"/>
        <v>#VALUE!</v>
      </c>
      <c r="BA143" s="10" t="e">
        <f t="shared" si="268"/>
        <v>#VALUE!</v>
      </c>
      <c r="BB143" t="s">
        <v>117</v>
      </c>
      <c r="BC143" t="s">
        <v>117</v>
      </c>
      <c r="BD143" t="s">
        <v>117</v>
      </c>
    </row>
    <row r="144" spans="1:58" x14ac:dyDescent="0.3">
      <c r="A144" s="61" t="s">
        <v>581</v>
      </c>
      <c r="B144" s="12" t="s">
        <v>590</v>
      </c>
      <c r="C144" t="s">
        <v>477</v>
      </c>
      <c r="D144" t="s">
        <v>406</v>
      </c>
      <c r="E144" t="s">
        <v>409</v>
      </c>
      <c r="F144" s="66" t="s">
        <v>117</v>
      </c>
      <c r="G144" s="12" t="s">
        <v>117</v>
      </c>
      <c r="H144" s="12" t="s">
        <v>117</v>
      </c>
      <c r="I144" s="6">
        <v>1</v>
      </c>
      <c r="J144" t="s">
        <v>117</v>
      </c>
      <c r="L144" t="s">
        <v>117</v>
      </c>
      <c r="T144" s="12"/>
      <c r="U144" s="20" t="s">
        <v>117</v>
      </c>
      <c r="V144" s="3" t="s">
        <v>525</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s="3" t="s">
        <v>117</v>
      </c>
      <c r="AO144" s="3" t="s">
        <v>117</v>
      </c>
      <c r="AP144" s="74" t="s">
        <v>117</v>
      </c>
      <c r="AQ144" s="3" t="s">
        <v>117</v>
      </c>
      <c r="AR144" s="3" t="s">
        <v>117</v>
      </c>
      <c r="AS144" s="3" t="s">
        <v>117</v>
      </c>
      <c r="AT144" s="49" t="s">
        <v>8</v>
      </c>
      <c r="AU144" s="3" t="s">
        <v>117</v>
      </c>
      <c r="AV144" s="3" t="s">
        <v>117</v>
      </c>
      <c r="AW144" s="3" t="s">
        <v>117</v>
      </c>
      <c r="AX144" s="49" t="s">
        <v>8</v>
      </c>
      <c r="AY144" t="e">
        <f t="shared" si="266"/>
        <v>#VALUE!</v>
      </c>
      <c r="AZ144" t="e">
        <f t="shared" si="267"/>
        <v>#VALUE!</v>
      </c>
      <c r="BA144" s="10" t="e">
        <f t="shared" si="268"/>
        <v>#VALUE!</v>
      </c>
      <c r="BB144" t="s">
        <v>117</v>
      </c>
      <c r="BC144" t="s">
        <v>117</v>
      </c>
      <c r="BD144" t="s">
        <v>117</v>
      </c>
    </row>
    <row r="145" spans="1:56" x14ac:dyDescent="0.3">
      <c r="A145" s="61" t="s">
        <v>582</v>
      </c>
      <c r="B145" s="12" t="s">
        <v>591</v>
      </c>
      <c r="C145" t="s">
        <v>477</v>
      </c>
      <c r="D145" t="s">
        <v>406</v>
      </c>
      <c r="E145" t="s">
        <v>409</v>
      </c>
      <c r="F145" s="66" t="s">
        <v>117</v>
      </c>
      <c r="G145" s="12" t="s">
        <v>117</v>
      </c>
      <c r="H145" s="12" t="s">
        <v>117</v>
      </c>
      <c r="I145" s="6">
        <v>1</v>
      </c>
      <c r="J145" t="s">
        <v>117</v>
      </c>
      <c r="L145" t="s">
        <v>117</v>
      </c>
      <c r="T145" s="12"/>
      <c r="U145" s="20" t="s">
        <v>117</v>
      </c>
      <c r="V145" s="3" t="s">
        <v>540</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s="3" t="s">
        <v>117</v>
      </c>
      <c r="AO145" s="3" t="s">
        <v>117</v>
      </c>
      <c r="AP145" s="74" t="s">
        <v>117</v>
      </c>
      <c r="AQ145" s="3" t="s">
        <v>117</v>
      </c>
      <c r="AR145" s="3" t="s">
        <v>117</v>
      </c>
      <c r="AS145" s="3" t="s">
        <v>117</v>
      </c>
      <c r="AT145" s="49" t="s">
        <v>8</v>
      </c>
      <c r="AU145" s="3" t="s">
        <v>117</v>
      </c>
      <c r="AV145" s="3" t="s">
        <v>117</v>
      </c>
      <c r="AW145" s="3" t="s">
        <v>117</v>
      </c>
      <c r="AX145" s="49" t="s">
        <v>8</v>
      </c>
      <c r="AY145" t="e">
        <f t="shared" si="266"/>
        <v>#VALUE!</v>
      </c>
      <c r="AZ145" t="e">
        <f t="shared" si="267"/>
        <v>#VALUE!</v>
      </c>
      <c r="BA145" s="10" t="e">
        <f t="shared" si="268"/>
        <v>#VALUE!</v>
      </c>
      <c r="BB145" t="s">
        <v>117</v>
      </c>
      <c r="BC145" t="s">
        <v>117</v>
      </c>
      <c r="BD145" t="s">
        <v>117</v>
      </c>
    </row>
    <row r="146" spans="1:56" x14ac:dyDescent="0.3">
      <c r="A146" s="61" t="s">
        <v>583</v>
      </c>
      <c r="B146" s="12" t="s">
        <v>592</v>
      </c>
      <c r="C146" t="s">
        <v>477</v>
      </c>
      <c r="D146" t="s">
        <v>406</v>
      </c>
      <c r="E146" t="s">
        <v>409</v>
      </c>
      <c r="F146" s="66" t="s">
        <v>117</v>
      </c>
      <c r="G146" s="12" t="s">
        <v>117</v>
      </c>
      <c r="H146" s="12" t="s">
        <v>117</v>
      </c>
      <c r="I146" s="6">
        <v>1</v>
      </c>
      <c r="J146" t="s">
        <v>117</v>
      </c>
      <c r="L146" t="s">
        <v>117</v>
      </c>
      <c r="T146" s="12"/>
      <c r="U146" s="20" t="s">
        <v>117</v>
      </c>
      <c r="V146" s="3" t="s">
        <v>540</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s="3" t="s">
        <v>117</v>
      </c>
      <c r="AO146" s="3" t="s">
        <v>117</v>
      </c>
      <c r="AP146" s="74" t="s">
        <v>117</v>
      </c>
      <c r="AQ146" s="3" t="s">
        <v>117</v>
      </c>
      <c r="AR146" s="3" t="s">
        <v>117</v>
      </c>
      <c r="AS146" s="3" t="s">
        <v>117</v>
      </c>
      <c r="AT146" s="49" t="s">
        <v>8</v>
      </c>
      <c r="AU146" s="3" t="s">
        <v>117</v>
      </c>
      <c r="AV146" s="3" t="s">
        <v>117</v>
      </c>
      <c r="AW146" s="3" t="s">
        <v>117</v>
      </c>
      <c r="AX146" s="49" t="s">
        <v>8</v>
      </c>
      <c r="AY146" t="e">
        <f t="shared" si="266"/>
        <v>#VALUE!</v>
      </c>
      <c r="AZ146" t="e">
        <f t="shared" si="267"/>
        <v>#VALUE!</v>
      </c>
      <c r="BA146" s="10" t="e">
        <f t="shared" si="268"/>
        <v>#VALUE!</v>
      </c>
      <c r="BB146" t="s">
        <v>117</v>
      </c>
      <c r="BC146" t="s">
        <v>117</v>
      </c>
      <c r="BD146" t="s">
        <v>117</v>
      </c>
    </row>
    <row r="147" spans="1:56" x14ac:dyDescent="0.3">
      <c r="A147" s="61" t="s">
        <v>584</v>
      </c>
      <c r="B147" s="12" t="s">
        <v>593</v>
      </c>
      <c r="C147" t="s">
        <v>477</v>
      </c>
      <c r="D147" t="s">
        <v>406</v>
      </c>
      <c r="E147" t="s">
        <v>409</v>
      </c>
      <c r="F147" s="66" t="s">
        <v>117</v>
      </c>
      <c r="G147" s="12" t="s">
        <v>117</v>
      </c>
      <c r="H147" s="12" t="s">
        <v>117</v>
      </c>
      <c r="I147" s="6">
        <v>1</v>
      </c>
      <c r="J147" t="s">
        <v>117</v>
      </c>
      <c r="L147" t="s">
        <v>117</v>
      </c>
      <c r="T147" s="12"/>
      <c r="U147" s="20" t="s">
        <v>117</v>
      </c>
      <c r="V147" s="3" t="s">
        <v>540</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s="3" t="s">
        <v>117</v>
      </c>
      <c r="AO147" s="3" t="s">
        <v>117</v>
      </c>
      <c r="AP147" s="74" t="s">
        <v>117</v>
      </c>
      <c r="AQ147" s="3" t="s">
        <v>117</v>
      </c>
      <c r="AR147" s="3" t="s">
        <v>117</v>
      </c>
      <c r="AS147" s="3" t="s">
        <v>117</v>
      </c>
      <c r="AT147" s="49" t="s">
        <v>8</v>
      </c>
      <c r="AU147" s="3" t="s">
        <v>117</v>
      </c>
      <c r="AV147" s="3" t="s">
        <v>117</v>
      </c>
      <c r="AW147" s="3" t="s">
        <v>117</v>
      </c>
      <c r="AX147" s="49" t="s">
        <v>8</v>
      </c>
      <c r="AY147" t="e">
        <f t="shared" si="266"/>
        <v>#VALUE!</v>
      </c>
      <c r="AZ147" t="e">
        <f t="shared" si="267"/>
        <v>#VALUE!</v>
      </c>
      <c r="BA147" s="10" t="e">
        <f t="shared" si="268"/>
        <v>#VALUE!</v>
      </c>
      <c r="BB147" t="s">
        <v>117</v>
      </c>
      <c r="BC147" t="s">
        <v>117</v>
      </c>
      <c r="BD147" t="s">
        <v>117</v>
      </c>
    </row>
    <row r="148" spans="1:56" x14ac:dyDescent="0.3">
      <c r="A148" s="61" t="s">
        <v>585</v>
      </c>
      <c r="B148" s="12" t="s">
        <v>594</v>
      </c>
      <c r="C148" t="s">
        <v>477</v>
      </c>
      <c r="D148" t="s">
        <v>406</v>
      </c>
      <c r="E148" t="s">
        <v>409</v>
      </c>
      <c r="F148" s="66" t="s">
        <v>117</v>
      </c>
      <c r="G148" s="12" t="s">
        <v>117</v>
      </c>
      <c r="H148" s="12" t="s">
        <v>117</v>
      </c>
      <c r="I148" s="6">
        <v>1</v>
      </c>
      <c r="J148" t="s">
        <v>117</v>
      </c>
      <c r="L148" t="s">
        <v>117</v>
      </c>
      <c r="T148" s="12"/>
      <c r="U148" s="20" t="s">
        <v>117</v>
      </c>
      <c r="V148" s="3" t="s">
        <v>540</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s="3" t="s">
        <v>117</v>
      </c>
      <c r="AO148" s="3" t="s">
        <v>117</v>
      </c>
      <c r="AP148" s="74" t="s">
        <v>117</v>
      </c>
      <c r="AQ148" s="3" t="s">
        <v>117</v>
      </c>
      <c r="AR148" s="3" t="s">
        <v>117</v>
      </c>
      <c r="AS148" s="3" t="s">
        <v>117</v>
      </c>
      <c r="AT148" s="49" t="s">
        <v>8</v>
      </c>
      <c r="AU148" s="3" t="s">
        <v>117</v>
      </c>
      <c r="AV148" s="3" t="s">
        <v>117</v>
      </c>
      <c r="AW148" s="3" t="s">
        <v>117</v>
      </c>
      <c r="AX148" s="49" t="s">
        <v>8</v>
      </c>
      <c r="AY148" t="e">
        <f t="shared" si="266"/>
        <v>#VALUE!</v>
      </c>
      <c r="AZ148" t="e">
        <f t="shared" si="267"/>
        <v>#VALUE!</v>
      </c>
      <c r="BA148" s="10" t="e">
        <f t="shared" si="268"/>
        <v>#VALUE!</v>
      </c>
      <c r="BB148" t="s">
        <v>117</v>
      </c>
      <c r="BC148" t="s">
        <v>117</v>
      </c>
      <c r="BD148" t="s">
        <v>117</v>
      </c>
    </row>
    <row r="149" spans="1:56" x14ac:dyDescent="0.3">
      <c r="A149" s="61" t="s">
        <v>586</v>
      </c>
      <c r="B149" s="12" t="s">
        <v>602</v>
      </c>
      <c r="C149" t="s">
        <v>457</v>
      </c>
      <c r="D149" t="s">
        <v>406</v>
      </c>
      <c r="E149" t="s">
        <v>409</v>
      </c>
      <c r="F149" s="66" t="s">
        <v>595</v>
      </c>
      <c r="G149" s="12" t="s">
        <v>516</v>
      </c>
      <c r="H149" s="12" t="s">
        <v>117</v>
      </c>
      <c r="I149" s="6" t="s">
        <v>117</v>
      </c>
      <c r="J149" t="s">
        <v>117</v>
      </c>
      <c r="L149" t="s">
        <v>117</v>
      </c>
      <c r="T149" s="12"/>
      <c r="U149" s="20" t="s">
        <v>117</v>
      </c>
      <c r="V149" s="3" t="s">
        <v>525</v>
      </c>
      <c r="W149">
        <v>6</v>
      </c>
      <c r="X149" t="s">
        <v>117</v>
      </c>
      <c r="Y149">
        <v>5</v>
      </c>
      <c r="Z149">
        <v>1</v>
      </c>
      <c r="AA149">
        <f t="shared" ref="AA149:AA151" si="269">Y149+Z149</f>
        <v>6</v>
      </c>
      <c r="AB149">
        <v>1</v>
      </c>
      <c r="AC149" s="3">
        <v>3</v>
      </c>
      <c r="AE149" t="s">
        <v>94</v>
      </c>
      <c r="AH149" t="s">
        <v>96</v>
      </c>
      <c r="AJ149" s="12"/>
      <c r="AL149">
        <f xml:space="preserve"> 1508.06553301511 + 0.00210606006752809 * (AQ149*AR149*AS149) * (AA149 / 5) + 441</f>
        <v>74552.537876951479</v>
      </c>
      <c r="AM149" s="10" t="s">
        <v>105</v>
      </c>
      <c r="AN149" s="3">
        <v>173</v>
      </c>
      <c r="AO149" s="3">
        <v>743</v>
      </c>
      <c r="AP149" s="74">
        <v>435</v>
      </c>
      <c r="AQ149" s="3">
        <v>133</v>
      </c>
      <c r="AR149" s="3">
        <v>720</v>
      </c>
      <c r="AS149" s="3">
        <v>300</v>
      </c>
      <c r="AT149" s="49" t="s">
        <v>45</v>
      </c>
      <c r="AU149" s="3">
        <f t="shared" ref="AU149:AU150" si="270" xml:space="preserve"> _xlfn.FLOOR.MATH((AN149 - AQ149) / 2)</f>
        <v>20</v>
      </c>
      <c r="AV149" s="3">
        <f t="shared" ref="AV149:AV150" si="271" xml:space="preserve"> _xlfn.FLOOR.MATH((AO149 - AR149) / 2)</f>
        <v>11</v>
      </c>
      <c r="AW149" s="3">
        <f t="shared" ref="AW149:AW150" si="272" xml:space="preserve"> _xlfn.FLOOR.MATH((AP149 - AS149) / 2)</f>
        <v>67</v>
      </c>
      <c r="AX149" s="49" t="s">
        <v>45</v>
      </c>
      <c r="AY149">
        <f t="shared" ref="AY149:BA150" si="273">AQ149-AU149</f>
        <v>113</v>
      </c>
      <c r="AZ149">
        <f t="shared" si="273"/>
        <v>709</v>
      </c>
      <c r="BA149" s="10">
        <f t="shared" si="273"/>
        <v>233</v>
      </c>
      <c r="BB149" t="s">
        <v>533</v>
      </c>
      <c r="BC149" t="s">
        <v>524</v>
      </c>
      <c r="BD149">
        <v>1</v>
      </c>
    </row>
    <row r="150" spans="1:56" x14ac:dyDescent="0.3">
      <c r="A150" s="61" t="s">
        <v>587</v>
      </c>
      <c r="B150" s="12" t="s">
        <v>605</v>
      </c>
      <c r="C150" t="s">
        <v>457</v>
      </c>
      <c r="D150" t="s">
        <v>406</v>
      </c>
      <c r="E150" t="s">
        <v>409</v>
      </c>
      <c r="F150" s="66" t="s">
        <v>595</v>
      </c>
      <c r="G150" s="12" t="s">
        <v>516</v>
      </c>
      <c r="H150" s="12" t="s">
        <v>598</v>
      </c>
      <c r="I150" s="6">
        <v>0</v>
      </c>
      <c r="J150">
        <v>1</v>
      </c>
      <c r="K150" s="12" t="s">
        <v>600</v>
      </c>
      <c r="L150">
        <v>0</v>
      </c>
      <c r="T150" s="12"/>
      <c r="U150" s="20" t="s">
        <v>117</v>
      </c>
      <c r="V150" s="3" t="s">
        <v>540</v>
      </c>
      <c r="W150">
        <v>6</v>
      </c>
      <c r="X150" t="s">
        <v>117</v>
      </c>
      <c r="Y150">
        <v>5</v>
      </c>
      <c r="Z150">
        <v>1</v>
      </c>
      <c r="AA150">
        <f t="shared" si="269"/>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74">
        <v>435</v>
      </c>
      <c r="AQ150" s="3">
        <v>133</v>
      </c>
      <c r="AR150" s="3">
        <v>720</v>
      </c>
      <c r="AS150" s="3">
        <v>300</v>
      </c>
      <c r="AT150" s="49" t="s">
        <v>45</v>
      </c>
      <c r="AU150" s="3">
        <f t="shared" si="270"/>
        <v>20</v>
      </c>
      <c r="AV150" s="3">
        <f t="shared" si="271"/>
        <v>11</v>
      </c>
      <c r="AW150" s="3">
        <f t="shared" si="272"/>
        <v>67</v>
      </c>
      <c r="AX150" s="49" t="s">
        <v>45</v>
      </c>
      <c r="AY150">
        <f t="shared" si="273"/>
        <v>113</v>
      </c>
      <c r="AZ150">
        <f t="shared" si="273"/>
        <v>709</v>
      </c>
      <c r="BA150" s="10">
        <f t="shared" si="273"/>
        <v>233</v>
      </c>
      <c r="BB150" t="s">
        <v>533</v>
      </c>
      <c r="BC150" t="s">
        <v>524</v>
      </c>
      <c r="BD150">
        <v>0</v>
      </c>
    </row>
    <row r="151" spans="1:56" x14ac:dyDescent="0.3">
      <c r="A151" s="61" t="s">
        <v>588</v>
      </c>
      <c r="B151" s="12" t="s">
        <v>606</v>
      </c>
      <c r="C151" t="s">
        <v>457</v>
      </c>
      <c r="D151" t="s">
        <v>406</v>
      </c>
      <c r="E151" t="s">
        <v>409</v>
      </c>
      <c r="F151" s="66" t="s">
        <v>573</v>
      </c>
      <c r="G151" s="12" t="s">
        <v>574</v>
      </c>
      <c r="H151" s="12" t="s">
        <v>599</v>
      </c>
      <c r="I151" s="6">
        <v>0</v>
      </c>
      <c r="J151">
        <v>1</v>
      </c>
      <c r="K151" s="12" t="s">
        <v>601</v>
      </c>
      <c r="L151">
        <v>0</v>
      </c>
      <c r="T151" s="12"/>
      <c r="U151" s="20" t="s">
        <v>117</v>
      </c>
      <c r="V151" s="3" t="s">
        <v>575</v>
      </c>
      <c r="W151">
        <v>6</v>
      </c>
      <c r="X151" t="s">
        <v>117</v>
      </c>
      <c r="Y151">
        <v>3</v>
      </c>
      <c r="Z151">
        <v>2</v>
      </c>
      <c r="AA151">
        <f t="shared" si="269"/>
        <v>5</v>
      </c>
      <c r="AB151">
        <v>2</v>
      </c>
      <c r="AC151" s="3">
        <v>1</v>
      </c>
      <c r="AE151" t="s">
        <v>94</v>
      </c>
      <c r="AH151" t="s">
        <v>96</v>
      </c>
      <c r="AJ151" s="12"/>
      <c r="AL151">
        <f t="shared" ref="AL151:AL152" si="274" xml:space="preserve"> 1508.06553301511 + 0.00210606006752809 * (AQ151*AR151*AS151) * (AA151 / 5) + 441</f>
        <v>62451.959152962088</v>
      </c>
      <c r="AM151" s="10" t="s">
        <v>105</v>
      </c>
      <c r="AN151" s="3">
        <v>173</v>
      </c>
      <c r="AO151" s="3">
        <v>743</v>
      </c>
      <c r="AP151" s="74">
        <v>435</v>
      </c>
      <c r="AQ151" s="3">
        <v>133</v>
      </c>
      <c r="AR151" s="3">
        <v>720</v>
      </c>
      <c r="AS151" s="3">
        <v>300</v>
      </c>
      <c r="AT151" s="49" t="s">
        <v>45</v>
      </c>
      <c r="AU151" s="3">
        <f t="shared" ref="AU151:AU152" si="275" xml:space="preserve"> _xlfn.FLOOR.MATH((AN151 - AQ151) / 2)</f>
        <v>20</v>
      </c>
      <c r="AV151" s="3">
        <f t="shared" ref="AV151:AV152" si="276" xml:space="preserve"> _xlfn.FLOOR.MATH((AO151 - AR151) / 2)</f>
        <v>11</v>
      </c>
      <c r="AW151" s="3">
        <f t="shared" ref="AW151:AW152" si="277" xml:space="preserve"> _xlfn.FLOOR.MATH((AP151 - AS151) / 2)</f>
        <v>67</v>
      </c>
      <c r="AX151" s="49" t="s">
        <v>45</v>
      </c>
      <c r="AY151">
        <f t="shared" ref="AY151:AY152" si="278">AQ151-AU151</f>
        <v>113</v>
      </c>
      <c r="AZ151">
        <f t="shared" ref="AZ151:AZ152" si="279">AR151-AV151</f>
        <v>709</v>
      </c>
      <c r="BA151" s="10">
        <f t="shared" ref="BA151:BA152" si="280">AS151-AW151</f>
        <v>233</v>
      </c>
      <c r="BB151" t="s">
        <v>533</v>
      </c>
      <c r="BC151" t="s">
        <v>524</v>
      </c>
      <c r="BD151">
        <v>0</v>
      </c>
    </row>
    <row r="152" spans="1:56" x14ac:dyDescent="0.3">
      <c r="A152" s="61" t="s">
        <v>596</v>
      </c>
      <c r="B152" s="12" t="s">
        <v>603</v>
      </c>
      <c r="C152" t="s">
        <v>457</v>
      </c>
      <c r="D152" t="s">
        <v>406</v>
      </c>
      <c r="E152" t="s">
        <v>409</v>
      </c>
      <c r="F152" s="66" t="s">
        <v>595</v>
      </c>
      <c r="G152" s="12" t="s">
        <v>516</v>
      </c>
      <c r="H152" s="12" t="s">
        <v>117</v>
      </c>
      <c r="I152" s="6" t="s">
        <v>117</v>
      </c>
      <c r="J152" t="s">
        <v>117</v>
      </c>
      <c r="L152" t="s">
        <v>117</v>
      </c>
      <c r="T152" s="12"/>
      <c r="U152" s="20" t="s">
        <v>117</v>
      </c>
      <c r="V152" s="3" t="s">
        <v>540</v>
      </c>
      <c r="W152">
        <v>6</v>
      </c>
      <c r="X152" t="s">
        <v>117</v>
      </c>
      <c r="Y152">
        <v>5</v>
      </c>
      <c r="Z152">
        <v>1</v>
      </c>
      <c r="AA152">
        <f t="shared" ref="AA152" si="281">Y152+Z152</f>
        <v>6</v>
      </c>
      <c r="AB152">
        <v>1</v>
      </c>
      <c r="AC152" s="3">
        <v>1</v>
      </c>
      <c r="AE152" t="s">
        <v>94</v>
      </c>
      <c r="AH152" t="s">
        <v>96</v>
      </c>
      <c r="AJ152" s="12"/>
      <c r="AL152">
        <f t="shared" si="274"/>
        <v>74552.537876951479</v>
      </c>
      <c r="AM152" s="10" t="s">
        <v>105</v>
      </c>
      <c r="AN152" s="3">
        <v>173</v>
      </c>
      <c r="AO152" s="3">
        <v>743</v>
      </c>
      <c r="AP152" s="74">
        <v>435</v>
      </c>
      <c r="AQ152" s="3">
        <v>133</v>
      </c>
      <c r="AR152" s="3">
        <v>720</v>
      </c>
      <c r="AS152" s="3">
        <v>300</v>
      </c>
      <c r="AT152" s="49" t="s">
        <v>45</v>
      </c>
      <c r="AU152" s="3">
        <f t="shared" si="275"/>
        <v>20</v>
      </c>
      <c r="AV152" s="3">
        <f t="shared" si="276"/>
        <v>11</v>
      </c>
      <c r="AW152" s="3">
        <f t="shared" si="277"/>
        <v>67</v>
      </c>
      <c r="AX152" s="49" t="s">
        <v>45</v>
      </c>
      <c r="AY152">
        <f t="shared" si="278"/>
        <v>113</v>
      </c>
      <c r="AZ152">
        <f t="shared" si="279"/>
        <v>709</v>
      </c>
      <c r="BA152" s="10">
        <f t="shared" si="280"/>
        <v>233</v>
      </c>
      <c r="BB152" t="s">
        <v>533</v>
      </c>
      <c r="BC152" t="s">
        <v>524</v>
      </c>
      <c r="BD152">
        <v>0</v>
      </c>
    </row>
    <row r="153" spans="1:56" x14ac:dyDescent="0.3">
      <c r="A153" s="61" t="s">
        <v>597</v>
      </c>
      <c r="B153" s="12" t="s">
        <v>604</v>
      </c>
      <c r="C153" t="s">
        <v>457</v>
      </c>
      <c r="D153" t="s">
        <v>406</v>
      </c>
      <c r="E153" t="s">
        <v>409</v>
      </c>
      <c r="F153" s="66" t="s">
        <v>573</v>
      </c>
      <c r="G153" s="12" t="s">
        <v>574</v>
      </c>
      <c r="H153" s="12" t="s">
        <v>117</v>
      </c>
      <c r="I153" s="6" t="s">
        <v>117</v>
      </c>
      <c r="J153" t="s">
        <v>117</v>
      </c>
      <c r="L153" t="s">
        <v>117</v>
      </c>
      <c r="T153" s="12"/>
      <c r="U153" s="20" t="s">
        <v>117</v>
      </c>
      <c r="V153" s="3" t="s">
        <v>575</v>
      </c>
      <c r="W153">
        <v>6</v>
      </c>
      <c r="X153" t="s">
        <v>117</v>
      </c>
      <c r="Y153">
        <v>3</v>
      </c>
      <c r="Z153">
        <v>2</v>
      </c>
      <c r="AA153">
        <f t="shared" ref="AA153:AA154" si="282">Y153+Z153</f>
        <v>5</v>
      </c>
      <c r="AB153">
        <v>2</v>
      </c>
      <c r="AC153" s="3">
        <v>1</v>
      </c>
      <c r="AE153" t="s">
        <v>94</v>
      </c>
      <c r="AH153" t="s">
        <v>96</v>
      </c>
      <c r="AJ153" s="12"/>
      <c r="AL153">
        <f t="shared" ref="AL153" si="283" xml:space="preserve"> 1508.06553301511 + 0.00210606006752809 * (AQ153*AR153*AS153) * (AA153 / 5) + 441</f>
        <v>62451.959152962088</v>
      </c>
      <c r="AM153" s="10" t="s">
        <v>105</v>
      </c>
      <c r="AN153" s="3">
        <v>173</v>
      </c>
      <c r="AO153" s="3">
        <v>743</v>
      </c>
      <c r="AP153" s="74">
        <v>435</v>
      </c>
      <c r="AQ153" s="3">
        <v>133</v>
      </c>
      <c r="AR153" s="3">
        <v>720</v>
      </c>
      <c r="AS153" s="3">
        <v>300</v>
      </c>
      <c r="AT153" s="49" t="s">
        <v>45</v>
      </c>
      <c r="AU153" s="3">
        <f t="shared" ref="AU153:AU154" si="284" xml:space="preserve"> _xlfn.FLOOR.MATH((AN153 - AQ153) / 2)</f>
        <v>20</v>
      </c>
      <c r="AV153" s="3">
        <f t="shared" ref="AV153:AV154" si="285" xml:space="preserve"> _xlfn.FLOOR.MATH((AO153 - AR153) / 2)</f>
        <v>11</v>
      </c>
      <c r="AW153" s="3">
        <f t="shared" ref="AW153:AW154" si="286" xml:space="preserve"> _xlfn.FLOOR.MATH((AP153 - AS153) / 2)</f>
        <v>67</v>
      </c>
      <c r="AX153" s="49" t="s">
        <v>45</v>
      </c>
      <c r="AY153">
        <f t="shared" ref="AY153:AY154" si="287">AQ153-AU153</f>
        <v>113</v>
      </c>
      <c r="AZ153">
        <f t="shared" ref="AZ153:AZ154" si="288">AR153-AV153</f>
        <v>709</v>
      </c>
      <c r="BA153" s="10">
        <f t="shared" ref="BA153:BA154" si="289">AS153-AW153</f>
        <v>233</v>
      </c>
      <c r="BB153" t="s">
        <v>533</v>
      </c>
      <c r="BC153" t="s">
        <v>524</v>
      </c>
      <c r="BD153">
        <v>0</v>
      </c>
    </row>
    <row r="154" spans="1:56" x14ac:dyDescent="0.3">
      <c r="A154" s="61" t="s">
        <v>607</v>
      </c>
      <c r="B154" s="61" t="s">
        <v>608</v>
      </c>
      <c r="C154" t="s">
        <v>457</v>
      </c>
      <c r="D154" t="s">
        <v>406</v>
      </c>
      <c r="E154" t="s">
        <v>409</v>
      </c>
      <c r="F154" s="66" t="s">
        <v>609</v>
      </c>
      <c r="G154" s="12" t="s">
        <v>610</v>
      </c>
      <c r="H154" s="12" t="s">
        <v>117</v>
      </c>
      <c r="I154" s="6" t="s">
        <v>117</v>
      </c>
      <c r="J154" t="s">
        <v>117</v>
      </c>
      <c r="L154" t="s">
        <v>117</v>
      </c>
      <c r="T154" s="12"/>
      <c r="U154" s="20" t="s">
        <v>117</v>
      </c>
      <c r="V154" s="3" t="s">
        <v>514</v>
      </c>
      <c r="W154">
        <v>6</v>
      </c>
      <c r="X154" t="s">
        <v>117</v>
      </c>
      <c r="Y154">
        <v>5</v>
      </c>
      <c r="Z154">
        <v>1</v>
      </c>
      <c r="AA154">
        <f t="shared" si="282"/>
        <v>6</v>
      </c>
      <c r="AB154">
        <v>1</v>
      </c>
      <c r="AC154" s="3">
        <v>3</v>
      </c>
      <c r="AE154" t="s">
        <v>94</v>
      </c>
      <c r="AH154" t="s">
        <v>96</v>
      </c>
      <c r="AI154" s="6" t="s">
        <v>117</v>
      </c>
      <c r="AJ154" s="12" t="s">
        <v>117</v>
      </c>
      <c r="AK154" t="e">
        <f t="shared" ref="AK154" si="290">AI154+AJ154</f>
        <v>#VALUE!</v>
      </c>
      <c r="AL154">
        <f xml:space="preserve"> 1508.06553301511 + 0.00210606006752809 * (AQ154*AR154*AS154) * (AA154 / 5) + 441</f>
        <v>61574.894649960152</v>
      </c>
      <c r="AM154" s="10" t="s">
        <v>105</v>
      </c>
      <c r="AN154" s="3">
        <v>125</v>
      </c>
      <c r="AO154" s="3">
        <v>1169</v>
      </c>
      <c r="AP154" s="74">
        <v>414</v>
      </c>
      <c r="AQ154" s="3">
        <v>96</v>
      </c>
      <c r="AR154" s="3">
        <v>960</v>
      </c>
      <c r="AS154" s="3">
        <v>256</v>
      </c>
      <c r="AT154" s="49" t="s">
        <v>45</v>
      </c>
      <c r="AU154" s="3">
        <v>14</v>
      </c>
      <c r="AV154" s="3">
        <v>104</v>
      </c>
      <c r="AW154" s="3">
        <v>79</v>
      </c>
      <c r="AX154" s="49" t="s">
        <v>45</v>
      </c>
      <c r="AY154">
        <v>82</v>
      </c>
      <c r="AZ154">
        <v>856</v>
      </c>
      <c r="BA154" s="10">
        <v>177</v>
      </c>
      <c r="BB154" t="s">
        <v>117</v>
      </c>
      <c r="BC154" t="s">
        <v>117</v>
      </c>
      <c r="BD154" t="s">
        <v>117</v>
      </c>
    </row>
    <row r="155" spans="1:56" x14ac:dyDescent="0.3">
      <c r="A155" s="61" t="s">
        <v>117</v>
      </c>
      <c r="B155" s="12" t="s">
        <v>117</v>
      </c>
      <c r="C155" t="s">
        <v>117</v>
      </c>
      <c r="D155" t="s">
        <v>117</v>
      </c>
      <c r="E155" t="s">
        <v>117</v>
      </c>
      <c r="F155" s="66" t="s">
        <v>117</v>
      </c>
      <c r="G155" s="12" t="s">
        <v>117</v>
      </c>
      <c r="H155" s="12" t="s">
        <v>117</v>
      </c>
      <c r="I155" s="6" t="s">
        <v>117</v>
      </c>
      <c r="J155" t="s">
        <v>117</v>
      </c>
      <c r="L155" t="s">
        <v>117</v>
      </c>
      <c r="T155" s="12"/>
      <c r="U155" s="20" t="s">
        <v>117</v>
      </c>
      <c r="V155" s="3" t="s">
        <v>117</v>
      </c>
      <c r="W155" t="s">
        <v>117</v>
      </c>
      <c r="X155" t="s">
        <v>117</v>
      </c>
      <c r="Y155" t="s">
        <v>117</v>
      </c>
      <c r="Z155" t="s">
        <v>117</v>
      </c>
      <c r="AA155" t="s">
        <v>117</v>
      </c>
      <c r="AB155" t="s">
        <v>117</v>
      </c>
      <c r="AC155" s="3" t="s">
        <v>117</v>
      </c>
      <c r="AE155" t="s">
        <v>117</v>
      </c>
      <c r="AH155" t="s">
        <v>117</v>
      </c>
      <c r="AI155" s="6" t="s">
        <v>117</v>
      </c>
      <c r="AJ155" s="12" t="s">
        <v>117</v>
      </c>
      <c r="AK155" t="e">
        <f t="shared" ref="AK155" si="291">AI155+AJ155</f>
        <v>#VALUE!</v>
      </c>
      <c r="AL155" t="e">
        <f t="shared" ref="AL155" si="292" xml:space="preserve"> 1508.06553301511 + 0.00210606006752809 * (AQ155*AR155*AS155) * (AA155 / 5) + 441</f>
        <v>#VALUE!</v>
      </c>
      <c r="AM155" s="10" t="s">
        <v>105</v>
      </c>
      <c r="AN155" s="3" t="s">
        <v>117</v>
      </c>
      <c r="AO155" s="3" t="s">
        <v>117</v>
      </c>
      <c r="AP155" s="74" t="s">
        <v>117</v>
      </c>
      <c r="AQ155" s="3" t="s">
        <v>117</v>
      </c>
      <c r="AR155" s="3" t="s">
        <v>117</v>
      </c>
      <c r="AS155" s="3" t="s">
        <v>117</v>
      </c>
      <c r="AT155" s="49" t="s">
        <v>8</v>
      </c>
      <c r="AU155" s="3" t="s">
        <v>117</v>
      </c>
      <c r="AV155" s="3" t="s">
        <v>117</v>
      </c>
      <c r="AW155" s="3" t="s">
        <v>117</v>
      </c>
      <c r="AX155" s="49" t="s">
        <v>8</v>
      </c>
      <c r="AY155" t="e">
        <f t="shared" ref="AY155" si="293">AQ155-AU155</f>
        <v>#VALUE!</v>
      </c>
      <c r="AZ155" t="e">
        <f t="shared" ref="AZ155" si="294">AR155-AV155</f>
        <v>#VALUE!</v>
      </c>
      <c r="BA155" s="10" t="e">
        <f t="shared" ref="BA155" si="295">AS155-AW155</f>
        <v>#VALUE!</v>
      </c>
      <c r="BB155" t="s">
        <v>117</v>
      </c>
      <c r="BC155" t="s">
        <v>117</v>
      </c>
      <c r="BD155" t="s">
        <v>117</v>
      </c>
    </row>
    <row r="156" spans="1:56" x14ac:dyDescent="0.3">
      <c r="A156" s="61"/>
      <c r="B156" s="12"/>
      <c r="F156" s="66"/>
      <c r="G156" s="12"/>
      <c r="H156" s="12"/>
      <c r="T156" s="12"/>
      <c r="AJ156" s="12"/>
      <c r="AT156" s="49"/>
      <c r="AX156" s="49"/>
    </row>
    <row r="157" spans="1:56" x14ac:dyDescent="0.3">
      <c r="A157" s="61"/>
      <c r="B157" s="12"/>
      <c r="F157" s="66"/>
      <c r="G157" s="12"/>
      <c r="H157" s="12"/>
      <c r="T157" s="12"/>
      <c r="AJ157" s="12"/>
      <c r="AT157" s="49"/>
      <c r="AX157" s="49"/>
    </row>
    <row r="158" spans="1:56" x14ac:dyDescent="0.3">
      <c r="A158" s="61"/>
      <c r="B158" s="12"/>
      <c r="F158" s="66"/>
      <c r="G158" s="12"/>
      <c r="H158" s="12"/>
      <c r="T158" s="12"/>
      <c r="AJ158" s="12"/>
      <c r="AT158" s="49"/>
      <c r="AX158" s="49"/>
    </row>
    <row r="159" spans="1:56" x14ac:dyDescent="0.3">
      <c r="A159" s="61"/>
      <c r="B159" s="12"/>
      <c r="F159" s="66"/>
      <c r="G159" s="12"/>
      <c r="H159" s="12"/>
      <c r="T159" s="12"/>
      <c r="AJ159" s="12"/>
      <c r="AT159" s="49"/>
      <c r="AX159" s="49"/>
    </row>
    <row r="160" spans="1:56" x14ac:dyDescent="0.3">
      <c r="A160" s="61"/>
      <c r="B160" s="12"/>
      <c r="F160" s="66"/>
      <c r="G160" s="12"/>
      <c r="H160" s="12"/>
      <c r="T160" s="12"/>
      <c r="AJ160" s="12"/>
      <c r="AT160" s="49"/>
      <c r="AX160" s="49"/>
    </row>
    <row r="161" spans="1:50" x14ac:dyDescent="0.3">
      <c r="A161" s="61"/>
      <c r="B161" s="12"/>
      <c r="F161" s="66"/>
      <c r="G161" s="12"/>
      <c r="H161" s="12"/>
      <c r="T161" s="12"/>
      <c r="AJ161" s="12"/>
      <c r="AT161" s="49"/>
      <c r="AX161" s="49"/>
    </row>
    <row r="162" spans="1:50" x14ac:dyDescent="0.3">
      <c r="A162" s="61"/>
      <c r="B162" s="12"/>
      <c r="F162" s="66"/>
      <c r="G162" s="12"/>
      <c r="H162" s="12"/>
      <c r="T162" s="12"/>
      <c r="AJ162" s="12"/>
      <c r="AT162" s="49"/>
      <c r="AX162" s="49"/>
    </row>
    <row r="163" spans="1:50" x14ac:dyDescent="0.3">
      <c r="A163" s="61"/>
      <c r="B163" s="12"/>
      <c r="F163" s="66"/>
      <c r="G163" s="12"/>
      <c r="H163" s="12"/>
      <c r="T163" s="12"/>
      <c r="AJ163" s="12"/>
      <c r="AT163" s="49"/>
      <c r="AX163" s="49"/>
    </row>
    <row r="164" spans="1:50" x14ac:dyDescent="0.3">
      <c r="A164" s="61"/>
      <c r="B164" s="12"/>
      <c r="F164" s="66"/>
      <c r="G164" s="12"/>
      <c r="H164" s="12"/>
      <c r="T164" s="12"/>
      <c r="AJ164" s="12"/>
      <c r="AT164" s="49"/>
      <c r="AX164" s="49"/>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2024-02-01T11:10:52Z</dcterms:modified>
</cp:coreProperties>
</file>