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3E5BD664-A4F7-4F3E-84CA-5E7879CD4EE1}" xr6:coauthVersionLast="47" xr6:coauthVersionMax="47" xr10:uidLastSave="{00000000-0000-0000-0000-000000000000}"/>
  <bookViews>
    <workbookView xWindow="-21720" yWindow="2595" windowWidth="21840" windowHeight="137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O7" i="1"/>
  <c r="S7" i="1" s="1"/>
  <c r="N7" i="1"/>
  <c r="R7" i="1" s="1"/>
  <c r="M7" i="1"/>
  <c r="Q7" i="1" s="1"/>
  <c r="L3" i="1"/>
  <c r="L4" i="1"/>
  <c r="L5" i="1"/>
  <c r="L6" i="1"/>
  <c r="L7" i="1"/>
  <c r="L8" i="1"/>
  <c r="K3" i="1"/>
  <c r="K4" i="1"/>
  <c r="K5" i="1"/>
  <c r="K6" i="1"/>
  <c r="K7" i="1"/>
  <c r="K8" i="1"/>
  <c r="AD2" i="1"/>
  <c r="AF2" i="1" s="1"/>
  <c r="L2" i="1"/>
  <c r="K2" i="1"/>
</calcChain>
</file>

<file path=xl/sharedStrings.xml><?xml version="1.0" encoding="utf-8"?>
<sst xmlns="http://schemas.openxmlformats.org/spreadsheetml/2006/main" count="198" uniqueCount="88">
  <si>
    <t>patch z</t>
  </si>
  <si>
    <t>patch y</t>
  </si>
  <si>
    <t>patch x</t>
  </si>
  <si>
    <t>n images</t>
  </si>
  <si>
    <t>n patches</t>
  </si>
  <si>
    <t>VRAM/image</t>
  </si>
  <si>
    <t>VRAM/patch</t>
  </si>
  <si>
    <t>(stride z)</t>
  </si>
  <si>
    <t>(stride y)</t>
  </si>
  <si>
    <t>(stride x)</t>
  </si>
  <si>
    <t>n raw channels</t>
  </si>
  <si>
    <t>pixels/patch/channel</t>
  </si>
  <si>
    <t>pixels/specimen_raw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</si>
  <si>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</si>
  <si>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</si>
  <si>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</si>
  <si>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</si>
  <si>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</si>
  <si>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</si>
  <si>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</si>
  <si>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</si>
  <si>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</si>
  <si>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</si>
  <si>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</si>
  <si>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</si>
  <si>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</si>
  <si>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</si>
  <si>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</si>
  <si>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</si>
  <si>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</si>
  <si>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</si>
  <si>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</si>
  <si>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</si>
  <si>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</si>
  <si>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</si>
  <si>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</si>
  <si>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</si>
  <si>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</si>
  <si>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</si>
  <si>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</si>
  <si>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</si>
  <si>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</si>
  <si>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</si>
  <si>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</si>
  <si>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</si>
  <si>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</si>
  <si>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</si>
  <si>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</si>
  <si>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VRAM capacity (MiB)</t>
  </si>
  <si>
    <t>GPU</t>
  </si>
  <si>
    <t>VRAM usage (MiB)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</si>
  <si>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</si>
  <si>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</si>
  <si>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</si>
  <si>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</si>
  <si>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</si>
  <si>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</si>
  <si>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</si>
  <si>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</si>
  <si>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</si>
  <si>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</si>
  <si>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</si>
  <si>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</si>
  <si>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</si>
  <si>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</si>
  <si>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</si>
  <si>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</si>
  <si>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reduce VRAM usage</t>
  </si>
  <si>
    <t>230830-0</t>
  </si>
  <si>
    <t>result/answer</t>
  </si>
  <si>
    <t>goal/question</t>
  </si>
  <si>
    <t>better performance metrics</t>
  </si>
  <si>
    <t>230901-15</t>
  </si>
  <si>
    <t>230901-16</t>
  </si>
  <si>
    <t>230901-17</t>
  </si>
  <si>
    <t>230901-18</t>
  </si>
  <si>
    <t>VRAM ~ patch_shape study, common zyx</t>
  </si>
  <si>
    <t>VRAM ~ patch_shape study, x change</t>
  </si>
  <si>
    <t>VRAM ~ patch_shape study, y change</t>
  </si>
  <si>
    <t>VRAM ~ patch_shape study, z change</t>
  </si>
  <si>
    <t>2 patches per image, wanted 1</t>
  </si>
  <si>
    <t>230901-19</t>
  </si>
  <si>
    <t>TBD output transfer</t>
  </si>
  <si>
    <t>patch = arbitrary even int_2^3</t>
  </si>
  <si>
    <t>expectations/predictions</t>
  </si>
  <si>
    <t>outcomes/evaluations</t>
  </si>
  <si>
    <t>I expect the VRAM usage to be directly dependent on the difference in patch size.</t>
  </si>
  <si>
    <t>I expect the same overall size (in pixels) to require the same amount of VRAM, if 3dunet truly has a 3D architecture (based on the best of my AI knowledge) - regardless of which dimension has what shape.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</si>
</sst>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3" xfId="0" applyFont="1" applyBorder="1"/>
    <xf numFmtId="0" fontId="1" fillId="0" borderId="5" xfId="0" applyFont="1" applyBorder="1"/>
    <xf numFmtId="0" fontId="0" fillId="0" borderId="0" xfId="0" applyFill="1" applyBorder="1"/>
    <xf numFmtId="0" fontId="1" fillId="0" borderId="4" xfId="0" applyFont="1" applyBorder="1"/>
    <xf numFmtId="0" fontId="1" fillId="0" borderId="3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F24"/>
  <sheetViews>
    <sheetView tabSelected="1" topLeftCell="D1" zoomScaleNormal="100" workbookViewId="0">
      <selection activeCell="P5" sqref="P5"/>
    </sheetView>
  </sheetViews>
  <sheetFormatPr defaultRowHeight="15" outlineLevelCol="1" x14ac:dyDescent="0.25"/>
  <cols>
    <col min="1" max="1" width="12.140625" bestFit="1" customWidth="1"/>
    <col min="2" max="2" width="23.7109375" bestFit="1" customWidth="1"/>
    <col min="3" max="3" width="21.140625" bestFit="1" customWidth="1"/>
    <col min="4" max="4" width="54.5703125" bestFit="1" customWidth="1"/>
    <col min="5" max="5" width="10" customWidth="1"/>
    <col min="6" max="6" width="9.140625" customWidth="1"/>
    <col min="7" max="7" width="7.28515625" customWidth="1" outlineLevel="1"/>
    <col min="8" max="8" width="22.140625" customWidth="1" outlineLevel="1"/>
    <col min="9" max="9" width="8.85546875"/>
    <col min="11" max="11" width="12.7109375" customWidth="1" outlineLevel="1"/>
    <col min="12" max="12" width="12.140625" customWidth="1" outlineLevel="1"/>
    <col min="13" max="13" width="5.28515625" style="1" customWidth="1"/>
    <col min="14" max="14" width="6.140625" customWidth="1"/>
    <col min="15" max="16" width="5" customWidth="1"/>
    <col min="17" max="17" width="6.140625" style="1" customWidth="1"/>
    <col min="18" max="18" width="6.5703125" customWidth="1"/>
    <col min="19" max="19" width="5" customWidth="1"/>
    <col min="20" max="20" width="6" customWidth="1"/>
    <col min="21" max="21" width="6" style="1" bestFit="1" customWidth="1"/>
    <col min="22" max="23" width="6" bestFit="1" customWidth="1"/>
    <col min="24" max="24" width="34.28515625" style="1" customWidth="1"/>
    <col min="25" max="25" width="76.7109375" bestFit="1" customWidth="1"/>
    <col min="26" max="26" width="142" customWidth="1"/>
    <col min="27" max="27" width="142" bestFit="1" customWidth="1"/>
    <col min="30" max="30" width="20.140625" bestFit="1" customWidth="1"/>
    <col min="31" max="31" width="14.28515625" bestFit="1" customWidth="1"/>
    <col min="32" max="32" width="20.28515625" bestFit="1" customWidth="1"/>
  </cols>
  <sheetData>
    <row r="1" spans="1:32" s="2" customFormat="1" x14ac:dyDescent="0.25">
      <c r="A1" s="2" t="s">
        <v>47</v>
      </c>
      <c r="B1" s="2" t="s">
        <v>84</v>
      </c>
      <c r="C1" s="2" t="s">
        <v>85</v>
      </c>
      <c r="D1" s="2" t="s">
        <v>70</v>
      </c>
      <c r="E1" s="2" t="s">
        <v>69</v>
      </c>
      <c r="F1" s="2" t="s">
        <v>50</v>
      </c>
      <c r="G1" s="2" t="s">
        <v>48</v>
      </c>
      <c r="H1" s="2" t="s">
        <v>49</v>
      </c>
      <c r="I1" s="2" t="s">
        <v>3</v>
      </c>
      <c r="J1" s="2" t="s">
        <v>4</v>
      </c>
      <c r="K1" s="2" t="s">
        <v>5</v>
      </c>
      <c r="L1" s="2" t="s">
        <v>6</v>
      </c>
      <c r="M1" s="12" t="s">
        <v>0</v>
      </c>
      <c r="N1" s="2" t="s">
        <v>1</v>
      </c>
      <c r="O1" s="2" t="s">
        <v>2</v>
      </c>
      <c r="P1" s="2" t="s">
        <v>65</v>
      </c>
      <c r="Q1" s="12" t="s">
        <v>7</v>
      </c>
      <c r="R1" s="2" t="s">
        <v>8</v>
      </c>
      <c r="S1" s="2" t="s">
        <v>9</v>
      </c>
      <c r="T1" s="2" t="s">
        <v>66</v>
      </c>
      <c r="U1" s="12" t="s">
        <v>18</v>
      </c>
      <c r="V1" s="2" t="s">
        <v>19</v>
      </c>
      <c r="W1" s="2" t="s">
        <v>20</v>
      </c>
      <c r="X1" s="2" t="s">
        <v>31</v>
      </c>
      <c r="Y1" s="2" t="s">
        <v>30</v>
      </c>
      <c r="Z1" s="2" t="s">
        <v>21</v>
      </c>
      <c r="AA1" s="2" t="s">
        <v>34</v>
      </c>
      <c r="AD1" s="2" t="s">
        <v>11</v>
      </c>
      <c r="AE1" s="2" t="s">
        <v>10</v>
      </c>
      <c r="AF1" s="2" t="s">
        <v>12</v>
      </c>
    </row>
    <row r="2" spans="1:32" x14ac:dyDescent="0.25">
      <c r="A2" t="s">
        <v>68</v>
      </c>
      <c r="D2" t="s">
        <v>71</v>
      </c>
      <c r="F2" t="s">
        <v>44</v>
      </c>
      <c r="G2">
        <v>32768</v>
      </c>
      <c r="H2" t="s">
        <v>43</v>
      </c>
      <c r="I2">
        <v>5</v>
      </c>
      <c r="J2">
        <v>5</v>
      </c>
      <c r="K2" t="e">
        <f t="shared" ref="K2:K9" si="0">F2/I2</f>
        <v>#VALUE!</v>
      </c>
      <c r="L2" t="e">
        <f t="shared" ref="L2:L9" si="1">F2/J2</f>
        <v>#VALUE!</v>
      </c>
      <c r="M2" s="1">
        <v>105</v>
      </c>
      <c r="N2">
        <v>1149</v>
      </c>
      <c r="O2">
        <v>394</v>
      </c>
      <c r="P2" t="s">
        <v>61</v>
      </c>
      <c r="Q2" s="1">
        <v>10</v>
      </c>
      <c r="R2">
        <v>10</v>
      </c>
      <c r="S2">
        <v>10</v>
      </c>
      <c r="T2" t="s">
        <v>61</v>
      </c>
      <c r="U2" s="1">
        <v>125</v>
      </c>
      <c r="V2">
        <v>1169</v>
      </c>
      <c r="W2">
        <v>414</v>
      </c>
      <c r="X2" s="1" t="s">
        <v>32</v>
      </c>
      <c r="Y2" t="s">
        <v>23</v>
      </c>
      <c r="AD2">
        <f>M2*N2*O2</f>
        <v>47534130</v>
      </c>
      <c r="AE2">
        <v>3</v>
      </c>
      <c r="AF2">
        <f>AD2*AE2</f>
        <v>142602390</v>
      </c>
    </row>
    <row r="3" spans="1:32" x14ac:dyDescent="0.25">
      <c r="A3" t="s">
        <v>13</v>
      </c>
      <c r="D3" t="s">
        <v>67</v>
      </c>
      <c r="F3" t="s">
        <v>44</v>
      </c>
      <c r="G3">
        <v>32768</v>
      </c>
      <c r="H3" t="s">
        <v>43</v>
      </c>
      <c r="I3">
        <v>5</v>
      </c>
      <c r="J3">
        <v>10</v>
      </c>
      <c r="K3" t="e">
        <f t="shared" si="0"/>
        <v>#VALUE!</v>
      </c>
      <c r="L3" t="e">
        <f t="shared" si="1"/>
        <v>#VALUE!</v>
      </c>
      <c r="M3" s="1">
        <v>100</v>
      </c>
      <c r="N3">
        <v>1100</v>
      </c>
      <c r="O3">
        <v>390</v>
      </c>
      <c r="P3" t="s">
        <v>61</v>
      </c>
      <c r="Q3" s="1">
        <v>10</v>
      </c>
      <c r="R3">
        <v>10</v>
      </c>
      <c r="S3">
        <v>10</v>
      </c>
      <c r="T3" t="s">
        <v>61</v>
      </c>
      <c r="U3" s="1">
        <v>125</v>
      </c>
      <c r="V3">
        <v>1169</v>
      </c>
      <c r="W3">
        <v>414</v>
      </c>
      <c r="X3" s="1" t="s">
        <v>32</v>
      </c>
      <c r="Y3" t="s">
        <v>23</v>
      </c>
    </row>
    <row r="4" spans="1:32" x14ac:dyDescent="0.25">
      <c r="A4" t="s">
        <v>14</v>
      </c>
      <c r="F4" t="s">
        <v>15</v>
      </c>
      <c r="G4">
        <v>32768</v>
      </c>
      <c r="H4" t="s">
        <v>43</v>
      </c>
      <c r="I4">
        <v>5</v>
      </c>
      <c r="J4" t="s">
        <v>15</v>
      </c>
      <c r="K4" t="e">
        <f t="shared" si="0"/>
        <v>#VALUE!</v>
      </c>
      <c r="L4" t="e">
        <f t="shared" si="1"/>
        <v>#VALUE!</v>
      </c>
      <c r="M4" s="1">
        <v>100</v>
      </c>
      <c r="N4">
        <v>1100</v>
      </c>
      <c r="O4">
        <v>390</v>
      </c>
      <c r="P4" t="s">
        <v>61</v>
      </c>
      <c r="Q4" s="1">
        <v>26</v>
      </c>
      <c r="R4">
        <v>70</v>
      </c>
      <c r="S4">
        <v>25</v>
      </c>
      <c r="T4" t="s">
        <v>61</v>
      </c>
      <c r="U4" s="1">
        <v>125</v>
      </c>
      <c r="V4">
        <v>1169</v>
      </c>
      <c r="W4">
        <v>414</v>
      </c>
      <c r="Y4" t="s">
        <v>17</v>
      </c>
      <c r="Z4" t="s">
        <v>22</v>
      </c>
    </row>
    <row r="5" spans="1:32" x14ac:dyDescent="0.25">
      <c r="A5" t="s">
        <v>24</v>
      </c>
      <c r="F5" t="s">
        <v>15</v>
      </c>
      <c r="G5">
        <v>32768</v>
      </c>
      <c r="H5" t="s">
        <v>43</v>
      </c>
      <c r="I5">
        <v>5</v>
      </c>
      <c r="J5" t="s">
        <v>15</v>
      </c>
      <c r="K5" t="e">
        <f t="shared" si="0"/>
        <v>#VALUE!</v>
      </c>
      <c r="L5" t="e">
        <f t="shared" si="1"/>
        <v>#VALUE!</v>
      </c>
      <c r="M5" s="1">
        <v>100</v>
      </c>
      <c r="N5">
        <v>1100</v>
      </c>
      <c r="O5">
        <v>390</v>
      </c>
      <c r="P5" t="s">
        <v>61</v>
      </c>
      <c r="Q5" s="1">
        <v>25</v>
      </c>
      <c r="R5">
        <v>69</v>
      </c>
      <c r="S5">
        <v>24</v>
      </c>
      <c r="T5" t="s">
        <v>61</v>
      </c>
      <c r="U5" s="1">
        <v>125</v>
      </c>
      <c r="V5">
        <v>1169</v>
      </c>
      <c r="W5">
        <v>414</v>
      </c>
      <c r="Y5" t="s">
        <v>16</v>
      </c>
      <c r="Z5" t="s">
        <v>22</v>
      </c>
    </row>
    <row r="6" spans="1:32" x14ac:dyDescent="0.25">
      <c r="A6" t="s">
        <v>25</v>
      </c>
      <c r="F6" t="s">
        <v>44</v>
      </c>
      <c r="G6">
        <v>32768</v>
      </c>
      <c r="H6" t="s">
        <v>43</v>
      </c>
      <c r="I6">
        <v>5</v>
      </c>
      <c r="J6">
        <v>5</v>
      </c>
      <c r="K6" t="e">
        <f t="shared" si="0"/>
        <v>#VALUE!</v>
      </c>
      <c r="L6" t="e">
        <f t="shared" si="1"/>
        <v>#VALUE!</v>
      </c>
      <c r="M6" s="1">
        <v>101</v>
      </c>
      <c r="N6">
        <v>1009</v>
      </c>
      <c r="O6">
        <v>400</v>
      </c>
      <c r="P6" t="s">
        <v>61</v>
      </c>
      <c r="Q6" s="1">
        <v>12</v>
      </c>
      <c r="R6">
        <v>90</v>
      </c>
      <c r="S6">
        <v>7</v>
      </c>
      <c r="T6" t="s">
        <v>61</v>
      </c>
      <c r="U6" s="1">
        <v>125</v>
      </c>
      <c r="V6">
        <v>1169</v>
      </c>
      <c r="W6">
        <v>414</v>
      </c>
      <c r="Y6" t="s">
        <v>23</v>
      </c>
      <c r="Z6" t="s">
        <v>29</v>
      </c>
    </row>
    <row r="7" spans="1:32" x14ac:dyDescent="0.25">
      <c r="A7" t="s">
        <v>26</v>
      </c>
      <c r="F7" t="s">
        <v>15</v>
      </c>
      <c r="G7">
        <v>32768</v>
      </c>
      <c r="H7" t="s">
        <v>43</v>
      </c>
      <c r="I7">
        <v>5</v>
      </c>
      <c r="J7">
        <v>5</v>
      </c>
      <c r="K7" t="e">
        <f t="shared" si="0"/>
        <v>#VALUE!</v>
      </c>
      <c r="L7" t="e">
        <f t="shared" si="1"/>
        <v>#VALUE!</v>
      </c>
      <c r="M7" s="1">
        <f>U7-50</f>
        <v>75</v>
      </c>
      <c r="N7">
        <f>V7-240</f>
        <v>929</v>
      </c>
      <c r="O7">
        <f>W7-110</f>
        <v>304</v>
      </c>
      <c r="P7" t="s">
        <v>61</v>
      </c>
      <c r="Q7" s="7">
        <f>(U7-M7)/2</f>
        <v>25</v>
      </c>
      <c r="R7" s="8">
        <f>(V7-N7)/2</f>
        <v>120</v>
      </c>
      <c r="S7" s="8">
        <f>(W7-O7)/2</f>
        <v>55</v>
      </c>
      <c r="T7" t="s">
        <v>61</v>
      </c>
      <c r="U7" s="1">
        <v>125</v>
      </c>
      <c r="V7">
        <v>1169</v>
      </c>
      <c r="W7">
        <v>414</v>
      </c>
      <c r="X7" s="1" t="s">
        <v>32</v>
      </c>
      <c r="Y7" t="s">
        <v>23</v>
      </c>
      <c r="Z7" t="s">
        <v>33</v>
      </c>
    </row>
    <row r="8" spans="1:32" x14ac:dyDescent="0.25">
      <c r="A8" t="s">
        <v>27</v>
      </c>
      <c r="F8" t="s">
        <v>15</v>
      </c>
      <c r="G8">
        <v>32768</v>
      </c>
      <c r="H8" t="s">
        <v>43</v>
      </c>
      <c r="I8">
        <v>5</v>
      </c>
      <c r="J8">
        <v>5</v>
      </c>
      <c r="K8" t="e">
        <f t="shared" si="0"/>
        <v>#VALUE!</v>
      </c>
      <c r="L8" t="e">
        <f t="shared" si="1"/>
        <v>#VALUE!</v>
      </c>
      <c r="M8" s="1">
        <v>72</v>
      </c>
      <c r="N8">
        <v>928</v>
      </c>
      <c r="O8">
        <v>304</v>
      </c>
      <c r="P8" t="s">
        <v>61</v>
      </c>
      <c r="Q8" s="1">
        <v>24</v>
      </c>
      <c r="R8">
        <v>120</v>
      </c>
      <c r="S8">
        <v>48</v>
      </c>
      <c r="T8" t="s">
        <v>61</v>
      </c>
      <c r="U8" s="1">
        <v>125</v>
      </c>
      <c r="V8">
        <v>1169</v>
      </c>
      <c r="W8">
        <v>414</v>
      </c>
      <c r="X8" s="1" t="s">
        <v>37</v>
      </c>
      <c r="Y8" t="s">
        <v>38</v>
      </c>
      <c r="Z8" t="s">
        <v>33</v>
      </c>
      <c r="AA8" t="s">
        <v>35</v>
      </c>
    </row>
    <row r="9" spans="1:32" ht="30" x14ac:dyDescent="0.25">
      <c r="A9" t="s">
        <v>28</v>
      </c>
      <c r="F9" t="s">
        <v>44</v>
      </c>
      <c r="G9">
        <v>32768</v>
      </c>
      <c r="H9" t="s">
        <v>43</v>
      </c>
      <c r="I9">
        <v>5</v>
      </c>
      <c r="J9">
        <v>5</v>
      </c>
      <c r="K9" t="e">
        <f t="shared" si="0"/>
        <v>#VALUE!</v>
      </c>
      <c r="L9" t="e">
        <f t="shared" si="1"/>
        <v>#VALUE!</v>
      </c>
      <c r="M9" s="1">
        <v>64</v>
      </c>
      <c r="N9">
        <v>928</v>
      </c>
      <c r="O9">
        <v>304</v>
      </c>
      <c r="P9" t="s">
        <v>61</v>
      </c>
      <c r="Q9" s="1">
        <v>24</v>
      </c>
      <c r="R9">
        <v>120</v>
      </c>
      <c r="S9">
        <v>40</v>
      </c>
      <c r="T9" t="s">
        <v>61</v>
      </c>
      <c r="U9" s="1">
        <v>125</v>
      </c>
      <c r="V9">
        <v>1169</v>
      </c>
      <c r="W9">
        <v>414</v>
      </c>
      <c r="X9" s="1" t="s">
        <v>36</v>
      </c>
      <c r="Y9" t="s">
        <v>39</v>
      </c>
      <c r="Z9" t="s">
        <v>40</v>
      </c>
      <c r="AA9" s="3" t="s">
        <v>42</v>
      </c>
    </row>
    <row r="10" spans="1:32" x14ac:dyDescent="0.25">
      <c r="A10" t="s">
        <v>41</v>
      </c>
      <c r="F10">
        <v>10135</v>
      </c>
      <c r="G10">
        <v>32768</v>
      </c>
      <c r="H10" t="s">
        <v>43</v>
      </c>
      <c r="I10">
        <v>5</v>
      </c>
      <c r="J10">
        <v>5</v>
      </c>
      <c r="M10" s="1">
        <v>64</v>
      </c>
      <c r="N10">
        <v>400</v>
      </c>
      <c r="O10">
        <v>160</v>
      </c>
      <c r="P10" t="s">
        <v>61</v>
      </c>
      <c r="Q10" s="1">
        <v>24</v>
      </c>
      <c r="R10">
        <v>376</v>
      </c>
      <c r="S10">
        <v>120</v>
      </c>
      <c r="T10" t="s">
        <v>61</v>
      </c>
      <c r="U10" s="1">
        <v>125</v>
      </c>
      <c r="V10">
        <v>1169</v>
      </c>
      <c r="W10">
        <v>414</v>
      </c>
      <c r="X10" s="1" t="s">
        <v>36</v>
      </c>
      <c r="Y10" t="s">
        <v>39</v>
      </c>
    </row>
    <row r="11" spans="1:32" x14ac:dyDescent="0.25">
      <c r="A11" t="s">
        <v>46</v>
      </c>
      <c r="D11" t="s">
        <v>52</v>
      </c>
      <c r="E11" t="s">
        <v>60</v>
      </c>
      <c r="F11" t="s">
        <v>15</v>
      </c>
      <c r="G11">
        <v>32768</v>
      </c>
      <c r="H11" t="s">
        <v>43</v>
      </c>
      <c r="I11">
        <v>5</v>
      </c>
      <c r="J11">
        <v>5</v>
      </c>
      <c r="M11" s="1">
        <v>72</v>
      </c>
      <c r="N11">
        <v>408</v>
      </c>
      <c r="O11">
        <v>168</v>
      </c>
      <c r="P11" t="s">
        <v>61</v>
      </c>
      <c r="Q11" s="1">
        <v>24</v>
      </c>
      <c r="R11">
        <v>376</v>
      </c>
      <c r="S11">
        <v>120</v>
      </c>
      <c r="T11" t="s">
        <v>61</v>
      </c>
      <c r="U11" s="1">
        <v>125</v>
      </c>
      <c r="V11">
        <v>1169</v>
      </c>
      <c r="W11">
        <v>414</v>
      </c>
      <c r="X11" s="1" t="s">
        <v>45</v>
      </c>
      <c r="Y11" t="s">
        <v>39</v>
      </c>
      <c r="Z11" t="s">
        <v>51</v>
      </c>
      <c r="AA11" t="s">
        <v>35</v>
      </c>
    </row>
    <row r="12" spans="1:32" x14ac:dyDescent="0.25">
      <c r="A12" t="s">
        <v>56</v>
      </c>
      <c r="D12" t="s">
        <v>53</v>
      </c>
      <c r="E12" t="s">
        <v>60</v>
      </c>
      <c r="F12" t="s">
        <v>15</v>
      </c>
      <c r="G12">
        <v>32768</v>
      </c>
      <c r="H12" t="s">
        <v>43</v>
      </c>
      <c r="I12">
        <v>5</v>
      </c>
      <c r="J12">
        <v>5</v>
      </c>
      <c r="M12" s="1">
        <v>72</v>
      </c>
      <c r="N12">
        <v>408</v>
      </c>
      <c r="O12">
        <v>168</v>
      </c>
      <c r="P12" t="s">
        <v>61</v>
      </c>
      <c r="Q12" s="1">
        <v>16</v>
      </c>
      <c r="R12">
        <v>368</v>
      </c>
      <c r="S12">
        <v>112</v>
      </c>
      <c r="T12" t="s">
        <v>61</v>
      </c>
      <c r="U12" s="1">
        <v>125</v>
      </c>
      <c r="V12">
        <v>1169</v>
      </c>
      <c r="W12">
        <v>414</v>
      </c>
      <c r="X12" s="1" t="s">
        <v>45</v>
      </c>
      <c r="Y12" t="s">
        <v>59</v>
      </c>
      <c r="Z12" t="s">
        <v>51</v>
      </c>
      <c r="AA12" t="s">
        <v>35</v>
      </c>
    </row>
    <row r="13" spans="1:32" x14ac:dyDescent="0.25">
      <c r="A13" t="s">
        <v>57</v>
      </c>
      <c r="D13" t="s">
        <v>54</v>
      </c>
      <c r="E13" t="s">
        <v>61</v>
      </c>
      <c r="F13">
        <v>13843</v>
      </c>
      <c r="G13">
        <v>32768</v>
      </c>
      <c r="H13" t="s">
        <v>43</v>
      </c>
      <c r="I13">
        <v>5</v>
      </c>
      <c r="J13">
        <v>5</v>
      </c>
      <c r="M13" s="1">
        <v>80</v>
      </c>
      <c r="N13">
        <v>416</v>
      </c>
      <c r="O13">
        <v>176</v>
      </c>
      <c r="P13" t="s">
        <v>61</v>
      </c>
      <c r="Q13" s="1">
        <v>8</v>
      </c>
      <c r="R13">
        <v>376</v>
      </c>
      <c r="S13">
        <v>104</v>
      </c>
      <c r="T13" t="s">
        <v>61</v>
      </c>
      <c r="U13" s="1">
        <v>125</v>
      </c>
      <c r="V13">
        <v>1169</v>
      </c>
      <c r="W13">
        <v>414</v>
      </c>
      <c r="X13" s="1" t="s">
        <v>36</v>
      </c>
      <c r="Y13" t="s">
        <v>39</v>
      </c>
    </row>
    <row r="14" spans="1:32" x14ac:dyDescent="0.25">
      <c r="A14" t="s">
        <v>58</v>
      </c>
      <c r="D14" t="s">
        <v>55</v>
      </c>
      <c r="E14" t="s">
        <v>61</v>
      </c>
      <c r="F14">
        <v>13843</v>
      </c>
      <c r="G14">
        <v>32768</v>
      </c>
      <c r="H14" t="s">
        <v>43</v>
      </c>
      <c r="I14">
        <v>5</v>
      </c>
      <c r="J14">
        <v>5</v>
      </c>
      <c r="M14" s="1">
        <v>80</v>
      </c>
      <c r="N14">
        <v>416</v>
      </c>
      <c r="O14">
        <v>176</v>
      </c>
      <c r="P14" t="s">
        <v>61</v>
      </c>
      <c r="Q14" s="1">
        <v>16</v>
      </c>
      <c r="R14">
        <v>368</v>
      </c>
      <c r="S14">
        <v>112</v>
      </c>
      <c r="T14" t="s">
        <v>61</v>
      </c>
      <c r="U14" s="1">
        <v>125</v>
      </c>
      <c r="V14">
        <v>1169</v>
      </c>
      <c r="W14">
        <v>414</v>
      </c>
      <c r="X14" s="1" t="s">
        <v>83</v>
      </c>
      <c r="Y14" t="s">
        <v>59</v>
      </c>
    </row>
    <row r="15" spans="1:32" s="5" customFormat="1" x14ac:dyDescent="0.25">
      <c r="A15" s="5" t="s">
        <v>62</v>
      </c>
      <c r="D15" s="5" t="s">
        <v>76</v>
      </c>
      <c r="E15" s="5" t="s">
        <v>80</v>
      </c>
      <c r="F15" s="5" t="s">
        <v>82</v>
      </c>
      <c r="G15" s="5">
        <v>32768</v>
      </c>
      <c r="H15" s="5" t="s">
        <v>43</v>
      </c>
      <c r="I15" s="5">
        <v>5</v>
      </c>
      <c r="J15" s="15">
        <v>10</v>
      </c>
      <c r="M15" s="6">
        <v>64</v>
      </c>
      <c r="N15" s="5">
        <v>400</v>
      </c>
      <c r="O15" s="5">
        <v>160</v>
      </c>
      <c r="P15" s="5" t="s">
        <v>61</v>
      </c>
      <c r="Q15" s="14">
        <v>8</v>
      </c>
      <c r="R15" s="11">
        <v>368</v>
      </c>
      <c r="S15" s="11">
        <v>96</v>
      </c>
      <c r="T15" s="5" t="s">
        <v>61</v>
      </c>
      <c r="U15" s="6">
        <v>125</v>
      </c>
      <c r="V15" s="5">
        <v>1169</v>
      </c>
      <c r="W15" s="5">
        <v>414</v>
      </c>
      <c r="X15" s="6" t="s">
        <v>83</v>
      </c>
    </row>
    <row r="16" spans="1:32" x14ac:dyDescent="0.25">
      <c r="A16" t="s">
        <v>63</v>
      </c>
      <c r="D16" s="4" t="s">
        <v>76</v>
      </c>
      <c r="E16" s="13" t="s">
        <v>61</v>
      </c>
      <c r="F16">
        <v>10135</v>
      </c>
      <c r="G16" s="5">
        <v>32768</v>
      </c>
      <c r="H16" s="5" t="s">
        <v>43</v>
      </c>
      <c r="I16" s="13">
        <v>5</v>
      </c>
      <c r="J16">
        <v>5</v>
      </c>
      <c r="M16" s="1">
        <v>64</v>
      </c>
      <c r="N16">
        <v>400</v>
      </c>
      <c r="O16">
        <v>160</v>
      </c>
      <c r="P16" s="13" t="s">
        <v>61</v>
      </c>
      <c r="Q16" s="9">
        <v>24</v>
      </c>
      <c r="R16" s="10">
        <v>384</v>
      </c>
      <c r="S16" s="10">
        <v>120</v>
      </c>
      <c r="T16" s="13" t="s">
        <v>61</v>
      </c>
      <c r="U16" s="1">
        <v>125</v>
      </c>
      <c r="V16" s="4">
        <v>1169</v>
      </c>
      <c r="W16" s="4">
        <v>414</v>
      </c>
      <c r="X16" s="1" t="s">
        <v>83</v>
      </c>
    </row>
    <row r="17" spans="1:24" x14ac:dyDescent="0.25">
      <c r="A17" t="s">
        <v>64</v>
      </c>
      <c r="D17" t="s">
        <v>77</v>
      </c>
      <c r="E17" s="13" t="s">
        <v>61</v>
      </c>
      <c r="F17">
        <v>10999</v>
      </c>
      <c r="G17">
        <v>32768</v>
      </c>
      <c r="H17" t="s">
        <v>43</v>
      </c>
      <c r="I17">
        <v>5</v>
      </c>
      <c r="J17">
        <v>5</v>
      </c>
      <c r="M17" s="1">
        <v>64</v>
      </c>
      <c r="N17">
        <v>400</v>
      </c>
      <c r="O17">
        <v>176</v>
      </c>
      <c r="P17" s="13" t="s">
        <v>61</v>
      </c>
      <c r="Q17" s="9">
        <v>24</v>
      </c>
      <c r="R17" s="10">
        <v>384</v>
      </c>
      <c r="S17" s="10">
        <v>112</v>
      </c>
      <c r="T17" s="13" t="s">
        <v>61</v>
      </c>
      <c r="U17" s="1">
        <v>125</v>
      </c>
      <c r="V17">
        <v>1169</v>
      </c>
      <c r="W17">
        <v>414</v>
      </c>
      <c r="X17" s="1" t="s">
        <v>83</v>
      </c>
    </row>
    <row r="18" spans="1:24" x14ac:dyDescent="0.25">
      <c r="A18" t="s">
        <v>72</v>
      </c>
      <c r="D18" t="s">
        <v>77</v>
      </c>
      <c r="E18" s="13" t="s">
        <v>61</v>
      </c>
      <c r="F18">
        <v>11843</v>
      </c>
      <c r="G18">
        <v>32768</v>
      </c>
      <c r="H18" t="s">
        <v>43</v>
      </c>
      <c r="I18">
        <v>5</v>
      </c>
      <c r="J18">
        <v>5</v>
      </c>
      <c r="M18" s="1">
        <v>64</v>
      </c>
      <c r="N18">
        <v>400</v>
      </c>
      <c r="O18">
        <v>192</v>
      </c>
      <c r="P18" s="13" t="s">
        <v>61</v>
      </c>
      <c r="Q18" s="9">
        <v>24</v>
      </c>
      <c r="R18" s="10">
        <v>384</v>
      </c>
      <c r="S18" s="10">
        <v>104</v>
      </c>
      <c r="T18" s="13" t="s">
        <v>61</v>
      </c>
      <c r="U18" s="1">
        <v>125</v>
      </c>
      <c r="V18">
        <v>1169</v>
      </c>
      <c r="W18">
        <v>414</v>
      </c>
      <c r="X18" s="1" t="s">
        <v>83</v>
      </c>
    </row>
    <row r="19" spans="1:24" x14ac:dyDescent="0.25">
      <c r="A19" t="s">
        <v>73</v>
      </c>
      <c r="D19" t="s">
        <v>78</v>
      </c>
      <c r="E19" s="13" t="s">
        <v>61</v>
      </c>
      <c r="F19">
        <v>10473</v>
      </c>
      <c r="G19">
        <v>32768</v>
      </c>
      <c r="H19" t="s">
        <v>43</v>
      </c>
      <c r="I19">
        <v>5</v>
      </c>
      <c r="J19">
        <v>5</v>
      </c>
      <c r="M19" s="1">
        <v>64</v>
      </c>
      <c r="N19">
        <v>416</v>
      </c>
      <c r="O19">
        <v>160</v>
      </c>
      <c r="P19" s="13" t="s">
        <v>61</v>
      </c>
      <c r="Q19" s="9">
        <v>24</v>
      </c>
      <c r="R19" s="10">
        <v>376</v>
      </c>
      <c r="S19" s="10">
        <v>120</v>
      </c>
      <c r="T19" s="13" t="s">
        <v>61</v>
      </c>
      <c r="U19" s="1">
        <v>125</v>
      </c>
      <c r="V19">
        <v>1169</v>
      </c>
      <c r="W19">
        <v>414</v>
      </c>
      <c r="X19" s="1" t="s">
        <v>83</v>
      </c>
    </row>
    <row r="20" spans="1:24" x14ac:dyDescent="0.25">
      <c r="A20" t="s">
        <v>74</v>
      </c>
      <c r="D20" t="s">
        <v>78</v>
      </c>
      <c r="E20" s="13" t="s">
        <v>61</v>
      </c>
      <c r="F20">
        <v>10825</v>
      </c>
      <c r="G20">
        <v>32768</v>
      </c>
      <c r="H20" t="s">
        <v>43</v>
      </c>
      <c r="I20">
        <v>5</v>
      </c>
      <c r="J20">
        <v>5</v>
      </c>
      <c r="M20" s="1">
        <v>64</v>
      </c>
      <c r="N20">
        <v>432</v>
      </c>
      <c r="O20">
        <v>160</v>
      </c>
      <c r="P20" s="13" t="s">
        <v>61</v>
      </c>
      <c r="Q20" s="9">
        <v>24</v>
      </c>
      <c r="R20" s="10">
        <v>368</v>
      </c>
      <c r="S20" s="10">
        <v>120</v>
      </c>
      <c r="T20" s="13" t="s">
        <v>61</v>
      </c>
      <c r="U20" s="1">
        <v>125</v>
      </c>
      <c r="V20">
        <v>1169</v>
      </c>
      <c r="W20">
        <v>414</v>
      </c>
      <c r="X20" s="1" t="s">
        <v>83</v>
      </c>
    </row>
    <row r="21" spans="1:24" x14ac:dyDescent="0.25">
      <c r="A21" t="s">
        <v>75</v>
      </c>
      <c r="D21" t="s">
        <v>79</v>
      </c>
      <c r="E21" s="13" t="s">
        <v>61</v>
      </c>
      <c r="F21">
        <v>12317</v>
      </c>
      <c r="G21">
        <v>32768</v>
      </c>
      <c r="H21" t="s">
        <v>43</v>
      </c>
      <c r="I21">
        <v>5</v>
      </c>
      <c r="J21">
        <v>5</v>
      </c>
      <c r="M21" s="9">
        <v>80</v>
      </c>
      <c r="N21" s="10">
        <v>400</v>
      </c>
      <c r="O21" s="10">
        <v>160</v>
      </c>
      <c r="P21" s="16" t="s">
        <v>61</v>
      </c>
      <c r="Q21" s="9">
        <v>16</v>
      </c>
      <c r="R21" s="10">
        <v>384</v>
      </c>
      <c r="S21" s="10">
        <v>120</v>
      </c>
      <c r="T21" s="16" t="s">
        <v>61</v>
      </c>
      <c r="U21" s="1">
        <v>125</v>
      </c>
      <c r="V21">
        <v>1169</v>
      </c>
      <c r="W21">
        <v>414</v>
      </c>
      <c r="X21" s="1" t="s">
        <v>83</v>
      </c>
    </row>
    <row r="22" spans="1:24" x14ac:dyDescent="0.25">
      <c r="A22" t="s">
        <v>81</v>
      </c>
      <c r="D22" t="s">
        <v>79</v>
      </c>
      <c r="E22" s="13" t="s">
        <v>61</v>
      </c>
      <c r="F22">
        <v>14443</v>
      </c>
      <c r="G22">
        <v>32768</v>
      </c>
      <c r="H22" t="s">
        <v>43</v>
      </c>
      <c r="I22">
        <v>5</v>
      </c>
      <c r="J22">
        <v>5</v>
      </c>
      <c r="M22" s="9">
        <v>96</v>
      </c>
      <c r="N22" s="10">
        <v>400</v>
      </c>
      <c r="O22" s="10">
        <v>160</v>
      </c>
      <c r="P22" s="16" t="s">
        <v>61</v>
      </c>
      <c r="Q22" s="9">
        <v>8</v>
      </c>
      <c r="R22" s="10">
        <v>384</v>
      </c>
      <c r="S22" s="10">
        <v>120</v>
      </c>
      <c r="T22" s="16" t="s">
        <v>61</v>
      </c>
      <c r="U22" s="1">
        <v>125</v>
      </c>
      <c r="V22">
        <v>1169</v>
      </c>
      <c r="W22">
        <v>414</v>
      </c>
      <c r="X22" s="1" t="s">
        <v>83</v>
      </c>
    </row>
    <row r="23" spans="1:24" x14ac:dyDescent="0.25">
      <c r="B23" t="s">
        <v>86</v>
      </c>
    </row>
    <row r="24" spans="1:24" x14ac:dyDescent="0.25">
      <c r="B24" t="s">
        <v>87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2023-09-01T14:40:32Z</dcterms:modified>
</cp:coreProperties>
</file>