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r\Documents\cloud\"/>
    </mc:Choice>
  </mc:AlternateContent>
  <xr:revisionPtr revIDLastSave="0" documentId="13_ncr:1_{BC7A13D2-90D4-4875-A3A5-7AE9AD08A3D9}" xr6:coauthVersionLast="47" xr6:coauthVersionMax="47" xr10:uidLastSave="{00000000-0000-0000-0000-000000000000}"/>
  <bookViews>
    <workbookView xWindow="-21720" yWindow="2595" windowWidth="21840" windowHeight="13740" xr2:uid="{5A38CEB4-EA53-422C-BFAF-71A244E8F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M7" i="1"/>
  <c r="P7" i="1" s="1"/>
  <c r="L7" i="1"/>
  <c r="O7" i="1" s="1"/>
  <c r="K7" i="1"/>
  <c r="N7" i="1" s="1"/>
  <c r="J3" i="1"/>
  <c r="J4" i="1"/>
  <c r="J5" i="1"/>
  <c r="J6" i="1"/>
  <c r="J7" i="1"/>
  <c r="J8" i="1"/>
  <c r="I3" i="1"/>
  <c r="I4" i="1"/>
  <c r="I5" i="1"/>
  <c r="I6" i="1"/>
  <c r="I7" i="1"/>
  <c r="I8" i="1"/>
  <c r="AB2" i="1"/>
  <c r="AD2" i="1" s="1"/>
  <c r="J2" i="1"/>
  <c r="I2" i="1"/>
</calcChain>
</file>

<file path=xl/sharedStrings.xml><?xml version="1.0" encoding="utf-8"?>
<sst xmlns="http://schemas.openxmlformats.org/spreadsheetml/2006/main" count="140" uniqueCount="72">
  <si>
    <t>patch z</t>
  </si>
  <si>
    <t>patch y</t>
  </si>
  <si>
    <t>patch x</t>
  </si>
  <si>
    <t>n images</t>
  </si>
  <si>
    <t>n patches</t>
  </si>
  <si>
    <t>VRAM/image</t>
  </si>
  <si>
    <t>VRAM/patch</t>
  </si>
  <si>
    <t>(stride z)</t>
  </si>
  <si>
    <t>(stride y)</t>
  </si>
  <si>
    <t>(stride x)</t>
  </si>
  <si>
    <t>n raw channels</t>
  </si>
  <si>
    <t>pixels/patch/channel</t>
  </si>
  <si>
    <t>pixels/specimen_raw</t>
  </si>
  <si>
    <t>230901-0</t>
  </si>
  <si>
    <t>230901-1</t>
  </si>
  <si>
    <t>NA</t>
  </si>
  <si>
    <t>stride = resolution - patch</t>
  </si>
  <si>
    <t>stride = (resolution - patch) + 1</t>
  </si>
  <si>
    <t>res. Z</t>
  </si>
  <si>
    <t>res. Y</t>
  </si>
  <si>
    <t>res. X</t>
  </si>
  <si>
    <t>error</t>
  </si>
  <si>
    <t>AssertionError: datasets should not be an empty iterable</t>
  </si>
  <si>
    <t>stride = (resolution - patch) / 2</t>
  </si>
  <si>
    <t>230901-2</t>
  </si>
  <si>
    <t>230901-3</t>
  </si>
  <si>
    <t>230901-4</t>
  </si>
  <si>
    <t>230901-5</t>
  </si>
  <si>
    <t>230901-6</t>
  </si>
  <si>
    <t>torch.cuda.OutOfMemoryError: CUDA out of memory. Tried to allocate 1.20 GiB (GPU 0; 31.74 GiB total capacity; 29.37 GiB already allocated; 1.06 GiB free; 29.47 GiB reserved in total by PyTorch) If reserved memory is &gt;&gt; allocated memory try setting max_split_size_mb to avoid fragmentation.  See documentation for Memory Management and PYTORCH_CUDA_ALLOC_CONF</t>
  </si>
  <si>
    <t>comments to stride</t>
  </si>
  <si>
    <t>comments to patch</t>
  </si>
  <si>
    <t>patch = (resolution - arbitrary_value)</t>
  </si>
  <si>
    <t>ValueError: requested an output size of torch.Size([9, 38, 116]), but valid sizes range from [7, 37, 115] to [8, 38, 116] (for an input of torch.Size([4, 19, 58]))</t>
  </si>
  <si>
    <t>file of error origin</t>
  </si>
  <si>
    <t>output padding, assignment of 'output_padding'</t>
  </si>
  <si>
    <t>patch = an arbitrary even int_2^3</t>
  </si>
  <si>
    <t>patch = an arbitrary int_2^3 (odd, even mixed)</t>
  </si>
  <si>
    <t>stride = (resolution - patch) / 2, round down to largest int_2^3 (odd, even mixed)</t>
  </si>
  <si>
    <t>stride = (resolution - patch) / 2, round down to largest odd int_2^3</t>
  </si>
  <si>
    <t>torch.cuda.OutOfMemoryError: CUDA out of memory. Tried to allocate 70.00 MiB (GPU 0; 31.74 GiB total capacity; 30.43 GiB already allocated; 11.12 MiB free; 30.53 GiB reserved in total by PyTorch) If reserved memory is &gt;&gt; allocated memory try setting max_split_size_mb to avoid fragmentation.  See documentation for Memory Management and PYTORCH_CUDA_ALLOC_CONF</t>
  </si>
  <si>
    <t>230901-7</t>
  </si>
  <si>
    <t xml:space="preserve">  File "/home/dwalth/data/conda/envs/3dunet/lib/python3.11/site-packages/torch/nn/functional.py", line 3165, in binary_cross_entropy_with_logits
    return torch.binary_cross_entropy_with_logits(input, target, weight, pos_weight, reduction_enum)</t>
  </si>
  <si>
    <t>Tesla V100-SXM2-32GB</t>
  </si>
  <si>
    <t>&gt;32768</t>
  </si>
  <si>
    <t>patch = an arbitrary odd int_2^3</t>
  </si>
  <si>
    <t>230901-8</t>
  </si>
  <si>
    <t>session</t>
  </si>
  <si>
    <t>VRAM capacity (MiB)</t>
  </si>
  <si>
    <t>GPU</t>
  </si>
  <si>
    <t>VRAM usage (MiB)</t>
  </si>
  <si>
    <t>ValueError: requested an output size of torch.Size([9, 21, 51]), but valid sizes range from [7, 19, 49] to [8, 20, 50] (for an input of torch.Size([4, 10, 25]))</t>
  </si>
  <si>
    <t>Are odd int_2^3 in patch valid? (with odd int_2^3 stride)</t>
  </si>
  <si>
    <t>Are odd int_2^3 in patch valid? (with even int_2^3 stride)</t>
  </si>
  <si>
    <t>Are even int_2^3 in patch valid? (with odd int_2^3 stride)</t>
  </si>
  <si>
    <t>Are even int_2^3 in patch valid? (with even int_2^3 stride)</t>
  </si>
  <si>
    <t>230901-9</t>
  </si>
  <si>
    <t>230901-10</t>
  </si>
  <si>
    <t>230901-11</t>
  </si>
  <si>
    <t>stride = (resolution - patch) / 2, round down to largest even int_2^3</t>
  </si>
  <si>
    <t>no</t>
  </si>
  <si>
    <t>yes</t>
  </si>
  <si>
    <t>230901-12</t>
  </si>
  <si>
    <t>230901-13</t>
  </si>
  <si>
    <t>230901-14</t>
  </si>
  <si>
    <t>train patch = val patch</t>
  </si>
  <si>
    <t>train stride = val stride</t>
  </si>
  <si>
    <t>reduce VRAM usage</t>
  </si>
  <si>
    <t>230830-0</t>
  </si>
  <si>
    <t>result/answer</t>
  </si>
  <si>
    <t>goal/question</t>
  </si>
  <si>
    <t>better performance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</si>
</sst>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0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5867-9158-4A30-AB8D-184C978ABB6F}">
  <dimension ref="A1:AD18"/>
  <sheetViews>
    <sheetView tabSelected="1" zoomScaleNormal="100" workbookViewId="0">
      <selection activeCell="B16" sqref="B16"/>
    </sheetView>
  </sheetViews>
  <sheetFormatPr defaultRowHeight="15" outlineLevelCol="1" x14ac:dyDescent="0.25"/>
  <cols>
    <col min="1" max="1" width="12.140625" bestFit="1" customWidth="1"/>
    <col min="2" max="2" width="54.5703125" bestFit="1" customWidth="1"/>
    <col min="3" max="3" width="10" customWidth="1"/>
    <col min="4" max="4" width="9.140625" customWidth="1"/>
    <col min="5" max="5" width="7.28515625" customWidth="1"/>
    <col min="6" max="6" width="22" bestFit="1" customWidth="1"/>
    <col min="7" max="7" width="8.85546875"/>
    <col min="9" max="9" width="12.7109375" hidden="1" customWidth="1" outlineLevel="1"/>
    <col min="10" max="10" width="12.140625" hidden="1" customWidth="1" outlineLevel="1"/>
    <col min="11" max="11" width="5.28515625" style="1" customWidth="1" collapsed="1"/>
    <col min="12" max="12" width="6.140625" customWidth="1"/>
    <col min="13" max="13" width="5" customWidth="1"/>
    <col min="14" max="14" width="6.140625" style="1" customWidth="1"/>
    <col min="15" max="15" width="6.5703125" customWidth="1"/>
    <col min="16" max="17" width="5" customWidth="1"/>
    <col min="18" max="18" width="6" style="1" bestFit="1" customWidth="1"/>
    <col min="19" max="20" width="6" bestFit="1" customWidth="1"/>
    <col min="21" max="21" width="6" customWidth="1"/>
    <col min="22" max="22" width="44" style="1" bestFit="1" customWidth="1"/>
    <col min="23" max="23" width="76.7109375" style="5" bestFit="1" customWidth="1"/>
    <col min="24" max="24" width="142" customWidth="1"/>
    <col min="25" max="25" width="142" bestFit="1" customWidth="1"/>
    <col min="28" max="28" width="20.140625" bestFit="1" customWidth="1"/>
    <col min="29" max="29" width="14.28515625" bestFit="1" customWidth="1"/>
    <col min="30" max="30" width="20.28515625" bestFit="1" customWidth="1"/>
  </cols>
  <sheetData>
    <row r="1" spans="1:30" s="3" customFormat="1" x14ac:dyDescent="0.25">
      <c r="A1" s="3" t="s">
        <v>47</v>
      </c>
      <c r="B1" s="3" t="s">
        <v>70</v>
      </c>
      <c r="C1" s="3" t="s">
        <v>69</v>
      </c>
      <c r="D1" s="3" t="s">
        <v>50</v>
      </c>
      <c r="E1" s="3" t="s">
        <v>48</v>
      </c>
      <c r="F1" s="3" t="s">
        <v>49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0</v>
      </c>
      <c r="L1" s="3" t="s">
        <v>1</v>
      </c>
      <c r="M1" s="3" t="s">
        <v>2</v>
      </c>
      <c r="N1" s="3" t="s">
        <v>7</v>
      </c>
      <c r="O1" s="3" t="s">
        <v>8</v>
      </c>
      <c r="P1" s="3" t="s">
        <v>9</v>
      </c>
      <c r="Q1" s="3" t="s">
        <v>65</v>
      </c>
      <c r="R1" s="3" t="s">
        <v>18</v>
      </c>
      <c r="S1" s="3" t="s">
        <v>19</v>
      </c>
      <c r="T1" s="3" t="s">
        <v>20</v>
      </c>
      <c r="U1" s="3" t="s">
        <v>66</v>
      </c>
      <c r="V1" s="3" t="s">
        <v>31</v>
      </c>
      <c r="W1" s="3" t="s">
        <v>30</v>
      </c>
      <c r="X1" s="4" t="s">
        <v>21</v>
      </c>
      <c r="Y1" s="3" t="s">
        <v>34</v>
      </c>
      <c r="AB1" s="3" t="s">
        <v>11</v>
      </c>
      <c r="AC1" s="3" t="s">
        <v>10</v>
      </c>
      <c r="AD1" s="3" t="s">
        <v>12</v>
      </c>
    </row>
    <row r="2" spans="1:30" x14ac:dyDescent="0.25">
      <c r="A2" t="s">
        <v>68</v>
      </c>
      <c r="B2" t="s">
        <v>71</v>
      </c>
      <c r="D2" t="s">
        <v>44</v>
      </c>
      <c r="E2">
        <v>32768</v>
      </c>
      <c r="F2" t="s">
        <v>43</v>
      </c>
      <c r="G2">
        <v>5</v>
      </c>
      <c r="H2">
        <v>5</v>
      </c>
      <c r="I2" t="e">
        <f>D2/G2</f>
        <v>#VALUE!</v>
      </c>
      <c r="J2" t="e">
        <f>D2/H2</f>
        <v>#VALUE!</v>
      </c>
      <c r="K2" s="1">
        <v>105</v>
      </c>
      <c r="L2">
        <v>1149</v>
      </c>
      <c r="M2">
        <v>394</v>
      </c>
      <c r="N2" s="1">
        <v>10</v>
      </c>
      <c r="O2">
        <v>10</v>
      </c>
      <c r="P2">
        <v>10</v>
      </c>
      <c r="Q2" t="s">
        <v>61</v>
      </c>
      <c r="R2" s="1">
        <v>125</v>
      </c>
      <c r="S2">
        <v>1169</v>
      </c>
      <c r="T2">
        <v>414</v>
      </c>
      <c r="U2" t="s">
        <v>61</v>
      </c>
      <c r="V2" s="1" t="s">
        <v>32</v>
      </c>
      <c r="W2" s="5" t="s">
        <v>23</v>
      </c>
      <c r="AB2">
        <f>K2*L2*M2</f>
        <v>47534130</v>
      </c>
      <c r="AC2">
        <v>3</v>
      </c>
      <c r="AD2">
        <f>AB2*AC2</f>
        <v>142602390</v>
      </c>
    </row>
    <row r="3" spans="1:30" x14ac:dyDescent="0.25">
      <c r="A3" t="s">
        <v>13</v>
      </c>
      <c r="B3" t="s">
        <v>67</v>
      </c>
      <c r="D3" t="s">
        <v>44</v>
      </c>
      <c r="E3">
        <v>32768</v>
      </c>
      <c r="F3" t="s">
        <v>43</v>
      </c>
      <c r="G3">
        <v>5</v>
      </c>
      <c r="H3">
        <v>10</v>
      </c>
      <c r="I3" t="e">
        <f>D3/G3</f>
        <v>#VALUE!</v>
      </c>
      <c r="J3" t="e">
        <f>D3/H3</f>
        <v>#VALUE!</v>
      </c>
      <c r="K3" s="1">
        <v>100</v>
      </c>
      <c r="L3">
        <v>1100</v>
      </c>
      <c r="M3">
        <v>390</v>
      </c>
      <c r="N3" s="1">
        <v>10</v>
      </c>
      <c r="O3" s="2">
        <v>10</v>
      </c>
      <c r="P3" s="2">
        <v>10</v>
      </c>
      <c r="Q3" t="s">
        <v>61</v>
      </c>
      <c r="R3" s="1">
        <v>125</v>
      </c>
      <c r="S3">
        <v>1169</v>
      </c>
      <c r="T3">
        <v>414</v>
      </c>
      <c r="U3" t="s">
        <v>61</v>
      </c>
      <c r="V3" s="1" t="s">
        <v>32</v>
      </c>
      <c r="W3" s="5" t="s">
        <v>23</v>
      </c>
    </row>
    <row r="4" spans="1:30" x14ac:dyDescent="0.25">
      <c r="A4" t="s">
        <v>14</v>
      </c>
      <c r="D4" t="s">
        <v>15</v>
      </c>
      <c r="E4">
        <v>32768</v>
      </c>
      <c r="F4" t="s">
        <v>43</v>
      </c>
      <c r="G4">
        <v>5</v>
      </c>
      <c r="H4" t="s">
        <v>15</v>
      </c>
      <c r="I4" t="e">
        <f>D4/G4</f>
        <v>#VALUE!</v>
      </c>
      <c r="J4" t="e">
        <f>D4/H4</f>
        <v>#VALUE!</v>
      </c>
      <c r="K4" s="1">
        <v>100</v>
      </c>
      <c r="L4">
        <v>1100</v>
      </c>
      <c r="M4">
        <v>390</v>
      </c>
      <c r="N4" s="1">
        <v>26</v>
      </c>
      <c r="O4" s="2">
        <v>70</v>
      </c>
      <c r="P4" s="2">
        <v>25</v>
      </c>
      <c r="Q4" t="s">
        <v>61</v>
      </c>
      <c r="R4" s="1">
        <v>125</v>
      </c>
      <c r="S4">
        <v>1169</v>
      </c>
      <c r="T4">
        <v>414</v>
      </c>
      <c r="U4" t="s">
        <v>61</v>
      </c>
      <c r="W4" s="5" t="s">
        <v>17</v>
      </c>
      <c r="X4" t="s">
        <v>22</v>
      </c>
    </row>
    <row r="5" spans="1:30" x14ac:dyDescent="0.25">
      <c r="A5" t="s">
        <v>24</v>
      </c>
      <c r="D5" t="s">
        <v>15</v>
      </c>
      <c r="E5">
        <v>32768</v>
      </c>
      <c r="F5" t="s">
        <v>43</v>
      </c>
      <c r="G5">
        <v>5</v>
      </c>
      <c r="H5" t="s">
        <v>15</v>
      </c>
      <c r="I5" t="e">
        <f>D5/G5</f>
        <v>#VALUE!</v>
      </c>
      <c r="J5" t="e">
        <f>D5/H5</f>
        <v>#VALUE!</v>
      </c>
      <c r="K5" s="1">
        <v>100</v>
      </c>
      <c r="L5">
        <v>1100</v>
      </c>
      <c r="M5">
        <v>390</v>
      </c>
      <c r="N5" s="1">
        <v>25</v>
      </c>
      <c r="O5" s="2">
        <v>69</v>
      </c>
      <c r="P5" s="2">
        <v>24</v>
      </c>
      <c r="Q5" t="s">
        <v>61</v>
      </c>
      <c r="R5" s="1">
        <v>125</v>
      </c>
      <c r="S5">
        <v>1169</v>
      </c>
      <c r="T5">
        <v>414</v>
      </c>
      <c r="U5" t="s">
        <v>61</v>
      </c>
      <c r="W5" s="5" t="s">
        <v>16</v>
      </c>
      <c r="X5" t="s">
        <v>22</v>
      </c>
    </row>
    <row r="6" spans="1:30" x14ac:dyDescent="0.25">
      <c r="A6" t="s">
        <v>25</v>
      </c>
      <c r="D6" t="s">
        <v>44</v>
      </c>
      <c r="E6">
        <v>32768</v>
      </c>
      <c r="F6" t="s">
        <v>43</v>
      </c>
      <c r="G6">
        <v>5</v>
      </c>
      <c r="H6">
        <v>5</v>
      </c>
      <c r="I6" t="e">
        <f>D6/G6</f>
        <v>#VALUE!</v>
      </c>
      <c r="J6" t="e">
        <f>D6/H6</f>
        <v>#VALUE!</v>
      </c>
      <c r="K6" s="1">
        <v>101</v>
      </c>
      <c r="L6" s="2">
        <v>1009</v>
      </c>
      <c r="M6" s="2">
        <v>400</v>
      </c>
      <c r="N6" s="1">
        <v>12</v>
      </c>
      <c r="O6" s="2">
        <v>90</v>
      </c>
      <c r="P6" s="2">
        <v>7</v>
      </c>
      <c r="Q6" t="s">
        <v>61</v>
      </c>
      <c r="R6" s="1">
        <v>125</v>
      </c>
      <c r="S6">
        <v>1169</v>
      </c>
      <c r="T6">
        <v>414</v>
      </c>
      <c r="U6" t="s">
        <v>61</v>
      </c>
      <c r="W6" s="5" t="s">
        <v>23</v>
      </c>
      <c r="X6" t="s">
        <v>29</v>
      </c>
    </row>
    <row r="7" spans="1:30" x14ac:dyDescent="0.25">
      <c r="A7" t="s">
        <v>26</v>
      </c>
      <c r="D7" t="s">
        <v>15</v>
      </c>
      <c r="E7">
        <v>32768</v>
      </c>
      <c r="F7" t="s">
        <v>43</v>
      </c>
      <c r="G7">
        <v>5</v>
      </c>
      <c r="H7">
        <v>5</v>
      </c>
      <c r="I7" t="e">
        <f>D7/G7</f>
        <v>#VALUE!</v>
      </c>
      <c r="J7" t="e">
        <f>D7/H7</f>
        <v>#VALUE!</v>
      </c>
      <c r="K7" s="1">
        <f>R7-50</f>
        <v>75</v>
      </c>
      <c r="L7">
        <f>S7-240</f>
        <v>929</v>
      </c>
      <c r="M7">
        <f>T7-110</f>
        <v>304</v>
      </c>
      <c r="N7" s="1">
        <f>(R7-K7)/2</f>
        <v>25</v>
      </c>
      <c r="O7">
        <f>(S7-L7)/2</f>
        <v>120</v>
      </c>
      <c r="P7">
        <f>(T7-M7)/2</f>
        <v>55</v>
      </c>
      <c r="Q7" t="s">
        <v>61</v>
      </c>
      <c r="R7" s="1">
        <v>125</v>
      </c>
      <c r="S7">
        <v>1169</v>
      </c>
      <c r="T7">
        <v>414</v>
      </c>
      <c r="U7" t="s">
        <v>61</v>
      </c>
      <c r="V7" s="1" t="s">
        <v>32</v>
      </c>
      <c r="W7" s="5" t="s">
        <v>23</v>
      </c>
      <c r="X7" t="s">
        <v>33</v>
      </c>
    </row>
    <row r="8" spans="1:30" x14ac:dyDescent="0.25">
      <c r="A8" t="s">
        <v>27</v>
      </c>
      <c r="D8" t="s">
        <v>15</v>
      </c>
      <c r="E8">
        <v>32768</v>
      </c>
      <c r="F8" t="s">
        <v>43</v>
      </c>
      <c r="G8">
        <v>5</v>
      </c>
      <c r="H8">
        <v>5</v>
      </c>
      <c r="I8" t="e">
        <f>D8/G8</f>
        <v>#VALUE!</v>
      </c>
      <c r="J8" t="e">
        <f>D8/H8</f>
        <v>#VALUE!</v>
      </c>
      <c r="K8" s="1">
        <v>72</v>
      </c>
      <c r="L8">
        <v>928</v>
      </c>
      <c r="M8">
        <v>304</v>
      </c>
      <c r="N8" s="1">
        <v>24</v>
      </c>
      <c r="O8">
        <v>120</v>
      </c>
      <c r="P8">
        <v>48</v>
      </c>
      <c r="Q8" t="s">
        <v>61</v>
      </c>
      <c r="R8" s="1">
        <v>125</v>
      </c>
      <c r="S8">
        <v>1169</v>
      </c>
      <c r="T8">
        <v>414</v>
      </c>
      <c r="U8" t="s">
        <v>61</v>
      </c>
      <c r="V8" s="1" t="s">
        <v>37</v>
      </c>
      <c r="W8" s="5" t="s">
        <v>38</v>
      </c>
      <c r="X8" t="s">
        <v>33</v>
      </c>
      <c r="Y8" t="s">
        <v>35</v>
      </c>
    </row>
    <row r="9" spans="1:30" ht="30" x14ac:dyDescent="0.25">
      <c r="A9" t="s">
        <v>28</v>
      </c>
      <c r="D9" t="s">
        <v>44</v>
      </c>
      <c r="E9">
        <v>32768</v>
      </c>
      <c r="F9" t="s">
        <v>43</v>
      </c>
      <c r="G9">
        <v>5</v>
      </c>
      <c r="H9">
        <v>5</v>
      </c>
      <c r="I9" t="e">
        <f>D9/G9</f>
        <v>#VALUE!</v>
      </c>
      <c r="J9" t="e">
        <f>D9/H9</f>
        <v>#VALUE!</v>
      </c>
      <c r="K9" s="1">
        <v>64</v>
      </c>
      <c r="L9">
        <v>928</v>
      </c>
      <c r="M9">
        <v>304</v>
      </c>
      <c r="N9" s="1">
        <v>24</v>
      </c>
      <c r="O9">
        <v>120</v>
      </c>
      <c r="P9">
        <v>40</v>
      </c>
      <c r="Q9" t="s">
        <v>61</v>
      </c>
      <c r="R9" s="1">
        <v>125</v>
      </c>
      <c r="S9">
        <v>1169</v>
      </c>
      <c r="T9">
        <v>414</v>
      </c>
      <c r="U9" t="s">
        <v>61</v>
      </c>
      <c r="V9" s="1" t="s">
        <v>36</v>
      </c>
      <c r="W9" s="5" t="s">
        <v>39</v>
      </c>
      <c r="X9" t="s">
        <v>40</v>
      </c>
      <c r="Y9" s="6" t="s">
        <v>42</v>
      </c>
    </row>
    <row r="10" spans="1:30" x14ac:dyDescent="0.25">
      <c r="A10" t="s">
        <v>41</v>
      </c>
      <c r="D10">
        <v>10135</v>
      </c>
      <c r="E10">
        <v>32768</v>
      </c>
      <c r="F10" t="s">
        <v>43</v>
      </c>
      <c r="G10">
        <v>5</v>
      </c>
      <c r="H10">
        <v>5</v>
      </c>
      <c r="K10" s="1">
        <v>64</v>
      </c>
      <c r="L10">
        <v>400</v>
      </c>
      <c r="M10">
        <v>160</v>
      </c>
      <c r="N10" s="1">
        <v>24</v>
      </c>
      <c r="O10">
        <v>376</v>
      </c>
      <c r="P10">
        <v>120</v>
      </c>
      <c r="Q10" t="s">
        <v>61</v>
      </c>
      <c r="R10" s="1">
        <v>125</v>
      </c>
      <c r="S10">
        <v>1169</v>
      </c>
      <c r="T10">
        <v>414</v>
      </c>
      <c r="U10" t="s">
        <v>61</v>
      </c>
      <c r="V10" s="1" t="s">
        <v>36</v>
      </c>
      <c r="W10" s="5" t="s">
        <v>39</v>
      </c>
    </row>
    <row r="11" spans="1:30" x14ac:dyDescent="0.25">
      <c r="A11" t="s">
        <v>46</v>
      </c>
      <c r="B11" t="s">
        <v>52</v>
      </c>
      <c r="C11" t="s">
        <v>60</v>
      </c>
      <c r="D11" t="s">
        <v>15</v>
      </c>
      <c r="E11">
        <v>32768</v>
      </c>
      <c r="F11" t="s">
        <v>43</v>
      </c>
      <c r="G11">
        <v>5</v>
      </c>
      <c r="H11">
        <v>5</v>
      </c>
      <c r="K11" s="1">
        <v>72</v>
      </c>
      <c r="L11">
        <v>408</v>
      </c>
      <c r="M11">
        <v>168</v>
      </c>
      <c r="N11" s="1">
        <v>24</v>
      </c>
      <c r="O11">
        <v>376</v>
      </c>
      <c r="P11">
        <v>120</v>
      </c>
      <c r="Q11" t="s">
        <v>61</v>
      </c>
      <c r="R11" s="1">
        <v>125</v>
      </c>
      <c r="S11">
        <v>1169</v>
      </c>
      <c r="T11">
        <v>414</v>
      </c>
      <c r="U11" t="s">
        <v>61</v>
      </c>
      <c r="V11" s="1" t="s">
        <v>45</v>
      </c>
      <c r="W11" s="5" t="s">
        <v>39</v>
      </c>
      <c r="X11" t="s">
        <v>51</v>
      </c>
      <c r="Y11" t="s">
        <v>35</v>
      </c>
    </row>
    <row r="12" spans="1:30" x14ac:dyDescent="0.25">
      <c r="A12" t="s">
        <v>56</v>
      </c>
      <c r="B12" t="s">
        <v>53</v>
      </c>
      <c r="C12" t="s">
        <v>60</v>
      </c>
      <c r="D12" t="s">
        <v>15</v>
      </c>
      <c r="E12">
        <v>32768</v>
      </c>
      <c r="F12" t="s">
        <v>43</v>
      </c>
      <c r="G12">
        <v>5</v>
      </c>
      <c r="H12">
        <v>5</v>
      </c>
      <c r="K12" s="1">
        <v>72</v>
      </c>
      <c r="L12">
        <v>408</v>
      </c>
      <c r="M12">
        <v>168</v>
      </c>
      <c r="N12" s="1">
        <v>16</v>
      </c>
      <c r="O12">
        <v>368</v>
      </c>
      <c r="P12">
        <v>112</v>
      </c>
      <c r="Q12" t="s">
        <v>61</v>
      </c>
      <c r="R12" s="1">
        <v>125</v>
      </c>
      <c r="S12">
        <v>1169</v>
      </c>
      <c r="T12">
        <v>414</v>
      </c>
      <c r="U12" t="s">
        <v>61</v>
      </c>
      <c r="V12" s="1" t="s">
        <v>45</v>
      </c>
      <c r="W12" s="5" t="s">
        <v>59</v>
      </c>
      <c r="X12" t="s">
        <v>51</v>
      </c>
      <c r="Y12" t="s">
        <v>35</v>
      </c>
    </row>
    <row r="13" spans="1:30" x14ac:dyDescent="0.25">
      <c r="A13" t="s">
        <v>57</v>
      </c>
      <c r="B13" t="s">
        <v>54</v>
      </c>
      <c r="C13" t="s">
        <v>61</v>
      </c>
      <c r="D13">
        <v>13843</v>
      </c>
      <c r="E13">
        <v>32768</v>
      </c>
      <c r="F13" t="s">
        <v>43</v>
      </c>
      <c r="G13">
        <v>5</v>
      </c>
      <c r="H13">
        <v>5</v>
      </c>
      <c r="K13" s="1">
        <v>80</v>
      </c>
      <c r="L13">
        <v>416</v>
      </c>
      <c r="M13">
        <v>176</v>
      </c>
      <c r="N13" s="1">
        <v>8</v>
      </c>
      <c r="O13">
        <v>376</v>
      </c>
      <c r="P13">
        <v>104</v>
      </c>
      <c r="Q13" t="s">
        <v>61</v>
      </c>
      <c r="R13" s="1">
        <v>125</v>
      </c>
      <c r="S13">
        <v>1169</v>
      </c>
      <c r="T13">
        <v>414</v>
      </c>
      <c r="U13" t="s">
        <v>61</v>
      </c>
      <c r="V13" s="1" t="s">
        <v>36</v>
      </c>
      <c r="W13" s="5" t="s">
        <v>39</v>
      </c>
    </row>
    <row r="14" spans="1:30" x14ac:dyDescent="0.25">
      <c r="A14" t="s">
        <v>58</v>
      </c>
      <c r="B14" t="s">
        <v>55</v>
      </c>
      <c r="C14" t="s">
        <v>61</v>
      </c>
      <c r="D14">
        <v>13843</v>
      </c>
      <c r="E14">
        <v>32768</v>
      </c>
      <c r="F14" t="s">
        <v>43</v>
      </c>
      <c r="G14">
        <v>5</v>
      </c>
      <c r="H14">
        <v>5</v>
      </c>
      <c r="K14" s="1">
        <v>80</v>
      </c>
      <c r="L14">
        <v>416</v>
      </c>
      <c r="M14">
        <v>176</v>
      </c>
      <c r="N14" s="1">
        <v>16</v>
      </c>
      <c r="O14">
        <v>368</v>
      </c>
      <c r="P14">
        <v>112</v>
      </c>
      <c r="Q14" t="s">
        <v>61</v>
      </c>
      <c r="R14" s="1">
        <v>125</v>
      </c>
      <c r="S14">
        <v>1169</v>
      </c>
      <c r="T14">
        <v>414</v>
      </c>
      <c r="U14" t="s">
        <v>61</v>
      </c>
      <c r="V14" s="1" t="s">
        <v>36</v>
      </c>
      <c r="W14" s="5" t="s">
        <v>59</v>
      </c>
    </row>
    <row r="15" spans="1:30" x14ac:dyDescent="0.25">
      <c r="A15" t="s">
        <v>62</v>
      </c>
      <c r="R15" s="1">
        <v>125</v>
      </c>
      <c r="S15">
        <v>1169</v>
      </c>
      <c r="T15">
        <v>414</v>
      </c>
    </row>
    <row r="16" spans="1:30" x14ac:dyDescent="0.25">
      <c r="A16" t="s">
        <v>63</v>
      </c>
      <c r="R16" s="1">
        <v>125</v>
      </c>
      <c r="S16">
        <v>1169</v>
      </c>
      <c r="T16">
        <v>414</v>
      </c>
    </row>
    <row r="17" spans="1:20" x14ac:dyDescent="0.25">
      <c r="A17" t="s">
        <v>64</v>
      </c>
      <c r="R17" s="1">
        <v>125</v>
      </c>
      <c r="S17">
        <v>1169</v>
      </c>
      <c r="T17">
        <v>414</v>
      </c>
    </row>
    <row r="18" spans="1:20" x14ac:dyDescent="0.25">
      <c r="R18" s="1">
        <v>125</v>
      </c>
      <c r="S18">
        <v>1169</v>
      </c>
      <c r="T18">
        <v>414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popsicle_cell</dc:creator>
  <cp:lastModifiedBy>Dancer</cp:lastModifiedBy>
  <dcterms:created xsi:type="dcterms:W3CDTF">2023-08-31T12:49:07Z</dcterms:created>
  <dcterms:modified xsi:type="dcterms:W3CDTF">2023-09-01T11:41:34Z</dcterms:modified>
</cp:coreProperties>
</file>