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52A5B4D2-9019-4A5D-988D-572404187AFD}"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0" i="1" l="1"/>
  <c r="AE40" i="1" s="1"/>
  <c r="AQ40" i="1"/>
  <c r="AR40" i="1"/>
  <c r="AS40" i="1"/>
  <c r="U41" i="1"/>
  <c r="AE41" i="1" s="1"/>
  <c r="AQ41" i="1"/>
  <c r="AR41" i="1"/>
  <c r="AS41" i="1"/>
  <c r="U39" i="1"/>
  <c r="AE39" i="1"/>
  <c r="AQ39" i="1"/>
  <c r="AR39" i="1"/>
  <c r="AS39" i="1"/>
  <c r="U38" i="1"/>
  <c r="AE38" i="1"/>
  <c r="AQ38" i="1"/>
  <c r="AR38" i="1"/>
  <c r="AS38" i="1"/>
  <c r="U37" i="1"/>
  <c r="AE37" i="1"/>
  <c r="AQ37" i="1"/>
  <c r="AR37" i="1"/>
  <c r="AS37" i="1"/>
  <c r="AQ36" i="1"/>
  <c r="AR36" i="1"/>
  <c r="AS36" i="1"/>
  <c r="U36" i="1"/>
  <c r="AE36" i="1"/>
  <c r="U35" i="1"/>
  <c r="AE35" i="1" s="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<sst xmlns="http://schemas.openxmlformats.org/spreadsheetml/2006/main" count="1076" uniqueCount="218">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</sst>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6">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44"/>
  <sheetViews>
    <sheetView tabSelected="1" topLeftCell="A25" zoomScale="85" zoomScaleNormal="85" workbookViewId="0">
      <selection activeCell="H41" sqref="H41"/>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1.85546875" customWidth="1"/>
    <col min="9" max="9" width="6.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190</v>
      </c>
      <c r="V1" s="2" t="s">
        <v>5</v>
      </c>
      <c r="W1" s="2" t="s">
        <v>82</v>
      </c>
      <c r="X1" s="2" t="s">
        <v>83</v>
      </c>
      <c r="Y1" s="2" t="s">
        <v>103</v>
      </c>
      <c r="Z1" s="2" t="s">
        <v>84</v>
      </c>
      <c r="AA1" s="2" t="s">
        <v>101</v>
      </c>
      <c r="AB1" s="9" t="s">
        <v>120</v>
      </c>
      <c r="AC1" s="2" t="s">
        <v>122</v>
      </c>
      <c r="AD1" s="2" t="s">
        <v>119</v>
      </c>
      <c r="AE1" s="2" t="s">
        <v>163</v>
      </c>
      <c r="AF1" s="6" t="s">
        <v>121</v>
      </c>
      <c r="AG1" s="2" t="s">
        <v>118</v>
      </c>
      <c r="AH1" s="2" t="s">
        <v>117</v>
      </c>
      <c r="AI1" s="2" t="s">
        <v>39</v>
      </c>
      <c r="AJ1" s="9" t="s">
        <v>11</v>
      </c>
      <c r="AK1" s="2" t="s">
        <v>12</v>
      </c>
      <c r="AL1" s="2" t="s">
        <v>13</v>
      </c>
      <c r="AM1" s="6" t="s">
        <v>0</v>
      </c>
      <c r="AN1" s="2" t="s">
        <v>1</v>
      </c>
      <c r="AO1" s="2" t="s">
        <v>2</v>
      </c>
      <c r="AP1" s="2" t="s">
        <v>54</v>
      </c>
      <c r="AQ1" s="6" t="s">
        <v>77</v>
      </c>
      <c r="AR1" s="2" t="s">
        <v>78</v>
      </c>
      <c r="AS1" s="2" t="s">
        <v>79</v>
      </c>
      <c r="AT1" s="2" t="s">
        <v>55</v>
      </c>
      <c r="AU1" s="9" t="s">
        <v>23</v>
      </c>
      <c r="AV1" s="2" t="s">
        <v>22</v>
      </c>
      <c r="AW1" s="2" t="s">
        <v>164</v>
      </c>
      <c r="AX1" s="2" t="s">
        <v>165</v>
      </c>
      <c r="AY1" s="2" t="s">
        <v>26</v>
      </c>
    </row>
    <row r="2" spans="1:51"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t="s">
        <v>114</v>
      </c>
      <c r="S2">
        <v>3</v>
      </c>
      <c r="T2">
        <v>2</v>
      </c>
      <c r="U2">
        <f t="shared" ref="U2:U24" si="0" xml:space="preserve"> S2 + T2</f>
        <v>5</v>
      </c>
      <c r="V2">
        <v>3</v>
      </c>
      <c r="W2">
        <v>1</v>
      </c>
      <c r="X2">
        <v>16</v>
      </c>
      <c r="Y2" t="s">
        <v>100</v>
      </c>
      <c r="Z2">
        <v>8</v>
      </c>
      <c r="AA2" t="s">
        <v>102</v>
      </c>
      <c r="AB2" s="10">
        <v>0</v>
      </c>
      <c r="AC2" t="s">
        <v>8</v>
      </c>
      <c r="AD2" t="s">
        <v>8</v>
      </c>
      <c r="AE2" t="s">
        <v>8</v>
      </c>
      <c r="AF2" s="1" t="s">
        <v>114</v>
      </c>
      <c r="AG2" t="s">
        <v>8</v>
      </c>
      <c r="AH2" t="s">
        <v>8</v>
      </c>
      <c r="AI2" t="s">
        <v>114</v>
      </c>
      <c r="AJ2" s="10">
        <v>125</v>
      </c>
      <c r="AK2">
        <v>1169</v>
      </c>
      <c r="AL2">
        <v>414</v>
      </c>
      <c r="AM2" s="1" t="s">
        <v>130</v>
      </c>
      <c r="AN2" t="s">
        <v>130</v>
      </c>
      <c r="AO2" t="s">
        <v>130</v>
      </c>
      <c r="AP2" t="s">
        <v>130</v>
      </c>
      <c r="AQ2" s="1" t="s">
        <v>130</v>
      </c>
      <c r="AR2" t="s">
        <v>130</v>
      </c>
      <c r="AS2" t="s">
        <v>130</v>
      </c>
      <c r="AT2" t="s">
        <v>130</v>
      </c>
      <c r="AU2" s="10" t="s">
        <v>130</v>
      </c>
      <c r="AV2" t="s">
        <v>130</v>
      </c>
      <c r="AW2">
        <v>1</v>
      </c>
      <c r="AX2" t="s">
        <v>150</v>
      </c>
      <c r="AY2" t="s">
        <v>8</v>
      </c>
    </row>
    <row r="3" spans="1:51" x14ac:dyDescent="0.25">
      <c r="A3" t="s">
        <v>138</v>
      </c>
      <c r="B3" t="s">
        <v>132</v>
      </c>
      <c r="C3" t="s">
        <v>139</v>
      </c>
      <c r="D3" t="s">
        <v>141</v>
      </c>
      <c r="E3" t="s">
        <v>143</v>
      </c>
      <c r="F3" s="10">
        <v>0</v>
      </c>
      <c r="G3">
        <v>0</v>
      </c>
      <c r="H3" t="s">
        <v>8</v>
      </c>
      <c r="I3">
        <v>1</v>
      </c>
      <c r="J3" t="s">
        <v>153</v>
      </c>
      <c r="K3" t="s">
        <v>130</v>
      </c>
      <c r="L3" t="s">
        <v>130</v>
      </c>
      <c r="M3" t="s">
        <v>130</v>
      </c>
      <c r="N3" t="s">
        <v>130</v>
      </c>
      <c r="O3">
        <v>1</v>
      </c>
      <c r="P3" s="1" t="s">
        <v>72</v>
      </c>
      <c r="Q3">
        <v>5</v>
      </c>
      <c r="R3" t="s">
        <v>114</v>
      </c>
      <c r="S3">
        <v>3</v>
      </c>
      <c r="T3">
        <v>2</v>
      </c>
      <c r="U3">
        <f t="shared" si="0"/>
        <v>5</v>
      </c>
      <c r="V3">
        <v>3</v>
      </c>
      <c r="W3">
        <v>1</v>
      </c>
      <c r="X3">
        <v>16</v>
      </c>
      <c r="Y3" t="s">
        <v>100</v>
      </c>
      <c r="Z3">
        <v>8</v>
      </c>
      <c r="AA3" t="s">
        <v>102</v>
      </c>
      <c r="AB3" s="10" t="s">
        <v>114</v>
      </c>
      <c r="AC3" t="s">
        <v>8</v>
      </c>
      <c r="AD3" t="s">
        <v>8</v>
      </c>
      <c r="AE3" t="s">
        <v>8</v>
      </c>
      <c r="AF3" s="1" t="s">
        <v>114</v>
      </c>
      <c r="AG3" t="s">
        <v>8</v>
      </c>
      <c r="AH3" t="s">
        <v>8</v>
      </c>
      <c r="AI3" t="s">
        <v>114</v>
      </c>
      <c r="AJ3" s="10">
        <v>125</v>
      </c>
      <c r="AK3">
        <v>1169</v>
      </c>
      <c r="AL3">
        <v>414</v>
      </c>
      <c r="AM3" s="1" t="s">
        <v>130</v>
      </c>
      <c r="AN3" t="s">
        <v>130</v>
      </c>
      <c r="AO3" t="s">
        <v>130</v>
      </c>
      <c r="AP3" t="s">
        <v>130</v>
      </c>
      <c r="AQ3" s="1" t="s">
        <v>130</v>
      </c>
      <c r="AR3" t="s">
        <v>130</v>
      </c>
      <c r="AS3" t="s">
        <v>130</v>
      </c>
      <c r="AT3" t="s">
        <v>130</v>
      </c>
      <c r="AU3" s="10" t="s">
        <v>130</v>
      </c>
      <c r="AV3" t="s">
        <v>130</v>
      </c>
      <c r="AW3">
        <v>0</v>
      </c>
      <c r="AX3" t="s">
        <v>8</v>
      </c>
      <c r="AY3" t="s">
        <v>8</v>
      </c>
    </row>
    <row r="4" spans="1:51"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v>3</v>
      </c>
      <c r="W4" s="12">
        <v>1</v>
      </c>
      <c r="X4" s="12">
        <v>16</v>
      </c>
      <c r="Y4" s="12" t="s">
        <v>100</v>
      </c>
      <c r="Z4" s="12">
        <v>8</v>
      </c>
      <c r="AA4" s="12" t="s">
        <v>102</v>
      </c>
      <c r="AB4" s="13" t="s">
        <v>35</v>
      </c>
      <c r="AC4" s="12" t="s">
        <v>8</v>
      </c>
      <c r="AD4" s="12" t="s">
        <v>8</v>
      </c>
      <c r="AE4" s="12" t="s">
        <v>8</v>
      </c>
      <c r="AF4" s="14">
        <v>32768</v>
      </c>
      <c r="AG4" s="12" t="s">
        <v>8</v>
      </c>
      <c r="AH4" s="12" t="s">
        <v>8</v>
      </c>
      <c r="AI4" s="12" t="s">
        <v>34</v>
      </c>
      <c r="AJ4" s="13">
        <v>125</v>
      </c>
      <c r="AK4" s="12">
        <v>1169</v>
      </c>
      <c r="AL4" s="12">
        <v>414</v>
      </c>
      <c r="AM4" s="14">
        <v>105</v>
      </c>
      <c r="AN4" s="12">
        <v>1149</v>
      </c>
      <c r="AO4" s="12">
        <v>394</v>
      </c>
      <c r="AP4" s="12" t="s">
        <v>50</v>
      </c>
      <c r="AQ4" s="14">
        <v>10</v>
      </c>
      <c r="AR4" s="12">
        <v>10</v>
      </c>
      <c r="AS4" s="12">
        <v>10</v>
      </c>
      <c r="AT4" s="12" t="s">
        <v>50</v>
      </c>
      <c r="AU4" s="13" t="s">
        <v>24</v>
      </c>
      <c r="AV4" s="12" t="s">
        <v>15</v>
      </c>
      <c r="AW4" s="12">
        <v>0</v>
      </c>
      <c r="AX4" s="12" t="s">
        <v>8</v>
      </c>
      <c r="AY4" s="12" t="s">
        <v>8</v>
      </c>
    </row>
    <row r="5" spans="1:51" ht="15.75" thickBot="1" x14ac:dyDescent="0.3">
      <c r="A5" t="s">
        <v>6</v>
      </c>
      <c r="B5" t="s">
        <v>132</v>
      </c>
      <c r="C5" t="s">
        <v>134</v>
      </c>
      <c r="D5" t="s">
        <v>104</v>
      </c>
      <c r="E5" t="s">
        <v>85</v>
      </c>
      <c r="F5" s="10">
        <v>0</v>
      </c>
      <c r="G5">
        <v>1</v>
      </c>
      <c r="H5" t="s">
        <v>85</v>
      </c>
      <c r="I5" s="12">
        <v>0</v>
      </c>
      <c r="J5" t="s">
        <v>8</v>
      </c>
      <c r="K5" t="s">
        <v>8</v>
      </c>
      <c r="L5" t="s">
        <v>8</v>
      </c>
      <c r="M5" t="s">
        <v>8</v>
      </c>
      <c r="N5" t="s">
        <v>8</v>
      </c>
      <c r="O5">
        <v>0</v>
      </c>
      <c r="P5" s="1" t="s">
        <v>72</v>
      </c>
      <c r="Q5">
        <v>5</v>
      </c>
      <c r="R5">
        <v>10</v>
      </c>
      <c r="S5">
        <v>3</v>
      </c>
      <c r="T5">
        <v>2</v>
      </c>
      <c r="U5">
        <f t="shared" si="0"/>
        <v>5</v>
      </c>
      <c r="V5">
        <v>3</v>
      </c>
      <c r="W5">
        <v>1</v>
      </c>
      <c r="X5">
        <v>16</v>
      </c>
      <c r="Y5" t="s">
        <v>100</v>
      </c>
      <c r="Z5">
        <v>8</v>
      </c>
      <c r="AA5" t="s">
        <v>102</v>
      </c>
      <c r="AB5" s="10" t="s">
        <v>35</v>
      </c>
      <c r="AC5" t="s">
        <v>8</v>
      </c>
      <c r="AD5" t="s">
        <v>8</v>
      </c>
      <c r="AE5" t="s">
        <v>8</v>
      </c>
      <c r="AF5" s="1">
        <v>32768</v>
      </c>
      <c r="AG5" t="s">
        <v>8</v>
      </c>
      <c r="AH5" t="s">
        <v>8</v>
      </c>
      <c r="AI5" t="s">
        <v>34</v>
      </c>
      <c r="AJ5" s="10">
        <v>125</v>
      </c>
      <c r="AK5">
        <v>1169</v>
      </c>
      <c r="AL5">
        <v>414</v>
      </c>
      <c r="AM5" s="1">
        <v>100</v>
      </c>
      <c r="AN5">
        <v>1100</v>
      </c>
      <c r="AO5">
        <v>390</v>
      </c>
      <c r="AP5" t="s">
        <v>50</v>
      </c>
      <c r="AQ5" s="1">
        <v>10</v>
      </c>
      <c r="AR5">
        <v>10</v>
      </c>
      <c r="AS5">
        <v>10</v>
      </c>
      <c r="AT5" t="s">
        <v>50</v>
      </c>
      <c r="AU5" s="10" t="s">
        <v>24</v>
      </c>
      <c r="AV5" t="s">
        <v>15</v>
      </c>
      <c r="AW5">
        <v>0</v>
      </c>
      <c r="AX5" t="s">
        <v>8</v>
      </c>
      <c r="AY5" t="s">
        <v>8</v>
      </c>
    </row>
    <row r="6" spans="1:51" x14ac:dyDescent="0.25">
      <c r="A6" t="s">
        <v>7</v>
      </c>
      <c r="B6" t="s">
        <v>132</v>
      </c>
      <c r="C6" t="s">
        <v>87</v>
      </c>
      <c r="D6" t="s">
        <v>49</v>
      </c>
      <c r="E6" t="s">
        <v>89</v>
      </c>
      <c r="F6" s="10">
        <v>0</v>
      </c>
      <c r="G6">
        <v>1</v>
      </c>
      <c r="H6" t="s">
        <v>204</v>
      </c>
      <c r="I6">
        <v>0</v>
      </c>
      <c r="J6" t="s">
        <v>8</v>
      </c>
      <c r="K6" t="s">
        <v>8</v>
      </c>
      <c r="L6" t="s">
        <v>8</v>
      </c>
      <c r="M6" t="s">
        <v>8</v>
      </c>
      <c r="N6" t="s">
        <v>8</v>
      </c>
      <c r="O6">
        <v>0</v>
      </c>
      <c r="P6" s="1" t="s">
        <v>72</v>
      </c>
      <c r="Q6">
        <v>5</v>
      </c>
      <c r="R6" t="s">
        <v>8</v>
      </c>
      <c r="S6">
        <v>3</v>
      </c>
      <c r="T6">
        <v>2</v>
      </c>
      <c r="U6">
        <f t="shared" si="0"/>
        <v>5</v>
      </c>
      <c r="V6">
        <v>3</v>
      </c>
      <c r="W6">
        <v>1</v>
      </c>
      <c r="X6">
        <v>16</v>
      </c>
      <c r="Y6" t="s">
        <v>100</v>
      </c>
      <c r="Z6">
        <v>8</v>
      </c>
      <c r="AA6" t="s">
        <v>102</v>
      </c>
      <c r="AB6" s="10" t="s">
        <v>8</v>
      </c>
      <c r="AC6" t="s">
        <v>8</v>
      </c>
      <c r="AD6" t="s">
        <v>8</v>
      </c>
      <c r="AE6" t="s">
        <v>8</v>
      </c>
      <c r="AF6" s="1">
        <v>32768</v>
      </c>
      <c r="AG6" t="s">
        <v>8</v>
      </c>
      <c r="AH6" t="s">
        <v>8</v>
      </c>
      <c r="AI6" t="s">
        <v>34</v>
      </c>
      <c r="AJ6" s="10">
        <v>125</v>
      </c>
      <c r="AK6">
        <v>1169</v>
      </c>
      <c r="AL6">
        <v>414</v>
      </c>
      <c r="AM6" s="1">
        <v>100</v>
      </c>
      <c r="AN6">
        <v>1100</v>
      </c>
      <c r="AO6">
        <v>390</v>
      </c>
      <c r="AP6" t="s">
        <v>50</v>
      </c>
      <c r="AQ6" s="1">
        <v>26</v>
      </c>
      <c r="AR6">
        <v>70</v>
      </c>
      <c r="AS6">
        <v>25</v>
      </c>
      <c r="AT6" t="s">
        <v>50</v>
      </c>
      <c r="AU6" s="10" t="s">
        <v>24</v>
      </c>
      <c r="AV6" t="s">
        <v>10</v>
      </c>
      <c r="AW6">
        <v>1</v>
      </c>
      <c r="AX6" t="s">
        <v>14</v>
      </c>
      <c r="AY6" t="s">
        <v>8</v>
      </c>
    </row>
    <row r="7" spans="1:51" x14ac:dyDescent="0.25">
      <c r="A7" t="s">
        <v>16</v>
      </c>
      <c r="B7" t="s">
        <v>132</v>
      </c>
      <c r="C7" t="s">
        <v>88</v>
      </c>
      <c r="D7" t="s">
        <v>49</v>
      </c>
      <c r="E7" t="s">
        <v>89</v>
      </c>
      <c r="F7" s="10">
        <v>0</v>
      </c>
      <c r="G7">
        <v>1</v>
      </c>
      <c r="H7" t="s">
        <v>204</v>
      </c>
      <c r="I7">
        <v>0</v>
      </c>
      <c r="J7" t="s">
        <v>8</v>
      </c>
      <c r="K7" t="s">
        <v>8</v>
      </c>
      <c r="L7" t="s">
        <v>8</v>
      </c>
      <c r="M7" t="s">
        <v>8</v>
      </c>
      <c r="N7" t="s">
        <v>8</v>
      </c>
      <c r="O7">
        <v>0</v>
      </c>
      <c r="P7" s="1" t="s">
        <v>72</v>
      </c>
      <c r="Q7">
        <v>5</v>
      </c>
      <c r="R7" t="s">
        <v>8</v>
      </c>
      <c r="S7">
        <v>3</v>
      </c>
      <c r="T7">
        <v>2</v>
      </c>
      <c r="U7">
        <f t="shared" si="0"/>
        <v>5</v>
      </c>
      <c r="V7">
        <v>3</v>
      </c>
      <c r="W7">
        <v>1</v>
      </c>
      <c r="X7">
        <v>16</v>
      </c>
      <c r="Y7" t="s">
        <v>100</v>
      </c>
      <c r="Z7">
        <v>8</v>
      </c>
      <c r="AA7" t="s">
        <v>102</v>
      </c>
      <c r="AB7" s="10" t="s">
        <v>8</v>
      </c>
      <c r="AC7" t="s">
        <v>8</v>
      </c>
      <c r="AD7" t="s">
        <v>8</v>
      </c>
      <c r="AE7" t="s">
        <v>8</v>
      </c>
      <c r="AF7" s="1">
        <v>32768</v>
      </c>
      <c r="AG7" t="s">
        <v>8</v>
      </c>
      <c r="AH7" t="s">
        <v>8</v>
      </c>
      <c r="AI7" t="s">
        <v>34</v>
      </c>
      <c r="AJ7" s="10">
        <v>125</v>
      </c>
      <c r="AK7">
        <v>1169</v>
      </c>
      <c r="AL7">
        <v>414</v>
      </c>
      <c r="AM7" s="1">
        <v>100</v>
      </c>
      <c r="AN7">
        <v>1100</v>
      </c>
      <c r="AO7">
        <v>390</v>
      </c>
      <c r="AP7" t="s">
        <v>50</v>
      </c>
      <c r="AQ7" s="1">
        <v>25</v>
      </c>
      <c r="AR7">
        <v>69</v>
      </c>
      <c r="AS7">
        <v>24</v>
      </c>
      <c r="AT7" t="s">
        <v>50</v>
      </c>
      <c r="AU7" s="10" t="s">
        <v>24</v>
      </c>
      <c r="AV7" t="s">
        <v>9</v>
      </c>
      <c r="AW7">
        <v>1</v>
      </c>
      <c r="AX7" t="s">
        <v>14</v>
      </c>
      <c r="AY7" t="s">
        <v>8</v>
      </c>
    </row>
    <row r="8" spans="1:51"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v>3</v>
      </c>
      <c r="W8">
        <v>1</v>
      </c>
      <c r="X8">
        <v>16</v>
      </c>
      <c r="Y8" t="s">
        <v>100</v>
      </c>
      <c r="Z8">
        <v>8</v>
      </c>
      <c r="AA8" t="s">
        <v>102</v>
      </c>
      <c r="AB8" s="10" t="s">
        <v>35</v>
      </c>
      <c r="AC8" t="s">
        <v>8</v>
      </c>
      <c r="AD8" t="s">
        <v>8</v>
      </c>
      <c r="AE8" t="s">
        <v>8</v>
      </c>
      <c r="AF8" s="1">
        <v>32768</v>
      </c>
      <c r="AG8" t="s">
        <v>8</v>
      </c>
      <c r="AH8" t="s">
        <v>8</v>
      </c>
      <c r="AI8" t="s">
        <v>34</v>
      </c>
      <c r="AJ8" s="10">
        <v>125</v>
      </c>
      <c r="AK8">
        <v>1169</v>
      </c>
      <c r="AL8">
        <v>414</v>
      </c>
      <c r="AM8" s="1">
        <v>101</v>
      </c>
      <c r="AN8">
        <v>1009</v>
      </c>
      <c r="AO8">
        <v>400</v>
      </c>
      <c r="AP8" t="s">
        <v>50</v>
      </c>
      <c r="AQ8" s="1">
        <v>12</v>
      </c>
      <c r="AR8">
        <v>90</v>
      </c>
      <c r="AS8">
        <v>7</v>
      </c>
      <c r="AT8" t="s">
        <v>50</v>
      </c>
      <c r="AU8" s="10" t="s">
        <v>24</v>
      </c>
      <c r="AV8" t="s">
        <v>15</v>
      </c>
      <c r="AW8">
        <v>1</v>
      </c>
      <c r="AX8" t="s">
        <v>21</v>
      </c>
      <c r="AY8" t="s">
        <v>8</v>
      </c>
    </row>
    <row r="9" spans="1:51" x14ac:dyDescent="0.25">
      <c r="A9" t="s">
        <v>18</v>
      </c>
      <c r="B9" t="s">
        <v>132</v>
      </c>
      <c r="C9" t="s">
        <v>134</v>
      </c>
      <c r="D9" t="s">
        <v>50</v>
      </c>
      <c r="E9" t="s">
        <v>86</v>
      </c>
      <c r="F9" s="10">
        <v>0</v>
      </c>
      <c r="G9">
        <v>1</v>
      </c>
      <c r="H9" t="s">
        <v>204</v>
      </c>
      <c r="I9">
        <v>0</v>
      </c>
      <c r="J9" t="s">
        <v>8</v>
      </c>
      <c r="K9" t="s">
        <v>8</v>
      </c>
      <c r="L9" t="s">
        <v>8</v>
      </c>
      <c r="M9" t="s">
        <v>8</v>
      </c>
      <c r="N9" t="s">
        <v>8</v>
      </c>
      <c r="O9">
        <v>0</v>
      </c>
      <c r="P9" s="1" t="s">
        <v>72</v>
      </c>
      <c r="Q9">
        <v>5</v>
      </c>
      <c r="R9">
        <v>5</v>
      </c>
      <c r="S9">
        <v>3</v>
      </c>
      <c r="T9">
        <v>2</v>
      </c>
      <c r="U9">
        <f t="shared" si="0"/>
        <v>5</v>
      </c>
      <c r="V9">
        <v>3</v>
      </c>
      <c r="W9">
        <v>1</v>
      </c>
      <c r="X9">
        <v>16</v>
      </c>
      <c r="Y9" t="s">
        <v>100</v>
      </c>
      <c r="Z9">
        <v>8</v>
      </c>
      <c r="AA9" t="s">
        <v>102</v>
      </c>
      <c r="AB9" s="10" t="s">
        <v>8</v>
      </c>
      <c r="AC9" t="s">
        <v>8</v>
      </c>
      <c r="AD9" t="s">
        <v>8</v>
      </c>
      <c r="AE9" t="s">
        <v>8</v>
      </c>
      <c r="AF9" s="1">
        <v>32768</v>
      </c>
      <c r="AG9" t="s">
        <v>8</v>
      </c>
      <c r="AH9" t="s">
        <v>8</v>
      </c>
      <c r="AI9" t="s">
        <v>34</v>
      </c>
      <c r="AJ9" s="10">
        <v>125</v>
      </c>
      <c r="AK9">
        <v>1169</v>
      </c>
      <c r="AL9">
        <v>414</v>
      </c>
      <c r="AM9" s="1">
        <f>AJ9-50</f>
        <v>75</v>
      </c>
      <c r="AN9">
        <f>AK9-240</f>
        <v>929</v>
      </c>
      <c r="AO9">
        <f>AL9-110</f>
        <v>304</v>
      </c>
      <c r="AP9" t="s">
        <v>50</v>
      </c>
      <c r="AQ9" s="1">
        <f>(AJ9-AM9)/2</f>
        <v>25</v>
      </c>
      <c r="AR9">
        <f>(AK9-AN9)/2</f>
        <v>120</v>
      </c>
      <c r="AS9">
        <f>(AL9-AO9)/2</f>
        <v>55</v>
      </c>
      <c r="AT9" t="s">
        <v>50</v>
      </c>
      <c r="AU9" s="10" t="s">
        <v>24</v>
      </c>
      <c r="AV9" t="s">
        <v>15</v>
      </c>
      <c r="AW9">
        <v>1</v>
      </c>
      <c r="AX9" t="s">
        <v>25</v>
      </c>
      <c r="AY9" t="s">
        <v>8</v>
      </c>
    </row>
    <row r="10" spans="1:51" x14ac:dyDescent="0.25">
      <c r="A10" t="s">
        <v>19</v>
      </c>
      <c r="B10" t="s">
        <v>132</v>
      </c>
      <c r="C10" t="s">
        <v>93</v>
      </c>
      <c r="D10" t="s">
        <v>50</v>
      </c>
      <c r="E10" t="s">
        <v>86</v>
      </c>
      <c r="F10" s="10">
        <v>0</v>
      </c>
      <c r="G10">
        <v>1</v>
      </c>
      <c r="H10" t="s">
        <v>204</v>
      </c>
      <c r="I10">
        <v>0</v>
      </c>
      <c r="J10" t="s">
        <v>8</v>
      </c>
      <c r="K10" t="s">
        <v>8</v>
      </c>
      <c r="L10" t="s">
        <v>8</v>
      </c>
      <c r="M10" t="s">
        <v>8</v>
      </c>
      <c r="N10" t="s">
        <v>8</v>
      </c>
      <c r="O10">
        <v>0</v>
      </c>
      <c r="P10" s="1" t="s">
        <v>72</v>
      </c>
      <c r="Q10">
        <v>5</v>
      </c>
      <c r="R10">
        <v>5</v>
      </c>
      <c r="S10">
        <v>3</v>
      </c>
      <c r="T10">
        <v>2</v>
      </c>
      <c r="U10">
        <f t="shared" si="0"/>
        <v>5</v>
      </c>
      <c r="V10">
        <v>3</v>
      </c>
      <c r="W10">
        <v>1</v>
      </c>
      <c r="X10">
        <v>16</v>
      </c>
      <c r="Y10" t="s">
        <v>100</v>
      </c>
      <c r="Z10">
        <v>8</v>
      </c>
      <c r="AA10" t="s">
        <v>102</v>
      </c>
      <c r="AB10" s="10" t="s">
        <v>8</v>
      </c>
      <c r="AC10" t="s">
        <v>8</v>
      </c>
      <c r="AD10" t="s">
        <v>8</v>
      </c>
      <c r="AE10" t="s">
        <v>8</v>
      </c>
      <c r="AF10" s="1">
        <v>32768</v>
      </c>
      <c r="AG10" t="s">
        <v>8</v>
      </c>
      <c r="AH10" t="s">
        <v>8</v>
      </c>
      <c r="AI10" t="s">
        <v>34</v>
      </c>
      <c r="AJ10" s="10">
        <v>125</v>
      </c>
      <c r="AK10">
        <v>1169</v>
      </c>
      <c r="AL10">
        <v>414</v>
      </c>
      <c r="AM10" s="1">
        <v>72</v>
      </c>
      <c r="AN10">
        <v>928</v>
      </c>
      <c r="AO10">
        <v>304</v>
      </c>
      <c r="AP10" t="s">
        <v>50</v>
      </c>
      <c r="AQ10" s="1">
        <v>24</v>
      </c>
      <c r="AR10">
        <v>120</v>
      </c>
      <c r="AS10">
        <v>48</v>
      </c>
      <c r="AT10" t="s">
        <v>50</v>
      </c>
      <c r="AU10" s="10" t="s">
        <v>29</v>
      </c>
      <c r="AV10" t="s">
        <v>74</v>
      </c>
      <c r="AW10">
        <v>1</v>
      </c>
      <c r="AX10" t="s">
        <v>25</v>
      </c>
      <c r="AY10" t="s">
        <v>27</v>
      </c>
    </row>
    <row r="11" spans="1:51"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v>3</v>
      </c>
      <c r="W11">
        <v>1</v>
      </c>
      <c r="X11">
        <v>16</v>
      </c>
      <c r="Y11" t="s">
        <v>100</v>
      </c>
      <c r="Z11">
        <v>8</v>
      </c>
      <c r="AA11" t="s">
        <v>102</v>
      </c>
      <c r="AB11" s="10" t="s">
        <v>35</v>
      </c>
      <c r="AC11" t="s">
        <v>8</v>
      </c>
      <c r="AD11" t="s">
        <v>8</v>
      </c>
      <c r="AE11" t="s">
        <v>8</v>
      </c>
      <c r="AF11" s="1">
        <v>32768</v>
      </c>
      <c r="AG11" t="s">
        <v>8</v>
      </c>
      <c r="AH11" t="s">
        <v>8</v>
      </c>
      <c r="AI11" t="s">
        <v>34</v>
      </c>
      <c r="AJ11" s="10">
        <v>125</v>
      </c>
      <c r="AK11">
        <v>1169</v>
      </c>
      <c r="AL11">
        <v>414</v>
      </c>
      <c r="AM11" s="1">
        <v>64</v>
      </c>
      <c r="AN11">
        <v>928</v>
      </c>
      <c r="AO11">
        <v>304</v>
      </c>
      <c r="AP11" t="s">
        <v>50</v>
      </c>
      <c r="AQ11" s="1">
        <v>24</v>
      </c>
      <c r="AR11">
        <v>120</v>
      </c>
      <c r="AS11">
        <v>40</v>
      </c>
      <c r="AT11" t="s">
        <v>50</v>
      </c>
      <c r="AU11" s="10" t="s">
        <v>28</v>
      </c>
      <c r="AV11" t="s">
        <v>30</v>
      </c>
      <c r="AW11">
        <v>1</v>
      </c>
      <c r="AX11" t="s">
        <v>31</v>
      </c>
      <c r="AY11" s="3" t="s">
        <v>33</v>
      </c>
    </row>
    <row r="12" spans="1:51"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v>3</v>
      </c>
      <c r="W12">
        <v>1</v>
      </c>
      <c r="X12">
        <v>16</v>
      </c>
      <c r="Y12" t="s">
        <v>100</v>
      </c>
      <c r="Z12">
        <v>8</v>
      </c>
      <c r="AA12" t="s">
        <v>102</v>
      </c>
      <c r="AB12" s="10">
        <v>10135</v>
      </c>
      <c r="AC12" t="s">
        <v>8</v>
      </c>
      <c r="AD12" t="s">
        <v>8</v>
      </c>
      <c r="AE12" t="s">
        <v>8</v>
      </c>
      <c r="AF12" s="1">
        <v>32768</v>
      </c>
      <c r="AG12" t="s">
        <v>8</v>
      </c>
      <c r="AH12" t="s">
        <v>8</v>
      </c>
      <c r="AI12" t="s">
        <v>34</v>
      </c>
      <c r="AJ12" s="10">
        <v>125</v>
      </c>
      <c r="AK12">
        <v>1169</v>
      </c>
      <c r="AL12">
        <v>414</v>
      </c>
      <c r="AM12" s="1">
        <v>64</v>
      </c>
      <c r="AN12">
        <v>400</v>
      </c>
      <c r="AO12">
        <v>160</v>
      </c>
      <c r="AP12" t="s">
        <v>50</v>
      </c>
      <c r="AQ12" s="1">
        <v>24</v>
      </c>
      <c r="AR12">
        <v>376</v>
      </c>
      <c r="AS12">
        <v>120</v>
      </c>
      <c r="AT12" t="s">
        <v>50</v>
      </c>
      <c r="AU12" s="10" t="s">
        <v>28</v>
      </c>
      <c r="AV12" t="s">
        <v>30</v>
      </c>
      <c r="AW12">
        <v>0</v>
      </c>
      <c r="AX12" t="s">
        <v>8</v>
      </c>
      <c r="AY12" t="s">
        <v>8</v>
      </c>
    </row>
    <row r="13" spans="1:51" x14ac:dyDescent="0.25">
      <c r="A13" t="s">
        <v>37</v>
      </c>
      <c r="B13" t="s">
        <v>132</v>
      </c>
      <c r="C13" t="s">
        <v>41</v>
      </c>
      <c r="D13" t="s">
        <v>94</v>
      </c>
      <c r="E13" t="s">
        <v>49</v>
      </c>
      <c r="F13" s="10">
        <v>0</v>
      </c>
      <c r="G13">
        <v>1</v>
      </c>
      <c r="H13" t="s">
        <v>204</v>
      </c>
      <c r="I13">
        <v>0</v>
      </c>
      <c r="J13" t="s">
        <v>8</v>
      </c>
      <c r="K13" t="s">
        <v>8</v>
      </c>
      <c r="L13" t="s">
        <v>8</v>
      </c>
      <c r="M13" t="s">
        <v>8</v>
      </c>
      <c r="N13" t="s">
        <v>8</v>
      </c>
      <c r="O13">
        <v>0</v>
      </c>
      <c r="P13" s="1" t="s">
        <v>72</v>
      </c>
      <c r="Q13">
        <v>5</v>
      </c>
      <c r="R13">
        <v>5</v>
      </c>
      <c r="S13">
        <v>3</v>
      </c>
      <c r="T13">
        <v>2</v>
      </c>
      <c r="U13">
        <f t="shared" si="0"/>
        <v>5</v>
      </c>
      <c r="V13">
        <v>3</v>
      </c>
      <c r="W13">
        <v>1</v>
      </c>
      <c r="X13">
        <v>16</v>
      </c>
      <c r="Y13" t="s">
        <v>100</v>
      </c>
      <c r="Z13">
        <v>8</v>
      </c>
      <c r="AA13" t="s">
        <v>102</v>
      </c>
      <c r="AB13" s="10" t="s">
        <v>8</v>
      </c>
      <c r="AC13" t="s">
        <v>8</v>
      </c>
      <c r="AD13" t="s">
        <v>8</v>
      </c>
      <c r="AE13" t="s">
        <v>8</v>
      </c>
      <c r="AF13" s="1">
        <v>32768</v>
      </c>
      <c r="AG13" t="s">
        <v>8</v>
      </c>
      <c r="AH13" t="s">
        <v>8</v>
      </c>
      <c r="AI13" t="s">
        <v>34</v>
      </c>
      <c r="AJ13" s="10">
        <v>125</v>
      </c>
      <c r="AK13">
        <v>1169</v>
      </c>
      <c r="AL13">
        <v>414</v>
      </c>
      <c r="AM13" s="1">
        <v>72</v>
      </c>
      <c r="AN13">
        <v>408</v>
      </c>
      <c r="AO13">
        <v>168</v>
      </c>
      <c r="AP13" t="s">
        <v>50</v>
      </c>
      <c r="AQ13" s="1">
        <v>24</v>
      </c>
      <c r="AR13">
        <v>376</v>
      </c>
      <c r="AS13">
        <v>120</v>
      </c>
      <c r="AT13" t="s">
        <v>50</v>
      </c>
      <c r="AU13" s="10" t="s">
        <v>36</v>
      </c>
      <c r="AV13" t="s">
        <v>30</v>
      </c>
      <c r="AW13">
        <v>1</v>
      </c>
      <c r="AX13" t="s">
        <v>40</v>
      </c>
      <c r="AY13" t="s">
        <v>27</v>
      </c>
    </row>
    <row r="14" spans="1:51" x14ac:dyDescent="0.25">
      <c r="A14" t="s">
        <v>45</v>
      </c>
      <c r="B14" t="s">
        <v>132</v>
      </c>
      <c r="C14" t="s">
        <v>42</v>
      </c>
      <c r="D14" t="s">
        <v>94</v>
      </c>
      <c r="E14" t="s">
        <v>49</v>
      </c>
      <c r="F14" s="10">
        <v>0</v>
      </c>
      <c r="G14">
        <v>1</v>
      </c>
      <c r="H14" t="s">
        <v>204</v>
      </c>
      <c r="I14">
        <v>0</v>
      </c>
      <c r="J14" t="s">
        <v>8</v>
      </c>
      <c r="K14" t="s">
        <v>8</v>
      </c>
      <c r="L14" t="s">
        <v>8</v>
      </c>
      <c r="M14" t="s">
        <v>8</v>
      </c>
      <c r="N14" t="s">
        <v>8</v>
      </c>
      <c r="O14">
        <v>0</v>
      </c>
      <c r="P14" s="1" t="s">
        <v>72</v>
      </c>
      <c r="Q14">
        <v>5</v>
      </c>
      <c r="R14">
        <v>5</v>
      </c>
      <c r="S14">
        <v>3</v>
      </c>
      <c r="T14">
        <v>2</v>
      </c>
      <c r="U14">
        <f t="shared" si="0"/>
        <v>5</v>
      </c>
      <c r="V14">
        <v>3</v>
      </c>
      <c r="W14">
        <v>1</v>
      </c>
      <c r="X14">
        <v>16</v>
      </c>
      <c r="Y14" t="s">
        <v>100</v>
      </c>
      <c r="Z14">
        <v>8</v>
      </c>
      <c r="AA14" t="s">
        <v>102</v>
      </c>
      <c r="AB14" s="10" t="s">
        <v>8</v>
      </c>
      <c r="AC14" t="s">
        <v>8</v>
      </c>
      <c r="AD14" t="s">
        <v>8</v>
      </c>
      <c r="AE14" t="s">
        <v>8</v>
      </c>
      <c r="AF14" s="1">
        <v>32768</v>
      </c>
      <c r="AG14" t="s">
        <v>8</v>
      </c>
      <c r="AH14" t="s">
        <v>8</v>
      </c>
      <c r="AI14" t="s">
        <v>34</v>
      </c>
      <c r="AJ14" s="10">
        <v>125</v>
      </c>
      <c r="AK14">
        <v>1169</v>
      </c>
      <c r="AL14">
        <v>414</v>
      </c>
      <c r="AM14" s="1">
        <v>72</v>
      </c>
      <c r="AN14">
        <v>408</v>
      </c>
      <c r="AO14">
        <v>168</v>
      </c>
      <c r="AP14" t="s">
        <v>50</v>
      </c>
      <c r="AQ14" s="1">
        <v>16</v>
      </c>
      <c r="AR14">
        <v>368</v>
      </c>
      <c r="AS14">
        <v>112</v>
      </c>
      <c r="AT14" t="s">
        <v>50</v>
      </c>
      <c r="AU14" s="10" t="s">
        <v>36</v>
      </c>
      <c r="AV14" t="s">
        <v>48</v>
      </c>
      <c r="AW14">
        <v>1</v>
      </c>
      <c r="AX14" t="s">
        <v>40</v>
      </c>
      <c r="AY14" t="s">
        <v>27</v>
      </c>
    </row>
    <row r="15" spans="1:51"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v>3</v>
      </c>
      <c r="W15">
        <v>1</v>
      </c>
      <c r="X15">
        <v>16</v>
      </c>
      <c r="Y15" t="s">
        <v>100</v>
      </c>
      <c r="Z15">
        <v>8</v>
      </c>
      <c r="AA15" t="s">
        <v>102</v>
      </c>
      <c r="AB15" s="10">
        <v>13843</v>
      </c>
      <c r="AC15" t="s">
        <v>8</v>
      </c>
      <c r="AD15" t="s">
        <v>8</v>
      </c>
      <c r="AE15" t="s">
        <v>8</v>
      </c>
      <c r="AF15" s="1">
        <v>32768</v>
      </c>
      <c r="AG15" t="s">
        <v>8</v>
      </c>
      <c r="AH15" t="s">
        <v>8</v>
      </c>
      <c r="AI15" t="s">
        <v>34</v>
      </c>
      <c r="AJ15" s="10">
        <v>125</v>
      </c>
      <c r="AK15">
        <v>1169</v>
      </c>
      <c r="AL15">
        <v>414</v>
      </c>
      <c r="AM15" s="1">
        <v>80</v>
      </c>
      <c r="AN15">
        <v>416</v>
      </c>
      <c r="AO15">
        <v>176</v>
      </c>
      <c r="AP15" t="s">
        <v>50</v>
      </c>
      <c r="AQ15" s="1">
        <v>8</v>
      </c>
      <c r="AR15">
        <v>376</v>
      </c>
      <c r="AS15">
        <v>104</v>
      </c>
      <c r="AT15" t="s">
        <v>50</v>
      </c>
      <c r="AU15" s="10" t="s">
        <v>28</v>
      </c>
      <c r="AV15" t="s">
        <v>30</v>
      </c>
      <c r="AW15">
        <v>0</v>
      </c>
      <c r="AX15" t="s">
        <v>8</v>
      </c>
      <c r="AY15" t="s">
        <v>8</v>
      </c>
    </row>
    <row r="16" spans="1:51"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v>3</v>
      </c>
      <c r="W16" s="7">
        <v>1</v>
      </c>
      <c r="X16" s="7">
        <v>16</v>
      </c>
      <c r="Y16" s="7" t="s">
        <v>100</v>
      </c>
      <c r="Z16" s="7">
        <v>8</v>
      </c>
      <c r="AA16" s="7" t="s">
        <v>102</v>
      </c>
      <c r="AB16" s="11">
        <v>13843</v>
      </c>
      <c r="AC16" s="7" t="s">
        <v>8</v>
      </c>
      <c r="AD16" s="7" t="s">
        <v>8</v>
      </c>
      <c r="AE16" s="7" t="s">
        <v>8</v>
      </c>
      <c r="AF16" s="8">
        <v>32768</v>
      </c>
      <c r="AG16" s="7" t="s">
        <v>8</v>
      </c>
      <c r="AH16" s="7" t="s">
        <v>8</v>
      </c>
      <c r="AI16" s="7" t="s">
        <v>34</v>
      </c>
      <c r="AJ16" s="11">
        <v>125</v>
      </c>
      <c r="AK16" s="7">
        <v>1169</v>
      </c>
      <c r="AL16" s="7">
        <v>414</v>
      </c>
      <c r="AM16" s="8">
        <v>80</v>
      </c>
      <c r="AN16" s="7">
        <v>416</v>
      </c>
      <c r="AO16" s="7">
        <v>176</v>
      </c>
      <c r="AP16" s="7" t="s">
        <v>50</v>
      </c>
      <c r="AQ16" s="8">
        <v>16</v>
      </c>
      <c r="AR16" s="7">
        <v>368</v>
      </c>
      <c r="AS16" s="7">
        <v>112</v>
      </c>
      <c r="AT16" s="7" t="s">
        <v>50</v>
      </c>
      <c r="AU16" s="11" t="s">
        <v>68</v>
      </c>
      <c r="AV16" s="7" t="s">
        <v>48</v>
      </c>
      <c r="AW16" s="7">
        <v>0</v>
      </c>
      <c r="AX16" s="7" t="s">
        <v>8</v>
      </c>
      <c r="AY16" s="7" t="s">
        <v>8</v>
      </c>
    </row>
    <row r="17" spans="1:51"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v>3</v>
      </c>
      <c r="W17">
        <v>1</v>
      </c>
      <c r="X17">
        <v>16</v>
      </c>
      <c r="Y17" t="s">
        <v>100</v>
      </c>
      <c r="Z17">
        <v>8</v>
      </c>
      <c r="AA17" t="s">
        <v>102</v>
      </c>
      <c r="AB17" s="10">
        <v>10135</v>
      </c>
      <c r="AC17" t="s">
        <v>8</v>
      </c>
      <c r="AD17" t="s">
        <v>8</v>
      </c>
      <c r="AE17" t="s">
        <v>8</v>
      </c>
      <c r="AF17" s="1">
        <v>32768</v>
      </c>
      <c r="AG17" t="s">
        <v>8</v>
      </c>
      <c r="AH17" t="s">
        <v>8</v>
      </c>
      <c r="AI17" t="s">
        <v>34</v>
      </c>
      <c r="AJ17" s="10">
        <v>125</v>
      </c>
      <c r="AK17">
        <v>1169</v>
      </c>
      <c r="AL17">
        <v>414</v>
      </c>
      <c r="AM17" s="1">
        <v>64</v>
      </c>
      <c r="AN17">
        <v>400</v>
      </c>
      <c r="AO17">
        <v>160</v>
      </c>
      <c r="AP17" t="s">
        <v>50</v>
      </c>
      <c r="AQ17" s="4">
        <v>8</v>
      </c>
      <c r="AR17">
        <v>368</v>
      </c>
      <c r="AS17">
        <v>96</v>
      </c>
      <c r="AT17" t="s">
        <v>50</v>
      </c>
      <c r="AU17" s="10" t="s">
        <v>68</v>
      </c>
      <c r="AV17" t="s">
        <v>76</v>
      </c>
      <c r="AW17">
        <v>0</v>
      </c>
      <c r="AX17" t="s">
        <v>8</v>
      </c>
      <c r="AY17" t="s">
        <v>8</v>
      </c>
    </row>
    <row r="18" spans="1:51"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v>3</v>
      </c>
      <c r="W18">
        <v>1</v>
      </c>
      <c r="X18">
        <v>16</v>
      </c>
      <c r="Y18" t="s">
        <v>100</v>
      </c>
      <c r="Z18">
        <v>8</v>
      </c>
      <c r="AA18" t="s">
        <v>102</v>
      </c>
      <c r="AB18" s="10">
        <v>10135</v>
      </c>
      <c r="AC18" t="s">
        <v>8</v>
      </c>
      <c r="AD18" t="s">
        <v>8</v>
      </c>
      <c r="AE18" t="s">
        <v>8</v>
      </c>
      <c r="AF18" s="1">
        <v>32768</v>
      </c>
      <c r="AG18" t="s">
        <v>8</v>
      </c>
      <c r="AH18" t="s">
        <v>8</v>
      </c>
      <c r="AI18" t="s">
        <v>34</v>
      </c>
      <c r="AJ18" s="10">
        <v>125</v>
      </c>
      <c r="AK18">
        <v>1169</v>
      </c>
      <c r="AL18">
        <v>414</v>
      </c>
      <c r="AM18" s="1">
        <v>64</v>
      </c>
      <c r="AN18">
        <v>400</v>
      </c>
      <c r="AO18">
        <v>160</v>
      </c>
      <c r="AP18" t="s">
        <v>50</v>
      </c>
      <c r="AQ18" s="1">
        <v>24</v>
      </c>
      <c r="AR18">
        <v>384</v>
      </c>
      <c r="AS18">
        <v>120</v>
      </c>
      <c r="AT18" t="s">
        <v>50</v>
      </c>
      <c r="AU18" s="10" t="s">
        <v>68</v>
      </c>
      <c r="AV18" t="s">
        <v>73</v>
      </c>
      <c r="AW18">
        <v>0</v>
      </c>
      <c r="AX18" t="s">
        <v>8</v>
      </c>
      <c r="AY18" t="s">
        <v>8</v>
      </c>
    </row>
    <row r="19" spans="1:51"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v>3</v>
      </c>
      <c r="W19">
        <v>1</v>
      </c>
      <c r="X19">
        <v>16</v>
      </c>
      <c r="Y19" t="s">
        <v>100</v>
      </c>
      <c r="Z19">
        <v>8</v>
      </c>
      <c r="AA19" t="s">
        <v>102</v>
      </c>
      <c r="AB19" s="10">
        <v>10999</v>
      </c>
      <c r="AC19" t="s">
        <v>8</v>
      </c>
      <c r="AD19" t="s">
        <v>8</v>
      </c>
      <c r="AE19" t="s">
        <v>8</v>
      </c>
      <c r="AF19" s="1">
        <v>32768</v>
      </c>
      <c r="AG19" t="s">
        <v>8</v>
      </c>
      <c r="AH19" t="s">
        <v>8</v>
      </c>
      <c r="AI19" t="s">
        <v>34</v>
      </c>
      <c r="AJ19" s="10">
        <v>125</v>
      </c>
      <c r="AK19">
        <v>1169</v>
      </c>
      <c r="AL19">
        <v>414</v>
      </c>
      <c r="AM19" s="1">
        <v>64</v>
      </c>
      <c r="AN19">
        <v>400</v>
      </c>
      <c r="AO19">
        <v>176</v>
      </c>
      <c r="AP19" t="s">
        <v>50</v>
      </c>
      <c r="AQ19" s="1">
        <v>24</v>
      </c>
      <c r="AR19">
        <v>384</v>
      </c>
      <c r="AS19">
        <v>112</v>
      </c>
      <c r="AT19" t="s">
        <v>50</v>
      </c>
      <c r="AU19" s="10" t="s">
        <v>68</v>
      </c>
      <c r="AV19" t="s">
        <v>73</v>
      </c>
      <c r="AW19">
        <v>0</v>
      </c>
      <c r="AX19" t="s">
        <v>8</v>
      </c>
      <c r="AY19" t="s">
        <v>8</v>
      </c>
    </row>
    <row r="20" spans="1:51"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v>3</v>
      </c>
      <c r="W20">
        <v>1</v>
      </c>
      <c r="X20">
        <v>16</v>
      </c>
      <c r="Y20" t="s">
        <v>100</v>
      </c>
      <c r="Z20">
        <v>8</v>
      </c>
      <c r="AA20" t="s">
        <v>102</v>
      </c>
      <c r="AB20" s="10">
        <v>11843</v>
      </c>
      <c r="AC20" t="s">
        <v>8</v>
      </c>
      <c r="AD20" t="s">
        <v>8</v>
      </c>
      <c r="AE20" t="s">
        <v>8</v>
      </c>
      <c r="AF20" s="1">
        <v>32768</v>
      </c>
      <c r="AG20" t="s">
        <v>8</v>
      </c>
      <c r="AH20" t="s">
        <v>8</v>
      </c>
      <c r="AI20" t="s">
        <v>34</v>
      </c>
      <c r="AJ20" s="10">
        <v>125</v>
      </c>
      <c r="AK20">
        <v>1169</v>
      </c>
      <c r="AL20">
        <v>414</v>
      </c>
      <c r="AM20" s="1">
        <v>64</v>
      </c>
      <c r="AN20">
        <v>400</v>
      </c>
      <c r="AO20">
        <v>192</v>
      </c>
      <c r="AP20" t="s">
        <v>50</v>
      </c>
      <c r="AQ20" s="1">
        <v>24</v>
      </c>
      <c r="AR20">
        <v>384</v>
      </c>
      <c r="AS20">
        <v>104</v>
      </c>
      <c r="AT20" t="s">
        <v>50</v>
      </c>
      <c r="AU20" s="10" t="s">
        <v>68</v>
      </c>
      <c r="AV20" t="s">
        <v>73</v>
      </c>
      <c r="AW20">
        <v>0</v>
      </c>
      <c r="AX20" t="s">
        <v>8</v>
      </c>
      <c r="AY20" t="s">
        <v>8</v>
      </c>
    </row>
    <row r="21" spans="1:51"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v>3</v>
      </c>
      <c r="W21">
        <v>1</v>
      </c>
      <c r="X21">
        <v>16</v>
      </c>
      <c r="Y21" t="s">
        <v>100</v>
      </c>
      <c r="Z21">
        <v>8</v>
      </c>
      <c r="AA21" t="s">
        <v>102</v>
      </c>
      <c r="AB21" s="10">
        <v>10473</v>
      </c>
      <c r="AC21" t="s">
        <v>8</v>
      </c>
      <c r="AD21" t="s">
        <v>8</v>
      </c>
      <c r="AE21" t="s">
        <v>8</v>
      </c>
      <c r="AF21" s="1">
        <v>32768</v>
      </c>
      <c r="AG21" t="s">
        <v>8</v>
      </c>
      <c r="AH21" t="s">
        <v>8</v>
      </c>
      <c r="AI21" t="s">
        <v>34</v>
      </c>
      <c r="AJ21" s="10">
        <v>125</v>
      </c>
      <c r="AK21">
        <v>1169</v>
      </c>
      <c r="AL21">
        <v>414</v>
      </c>
      <c r="AM21" s="1">
        <v>64</v>
      </c>
      <c r="AN21">
        <v>416</v>
      </c>
      <c r="AO21">
        <v>160</v>
      </c>
      <c r="AP21" t="s">
        <v>50</v>
      </c>
      <c r="AQ21" s="1">
        <v>24</v>
      </c>
      <c r="AR21">
        <v>376</v>
      </c>
      <c r="AS21">
        <v>120</v>
      </c>
      <c r="AT21" t="s">
        <v>50</v>
      </c>
      <c r="AU21" s="10" t="s">
        <v>68</v>
      </c>
      <c r="AV21" t="s">
        <v>73</v>
      </c>
      <c r="AW21">
        <v>0</v>
      </c>
      <c r="AX21" t="s">
        <v>8</v>
      </c>
      <c r="AY21" t="s">
        <v>8</v>
      </c>
    </row>
    <row r="22" spans="1:51"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v>3</v>
      </c>
      <c r="W22">
        <v>1</v>
      </c>
      <c r="X22">
        <v>16</v>
      </c>
      <c r="Y22" t="s">
        <v>100</v>
      </c>
      <c r="Z22">
        <v>8</v>
      </c>
      <c r="AA22" t="s">
        <v>102</v>
      </c>
      <c r="AB22" s="10">
        <v>10825</v>
      </c>
      <c r="AC22" t="s">
        <v>8</v>
      </c>
      <c r="AD22" t="s">
        <v>8</v>
      </c>
      <c r="AE22" t="s">
        <v>8</v>
      </c>
      <c r="AF22" s="1">
        <v>32768</v>
      </c>
      <c r="AG22" t="s">
        <v>8</v>
      </c>
      <c r="AH22" t="s">
        <v>8</v>
      </c>
      <c r="AI22" t="s">
        <v>34</v>
      </c>
      <c r="AJ22" s="10">
        <v>125</v>
      </c>
      <c r="AK22">
        <v>1169</v>
      </c>
      <c r="AL22">
        <v>414</v>
      </c>
      <c r="AM22" s="1">
        <v>64</v>
      </c>
      <c r="AN22">
        <v>432</v>
      </c>
      <c r="AO22">
        <v>160</v>
      </c>
      <c r="AP22" t="s">
        <v>50</v>
      </c>
      <c r="AQ22" s="1">
        <v>24</v>
      </c>
      <c r="AR22">
        <v>368</v>
      </c>
      <c r="AS22">
        <v>120</v>
      </c>
      <c r="AT22" t="s">
        <v>50</v>
      </c>
      <c r="AU22" s="10" t="s">
        <v>68</v>
      </c>
      <c r="AV22" t="s">
        <v>73</v>
      </c>
      <c r="AW22">
        <v>0</v>
      </c>
      <c r="AX22" t="s">
        <v>8</v>
      </c>
      <c r="AY22" t="s">
        <v>8</v>
      </c>
    </row>
    <row r="23" spans="1:51"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v>3</v>
      </c>
      <c r="W23">
        <v>1</v>
      </c>
      <c r="X23">
        <v>16</v>
      </c>
      <c r="Y23" t="s">
        <v>100</v>
      </c>
      <c r="Z23">
        <v>8</v>
      </c>
      <c r="AA23" t="s">
        <v>102</v>
      </c>
      <c r="AB23" s="10">
        <v>12317</v>
      </c>
      <c r="AC23" t="s">
        <v>8</v>
      </c>
      <c r="AD23" t="s">
        <v>8</v>
      </c>
      <c r="AE23" t="s">
        <v>8</v>
      </c>
      <c r="AF23" s="1">
        <v>32768</v>
      </c>
      <c r="AG23" t="s">
        <v>8</v>
      </c>
      <c r="AH23" t="s">
        <v>8</v>
      </c>
      <c r="AI23" t="s">
        <v>34</v>
      </c>
      <c r="AJ23" s="10">
        <v>125</v>
      </c>
      <c r="AK23">
        <v>1169</v>
      </c>
      <c r="AL23">
        <v>414</v>
      </c>
      <c r="AM23" s="1">
        <v>80</v>
      </c>
      <c r="AN23">
        <v>400</v>
      </c>
      <c r="AO23">
        <v>160</v>
      </c>
      <c r="AP23" t="s">
        <v>50</v>
      </c>
      <c r="AQ23" s="1">
        <v>16</v>
      </c>
      <c r="AR23">
        <v>384</v>
      </c>
      <c r="AS23">
        <v>120</v>
      </c>
      <c r="AT23" t="s">
        <v>50</v>
      </c>
      <c r="AU23" s="10" t="s">
        <v>68</v>
      </c>
      <c r="AV23" t="s">
        <v>73</v>
      </c>
      <c r="AW23">
        <v>0</v>
      </c>
      <c r="AX23" t="s">
        <v>8</v>
      </c>
      <c r="AY23" t="s">
        <v>8</v>
      </c>
    </row>
    <row r="24" spans="1:51"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v>3</v>
      </c>
      <c r="W24">
        <v>1</v>
      </c>
      <c r="X24">
        <v>16</v>
      </c>
      <c r="Y24" t="s">
        <v>100</v>
      </c>
      <c r="Z24">
        <v>8</v>
      </c>
      <c r="AA24" t="s">
        <v>102</v>
      </c>
      <c r="AB24" s="10">
        <v>14443</v>
      </c>
      <c r="AC24" t="s">
        <v>8</v>
      </c>
      <c r="AD24" t="s">
        <v>8</v>
      </c>
      <c r="AE24" t="s">
        <v>8</v>
      </c>
      <c r="AF24" s="1">
        <v>32768</v>
      </c>
      <c r="AG24" t="s">
        <v>8</v>
      </c>
      <c r="AH24" t="s">
        <v>8</v>
      </c>
      <c r="AI24" t="s">
        <v>34</v>
      </c>
      <c r="AJ24" s="10">
        <v>125</v>
      </c>
      <c r="AK24">
        <v>1169</v>
      </c>
      <c r="AL24">
        <v>414</v>
      </c>
      <c r="AM24" s="1">
        <v>96</v>
      </c>
      <c r="AN24">
        <v>400</v>
      </c>
      <c r="AO24">
        <v>160</v>
      </c>
      <c r="AP24" t="s">
        <v>50</v>
      </c>
      <c r="AQ24" s="1">
        <v>8</v>
      </c>
      <c r="AR24">
        <v>384</v>
      </c>
      <c r="AS24">
        <v>120</v>
      </c>
      <c r="AT24" t="s">
        <v>50</v>
      </c>
      <c r="AU24" s="10" t="s">
        <v>68</v>
      </c>
      <c r="AV24" t="s">
        <v>73</v>
      </c>
      <c r="AW24">
        <v>0</v>
      </c>
      <c r="AX24" t="s">
        <v>8</v>
      </c>
      <c r="AY24" t="s">
        <v>8</v>
      </c>
    </row>
    <row r="25" spans="1:51"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v>3</v>
      </c>
      <c r="W27">
        <v>1</v>
      </c>
      <c r="X27">
        <v>16</v>
      </c>
      <c r="Y27" t="s">
        <v>100</v>
      </c>
      <c r="Z27">
        <v>8</v>
      </c>
      <c r="AA27" t="s">
        <v>102</v>
      </c>
      <c r="AB27" s="10" t="s">
        <v>114</v>
      </c>
      <c r="AC27" t="s">
        <v>8</v>
      </c>
      <c r="AD27" t="s">
        <v>8</v>
      </c>
      <c r="AE27">
        <f t="shared" ref="AE27" si="2" xml:space="preserve"> 1508.06553301511 + 0.00210606006752809 * (AM27*AN27*AO27)</f>
        <v>83027.753778838392</v>
      </c>
      <c r="AF27" s="1">
        <v>81920</v>
      </c>
      <c r="AG27">
        <v>81049.600000000006</v>
      </c>
      <c r="AH27">
        <v>79.150000000000006</v>
      </c>
      <c r="AI27" t="s">
        <v>111</v>
      </c>
      <c r="AJ27" s="10">
        <v>125</v>
      </c>
      <c r="AK27">
        <v>1169</v>
      </c>
      <c r="AL27">
        <v>414</v>
      </c>
      <c r="AM27" s="1">
        <v>112</v>
      </c>
      <c r="AN27">
        <v>864</v>
      </c>
      <c r="AO27">
        <v>400</v>
      </c>
      <c r="AP27" t="s">
        <v>50</v>
      </c>
      <c r="AQ27" s="1">
        <f t="shared" ref="AQ27:AQ34" si="3" xml:space="preserve"> _xlfn.FLOOR.MATH((AJ27 - AM27) / 2)</f>
        <v>6</v>
      </c>
      <c r="AR27">
        <f t="shared" ref="AR27" si="4" xml:space="preserve"> _xlfn.FLOOR.MATH((AK27 - AN27) / 2)</f>
        <v>152</v>
      </c>
      <c r="AS27">
        <f t="shared" ref="AS27" si="5" xml:space="preserve"> _xlfn.FLOOR.MATH((AL27 - AO27) / 2)</f>
        <v>7</v>
      </c>
      <c r="AT27" t="s">
        <v>50</v>
      </c>
      <c r="AU27" s="10" t="s">
        <v>68</v>
      </c>
      <c r="AV27" t="s">
        <v>176</v>
      </c>
      <c r="AW27">
        <v>0</v>
      </c>
      <c r="AX27" t="s">
        <v>8</v>
      </c>
      <c r="AY27" t="s">
        <v>8</v>
      </c>
    </row>
    <row r="28" spans="1:51"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v>3</v>
      </c>
      <c r="W28">
        <v>1</v>
      </c>
      <c r="X28">
        <v>16</v>
      </c>
      <c r="Y28" t="s">
        <v>100</v>
      </c>
      <c r="Z28">
        <v>8</v>
      </c>
      <c r="AA28" t="s">
        <v>102</v>
      </c>
      <c r="AB28" s="10" t="s">
        <v>114</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111</v>
      </c>
      <c r="AJ28" s="10">
        <v>125</v>
      </c>
      <c r="AK28">
        <v>1169</v>
      </c>
      <c r="AL28">
        <v>414</v>
      </c>
      <c r="AM28" s="1">
        <v>112</v>
      </c>
      <c r="AN28">
        <v>848</v>
      </c>
      <c r="AO28">
        <v>400</v>
      </c>
      <c r="AP28" t="s">
        <v>50</v>
      </c>
      <c r="AQ28" s="1">
        <f t="shared" si="3"/>
        <v>6</v>
      </c>
      <c r="AR28">
        <f t="shared" ref="AR28" si="7" xml:space="preserve"> _xlfn.FLOOR.MATH((AK28 - AN28) / 2)</f>
        <v>160</v>
      </c>
      <c r="AS28">
        <f t="shared" ref="AS28" si="8" xml:space="preserve"> _xlfn.FLOOR.MATH((AL28 - AO28) / 2)</f>
        <v>7</v>
      </c>
      <c r="AT28" t="s">
        <v>50</v>
      </c>
      <c r="AU28" s="10" t="s">
        <v>68</v>
      </c>
      <c r="AV28" t="s">
        <v>176</v>
      </c>
      <c r="AW28">
        <v>1</v>
      </c>
      <c r="AX28" t="s">
        <v>115</v>
      </c>
      <c r="AY28" t="s">
        <v>116</v>
      </c>
    </row>
    <row r="29" spans="1:51"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v>3</v>
      </c>
      <c r="W29">
        <v>1</v>
      </c>
      <c r="X29">
        <v>16</v>
      </c>
      <c r="Y29" t="s">
        <v>100</v>
      </c>
      <c r="Z29">
        <v>8</v>
      </c>
      <c r="AA29" t="s">
        <v>102</v>
      </c>
      <c r="AB29" s="10">
        <v>77887</v>
      </c>
      <c r="AC29" t="s">
        <v>8</v>
      </c>
      <c r="AD29" t="s">
        <v>8</v>
      </c>
      <c r="AE29">
        <f t="shared" si="6"/>
        <v>76989.258353221856</v>
      </c>
      <c r="AF29" s="1">
        <v>81920</v>
      </c>
      <c r="AG29">
        <v>81049.600000000006</v>
      </c>
      <c r="AH29">
        <v>79.150000000000006</v>
      </c>
      <c r="AI29" t="s">
        <v>111</v>
      </c>
      <c r="AJ29" s="10">
        <v>125</v>
      </c>
      <c r="AK29">
        <v>1169</v>
      </c>
      <c r="AL29">
        <v>414</v>
      </c>
      <c r="AM29" s="1">
        <v>112</v>
      </c>
      <c r="AN29">
        <v>800</v>
      </c>
      <c r="AO29">
        <v>400</v>
      </c>
      <c r="AP29" t="s">
        <v>50</v>
      </c>
      <c r="AQ29" s="1">
        <f t="shared" si="3"/>
        <v>6</v>
      </c>
      <c r="AR29">
        <f t="shared" ref="AR29" si="9" xml:space="preserve"> _xlfn.FLOOR.MATH((AK29 - AN29) / 2)</f>
        <v>184</v>
      </c>
      <c r="AS29">
        <f t="shared" ref="AS29" si="10" xml:space="preserve"> _xlfn.FLOOR.MATH((AL29 - AO29) / 2)</f>
        <v>7</v>
      </c>
      <c r="AT29" t="s">
        <v>50</v>
      </c>
      <c r="AU29" s="10" t="s">
        <v>178</v>
      </c>
      <c r="AV29" t="s">
        <v>176</v>
      </c>
      <c r="AW29">
        <v>0</v>
      </c>
      <c r="AX29" t="s">
        <v>8</v>
      </c>
      <c r="AY29" t="s">
        <v>8</v>
      </c>
    </row>
    <row r="30" spans="1:51"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v>3</v>
      </c>
      <c r="W30">
        <v>1</v>
      </c>
      <c r="X30">
        <v>16</v>
      </c>
      <c r="Y30" t="s">
        <v>100</v>
      </c>
      <c r="Z30">
        <v>8</v>
      </c>
      <c r="AA30" t="s">
        <v>102</v>
      </c>
      <c r="AB30" s="10">
        <v>77885</v>
      </c>
      <c r="AC30" t="s">
        <v>8</v>
      </c>
      <c r="AD30" t="s">
        <v>8</v>
      </c>
      <c r="AE30">
        <f t="shared" si="6"/>
        <v>76989.258353221856</v>
      </c>
      <c r="AF30" s="1">
        <v>81920</v>
      </c>
      <c r="AG30">
        <v>81049.600000000006</v>
      </c>
      <c r="AH30">
        <v>79.150000000000006</v>
      </c>
      <c r="AI30" s="15" t="s">
        <v>111</v>
      </c>
      <c r="AJ30" s="10">
        <v>125</v>
      </c>
      <c r="AK30">
        <v>1169</v>
      </c>
      <c r="AL30">
        <v>414</v>
      </c>
      <c r="AM30" s="1">
        <v>112</v>
      </c>
      <c r="AN30">
        <v>800</v>
      </c>
      <c r="AO30">
        <v>400</v>
      </c>
      <c r="AP30" t="s">
        <v>50</v>
      </c>
      <c r="AQ30" s="1">
        <f t="shared" si="3"/>
        <v>6</v>
      </c>
      <c r="AR30">
        <f t="shared" ref="AR30:AR34" si="11" xml:space="preserve"> _xlfn.FLOOR.MATH((AK30 - AN30) / 2)</f>
        <v>184</v>
      </c>
      <c r="AS30">
        <f t="shared" ref="AS30:AS34" si="12" xml:space="preserve"> _xlfn.FLOOR.MATH((AL30 - AO30) / 2)</f>
        <v>7</v>
      </c>
      <c r="AT30" t="s">
        <v>50</v>
      </c>
      <c r="AU30" s="10" t="s">
        <v>178</v>
      </c>
      <c r="AV30" t="s">
        <v>176</v>
      </c>
      <c r="AW30">
        <v>0</v>
      </c>
      <c r="AX30" t="s">
        <v>8</v>
      </c>
      <c r="AY30" t="s">
        <v>8</v>
      </c>
    </row>
    <row r="31" spans="1:51"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v>3</v>
      </c>
      <c r="W31">
        <v>1</v>
      </c>
      <c r="X31">
        <v>16</v>
      </c>
      <c r="Y31" t="s">
        <v>100</v>
      </c>
      <c r="Z31">
        <v>8</v>
      </c>
      <c r="AA31" t="s">
        <v>102</v>
      </c>
      <c r="AB31" s="10">
        <v>78017</v>
      </c>
      <c r="AC31" t="s">
        <v>8</v>
      </c>
      <c r="AD31" t="s">
        <v>8</v>
      </c>
      <c r="AE31">
        <f t="shared" si="6"/>
        <v>76989.258353221856</v>
      </c>
      <c r="AF31" s="1">
        <v>81920</v>
      </c>
      <c r="AG31">
        <v>81049.600000000006</v>
      </c>
      <c r="AH31">
        <v>79.150000000000006</v>
      </c>
      <c r="AI31" t="s">
        <v>111</v>
      </c>
      <c r="AJ31" s="10">
        <v>125</v>
      </c>
      <c r="AK31">
        <v>1169</v>
      </c>
      <c r="AL31">
        <v>414</v>
      </c>
      <c r="AM31" s="1">
        <v>112</v>
      </c>
      <c r="AN31">
        <v>800</v>
      </c>
      <c r="AO31">
        <v>400</v>
      </c>
      <c r="AP31" t="s">
        <v>50</v>
      </c>
      <c r="AQ31" s="1">
        <f t="shared" si="3"/>
        <v>6</v>
      </c>
      <c r="AR31">
        <f t="shared" si="11"/>
        <v>184</v>
      </c>
      <c r="AS31">
        <f t="shared" si="12"/>
        <v>7</v>
      </c>
      <c r="AT31" t="s">
        <v>50</v>
      </c>
      <c r="AU31" s="10" t="s">
        <v>178</v>
      </c>
      <c r="AV31" t="s">
        <v>176</v>
      </c>
      <c r="AW31">
        <v>0</v>
      </c>
      <c r="AX31" t="s">
        <v>8</v>
      </c>
      <c r="AY31" t="s">
        <v>8</v>
      </c>
    </row>
    <row r="32" spans="1:51"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v>3</v>
      </c>
      <c r="W32">
        <v>1</v>
      </c>
      <c r="X32">
        <v>16</v>
      </c>
      <c r="Y32" t="s">
        <v>100</v>
      </c>
      <c r="Z32">
        <v>8</v>
      </c>
      <c r="AA32" t="s">
        <v>102</v>
      </c>
      <c r="AB32" s="10" t="s">
        <v>114</v>
      </c>
      <c r="AC32" t="s">
        <v>8</v>
      </c>
      <c r="AD32" t="s">
        <v>8</v>
      </c>
      <c r="AE32">
        <f t="shared" si="6"/>
        <v>76989.258353221856</v>
      </c>
      <c r="AF32" s="1">
        <v>81920</v>
      </c>
      <c r="AG32">
        <v>81049.600000000006</v>
      </c>
      <c r="AH32">
        <v>79.150000000000006</v>
      </c>
      <c r="AI32" t="s">
        <v>111</v>
      </c>
      <c r="AJ32" s="10">
        <v>125</v>
      </c>
      <c r="AK32">
        <v>1169</v>
      </c>
      <c r="AL32">
        <v>414</v>
      </c>
      <c r="AM32" s="1">
        <v>112</v>
      </c>
      <c r="AN32">
        <v>800</v>
      </c>
      <c r="AO32">
        <v>400</v>
      </c>
      <c r="AP32" t="s">
        <v>50</v>
      </c>
      <c r="AQ32" s="1">
        <f t="shared" si="3"/>
        <v>6</v>
      </c>
      <c r="AR32">
        <f t="shared" si="11"/>
        <v>184</v>
      </c>
      <c r="AS32">
        <f t="shared" si="12"/>
        <v>7</v>
      </c>
      <c r="AT32" t="s">
        <v>50</v>
      </c>
      <c r="AU32" s="10" t="s">
        <v>178</v>
      </c>
      <c r="AV32" t="s">
        <v>176</v>
      </c>
      <c r="AW32">
        <v>0</v>
      </c>
      <c r="AX32" t="s">
        <v>8</v>
      </c>
      <c r="AY32" t="s">
        <v>8</v>
      </c>
    </row>
    <row r="33" spans="1:51" x14ac:dyDescent="0.25">
      <c r="A33" t="s">
        <v>183</v>
      </c>
      <c r="B33" t="s">
        <v>132</v>
      </c>
      <c r="C33" t="s">
        <v>185</v>
      </c>
      <c r="D33" t="s">
        <v>186</v>
      </c>
      <c r="E33" t="s">
        <v>187</v>
      </c>
      <c r="F33" s="10">
        <v>0</v>
      </c>
      <c r="G33">
        <v>1</v>
      </c>
      <c r="H33" t="s">
        <v>206</v>
      </c>
      <c r="I33">
        <v>0</v>
      </c>
      <c r="J33" t="s">
        <v>8</v>
      </c>
      <c r="K33" t="s">
        <v>8</v>
      </c>
      <c r="L33" t="s">
        <v>8</v>
      </c>
      <c r="M33" t="s">
        <v>8</v>
      </c>
      <c r="N33" t="s">
        <v>8</v>
      </c>
      <c r="O33">
        <v>0</v>
      </c>
      <c r="P33" s="1" t="s">
        <v>177</v>
      </c>
      <c r="Q33">
        <v>6</v>
      </c>
      <c r="R33">
        <v>6</v>
      </c>
      <c r="S33">
        <v>5</v>
      </c>
      <c r="T33">
        <v>1</v>
      </c>
      <c r="U33">
        <f t="shared" si="1"/>
        <v>6</v>
      </c>
      <c r="V33">
        <v>1</v>
      </c>
      <c r="W33">
        <v>1</v>
      </c>
      <c r="X33">
        <v>16</v>
      </c>
      <c r="Y33" t="s">
        <v>100</v>
      </c>
      <c r="Z33">
        <v>8</v>
      </c>
      <c r="AA33" t="s">
        <v>102</v>
      </c>
      <c r="AB33" s="10" t="s">
        <v>188</v>
      </c>
      <c r="AC33" t="s">
        <v>8</v>
      </c>
      <c r="AD33" t="s">
        <v>8</v>
      </c>
      <c r="AE33">
        <f t="shared" si="6"/>
        <v>76989.258353221856</v>
      </c>
      <c r="AF33" s="1">
        <v>81920</v>
      </c>
      <c r="AG33">
        <v>81049.600000000006</v>
      </c>
      <c r="AH33">
        <v>79.150000000000006</v>
      </c>
      <c r="AI33" t="s">
        <v>111</v>
      </c>
      <c r="AJ33" s="10">
        <v>125</v>
      </c>
      <c r="AK33">
        <v>1169</v>
      </c>
      <c r="AL33">
        <v>414</v>
      </c>
      <c r="AM33" s="1">
        <v>112</v>
      </c>
      <c r="AN33">
        <v>800</v>
      </c>
      <c r="AO33">
        <v>400</v>
      </c>
      <c r="AP33" t="s">
        <v>50</v>
      </c>
      <c r="AQ33" s="1">
        <f t="shared" si="3"/>
        <v>6</v>
      </c>
      <c r="AR33">
        <f t="shared" si="11"/>
        <v>184</v>
      </c>
      <c r="AS33">
        <f t="shared" si="12"/>
        <v>7</v>
      </c>
      <c r="AT33" t="s">
        <v>50</v>
      </c>
      <c r="AU33" s="10" t="s">
        <v>178</v>
      </c>
      <c r="AV33" t="s">
        <v>176</v>
      </c>
      <c r="AW33">
        <v>1</v>
      </c>
      <c r="AX33" t="s">
        <v>189</v>
      </c>
      <c r="AY33" t="s">
        <v>8</v>
      </c>
    </row>
    <row r="34" spans="1:51" x14ac:dyDescent="0.25">
      <c r="A34" t="s">
        <v>184</v>
      </c>
      <c r="B34" t="s">
        <v>132</v>
      </c>
      <c r="C34" t="s">
        <v>179</v>
      </c>
      <c r="D34" t="s">
        <v>180</v>
      </c>
      <c r="E34" t="s">
        <v>193</v>
      </c>
      <c r="F34" s="10">
        <v>0</v>
      </c>
      <c r="G34">
        <v>0</v>
      </c>
      <c r="H34" t="s">
        <v>8</v>
      </c>
      <c r="I34">
        <v>1</v>
      </c>
      <c r="J34" t="s">
        <v>191</v>
      </c>
      <c r="K34" t="s">
        <v>8</v>
      </c>
      <c r="L34" t="s">
        <v>8</v>
      </c>
      <c r="M34" t="s">
        <v>8</v>
      </c>
      <c r="N34" t="s">
        <v>8</v>
      </c>
      <c r="O34">
        <v>0</v>
      </c>
      <c r="P34" s="1" t="s">
        <v>177</v>
      </c>
      <c r="Q34">
        <v>6</v>
      </c>
      <c r="R34">
        <v>6</v>
      </c>
      <c r="S34">
        <v>5</v>
      </c>
      <c r="T34">
        <v>1</v>
      </c>
      <c r="U34">
        <f t="shared" si="1"/>
        <v>6</v>
      </c>
      <c r="V34">
        <v>1</v>
      </c>
      <c r="W34">
        <v>1</v>
      </c>
      <c r="X34">
        <v>16</v>
      </c>
      <c r="Y34" t="s">
        <v>100</v>
      </c>
      <c r="Z34">
        <v>8</v>
      </c>
      <c r="AA34" t="s">
        <v>102</v>
      </c>
      <c r="AB34" s="10" t="s">
        <v>8</v>
      </c>
      <c r="AC34" t="s">
        <v>8</v>
      </c>
      <c r="AD34" t="s">
        <v>8</v>
      </c>
      <c r="AE34">
        <f xml:space="preserve"> 1508.06553301511 + 0.00210606006752809 * (AM34*AN34*AO34) / 5 * U34</f>
        <v>74549.706201272784</v>
      </c>
      <c r="AF34" s="1">
        <v>81920</v>
      </c>
      <c r="AG34">
        <v>81049.600000000006</v>
      </c>
      <c r="AH34">
        <v>79.150000000000006</v>
      </c>
      <c r="AI34" t="s">
        <v>111</v>
      </c>
      <c r="AJ34" s="10">
        <v>125</v>
      </c>
      <c r="AK34">
        <v>1169</v>
      </c>
      <c r="AL34">
        <v>414</v>
      </c>
      <c r="AM34" s="1">
        <v>96</v>
      </c>
      <c r="AN34">
        <v>784</v>
      </c>
      <c r="AO34">
        <v>384</v>
      </c>
      <c r="AP34" t="s">
        <v>50</v>
      </c>
      <c r="AQ34" s="1">
        <f t="shared" si="3"/>
        <v>14</v>
      </c>
      <c r="AR34">
        <f t="shared" si="11"/>
        <v>192</v>
      </c>
      <c r="AS34">
        <f t="shared" si="12"/>
        <v>15</v>
      </c>
      <c r="AT34" t="s">
        <v>50</v>
      </c>
      <c r="AU34" s="10" t="s">
        <v>178</v>
      </c>
      <c r="AV34" t="s">
        <v>176</v>
      </c>
      <c r="AW34">
        <v>1</v>
      </c>
      <c r="AX34" t="s">
        <v>192</v>
      </c>
      <c r="AY34" t="s">
        <v>8</v>
      </c>
    </row>
    <row r="35" spans="1:51" x14ac:dyDescent="0.25">
      <c r="A35" t="s">
        <v>194</v>
      </c>
      <c r="B35" t="s">
        <v>132</v>
      </c>
      <c r="C35" t="s">
        <v>195</v>
      </c>
      <c r="D35" t="s">
        <v>180</v>
      </c>
      <c r="E35" t="s">
        <v>196</v>
      </c>
      <c r="F35" s="10">
        <v>0</v>
      </c>
      <c r="G35">
        <v>1</v>
      </c>
      <c r="H35" t="s">
        <v>198</v>
      </c>
      <c r="I35">
        <v>0</v>
      </c>
      <c r="J35" t="s">
        <v>8</v>
      </c>
      <c r="K35" t="s">
        <v>8</v>
      </c>
      <c r="L35" t="s">
        <v>8</v>
      </c>
      <c r="M35" t="s">
        <v>8</v>
      </c>
      <c r="N35" t="s">
        <v>8</v>
      </c>
      <c r="O35">
        <v>0</v>
      </c>
      <c r="P35" s="1" t="s">
        <v>177</v>
      </c>
      <c r="Q35">
        <v>6</v>
      </c>
      <c r="R35">
        <v>6</v>
      </c>
      <c r="S35">
        <v>5</v>
      </c>
      <c r="T35">
        <v>1</v>
      </c>
      <c r="U35">
        <f t="shared" ref="U35" si="13" xml:space="preserve"> S35 + T35</f>
        <v>6</v>
      </c>
      <c r="V35">
        <v>1</v>
      </c>
      <c r="W35">
        <v>1</v>
      </c>
      <c r="X35">
        <v>16</v>
      </c>
      <c r="Y35" t="s">
        <v>100</v>
      </c>
      <c r="Z35">
        <v>8</v>
      </c>
      <c r="AA35" t="s">
        <v>102</v>
      </c>
      <c r="AB35" s="10" t="s">
        <v>8</v>
      </c>
      <c r="AC35" t="s">
        <v>8</v>
      </c>
      <c r="AD35" t="s">
        <v>8</v>
      </c>
      <c r="AE35">
        <f xml:space="preserve"> 1508.06553301511 + 0.00210606006752809 * (AM35*AN35*AO35) / 5 * U35</f>
        <v>76071.407048528155</v>
      </c>
      <c r="AF35" s="1">
        <v>81920</v>
      </c>
      <c r="AG35">
        <v>81049.600000000006</v>
      </c>
      <c r="AH35">
        <v>79.150000000000006</v>
      </c>
      <c r="AI35" t="s">
        <v>111</v>
      </c>
      <c r="AJ35" s="10">
        <v>125</v>
      </c>
      <c r="AK35">
        <v>1169</v>
      </c>
      <c r="AL35">
        <v>414</v>
      </c>
      <c r="AM35" s="1">
        <v>98</v>
      </c>
      <c r="AN35">
        <v>784</v>
      </c>
      <c r="AO35">
        <v>384</v>
      </c>
      <c r="AP35" t="s">
        <v>50</v>
      </c>
      <c r="AQ35" s="1">
        <f t="shared" ref="AQ35" si="14" xml:space="preserve"> _xlfn.FLOOR.MATH((AJ35 - AM35) / 2)</f>
        <v>13</v>
      </c>
      <c r="AR35">
        <f t="shared" ref="AR35" si="15" xml:space="preserve"> _xlfn.FLOOR.MATH((AK35 - AN35) / 2)</f>
        <v>192</v>
      </c>
      <c r="AS35">
        <f t="shared" ref="AS35" si="16" xml:space="preserve"> _xlfn.FLOOR.MATH((AL35 - AO35) / 2)</f>
        <v>15</v>
      </c>
      <c r="AT35" t="s">
        <v>50</v>
      </c>
      <c r="AU35" s="10" t="s">
        <v>178</v>
      </c>
      <c r="AV35" t="s">
        <v>176</v>
      </c>
      <c r="AW35">
        <v>1</v>
      </c>
      <c r="AX35" t="s">
        <v>200</v>
      </c>
      <c r="AY35" t="s">
        <v>8</v>
      </c>
    </row>
    <row r="36" spans="1:51" x14ac:dyDescent="0.25">
      <c r="A36" t="s">
        <v>199</v>
      </c>
      <c r="B36" t="s">
        <v>132</v>
      </c>
      <c r="C36" t="s">
        <v>197</v>
      </c>
      <c r="D36" t="s">
        <v>180</v>
      </c>
      <c r="E36" t="s">
        <v>201</v>
      </c>
      <c r="F36" s="10">
        <v>0</v>
      </c>
      <c r="G36">
        <v>1</v>
      </c>
      <c r="H36" t="s">
        <v>204</v>
      </c>
      <c r="I36">
        <v>0</v>
      </c>
      <c r="J36" t="s">
        <v>8</v>
      </c>
      <c r="K36" t="s">
        <v>8</v>
      </c>
      <c r="L36" t="s">
        <v>8</v>
      </c>
      <c r="M36" t="s">
        <v>8</v>
      </c>
      <c r="N36" t="s">
        <v>8</v>
      </c>
      <c r="O36">
        <v>0</v>
      </c>
      <c r="P36" s="1" t="s">
        <v>177</v>
      </c>
      <c r="Q36">
        <v>6</v>
      </c>
      <c r="R36">
        <v>6</v>
      </c>
      <c r="S36">
        <v>5</v>
      </c>
      <c r="T36">
        <v>1</v>
      </c>
      <c r="U36">
        <f t="shared" ref="U36" si="17" xml:space="preserve"> S36 + T36</f>
        <v>6</v>
      </c>
      <c r="V36">
        <v>1</v>
      </c>
      <c r="W36">
        <v>1</v>
      </c>
      <c r="X36">
        <v>16</v>
      </c>
      <c r="Y36" t="s">
        <v>100</v>
      </c>
      <c r="Z36">
        <v>8</v>
      </c>
      <c r="AA36" t="s">
        <v>102</v>
      </c>
      <c r="AB36" s="10" t="s">
        <v>8</v>
      </c>
      <c r="AC36" t="s">
        <v>8</v>
      </c>
      <c r="AD36" t="s">
        <v>8</v>
      </c>
      <c r="AE36">
        <f xml:space="preserve"> 1508.06553301511 + 0.00210606006752809 * (AM36*AN36*AO36) / 5 * U36</f>
        <v>76071.407048528155</v>
      </c>
      <c r="AF36" s="1">
        <v>81920</v>
      </c>
      <c r="AG36">
        <v>81049.600000000006</v>
      </c>
      <c r="AH36">
        <v>79.150000000000006</v>
      </c>
      <c r="AI36" t="s">
        <v>111</v>
      </c>
      <c r="AJ36" s="10">
        <v>125</v>
      </c>
      <c r="AK36">
        <v>1169</v>
      </c>
      <c r="AL36">
        <v>414</v>
      </c>
      <c r="AM36" s="1">
        <v>98</v>
      </c>
      <c r="AN36">
        <v>784</v>
      </c>
      <c r="AO36">
        <v>384</v>
      </c>
      <c r="AP36" t="s">
        <v>50</v>
      </c>
      <c r="AQ36" s="1">
        <f t="shared" ref="AQ36" si="18" xml:space="preserve"> _xlfn.FLOOR.MATH((AJ36 - AM36) / 2)</f>
        <v>13</v>
      </c>
      <c r="AR36">
        <f t="shared" ref="AR36" si="19" xml:space="preserve"> _xlfn.FLOOR.MATH((AK36 - AN36) / 2)</f>
        <v>192</v>
      </c>
      <c r="AS36">
        <f t="shared" ref="AS36" si="20" xml:space="preserve"> _xlfn.FLOOR.MATH((AL36 - AO36) / 2)</f>
        <v>15</v>
      </c>
      <c r="AT36" t="s">
        <v>50</v>
      </c>
      <c r="AU36" s="10" t="s">
        <v>178</v>
      </c>
      <c r="AV36" t="s">
        <v>176</v>
      </c>
      <c r="AW36">
        <v>1</v>
      </c>
      <c r="AX36" t="s">
        <v>205</v>
      </c>
      <c r="AY36" t="s">
        <v>27</v>
      </c>
    </row>
    <row r="37" spans="1:51" x14ac:dyDescent="0.25">
      <c r="A37" t="s">
        <v>202</v>
      </c>
      <c r="B37" t="s">
        <v>132</v>
      </c>
      <c r="C37" t="s">
        <v>203</v>
      </c>
      <c r="D37" t="s">
        <v>180</v>
      </c>
      <c r="E37" t="s">
        <v>207</v>
      </c>
      <c r="F37" s="10">
        <v>0</v>
      </c>
      <c r="G37">
        <v>1</v>
      </c>
      <c r="H37" t="s">
        <v>206</v>
      </c>
      <c r="I37">
        <v>0</v>
      </c>
      <c r="J37" t="s">
        <v>8</v>
      </c>
      <c r="K37" t="s">
        <v>8</v>
      </c>
      <c r="L37" t="s">
        <v>8</v>
      </c>
      <c r="M37" t="s">
        <v>8</v>
      </c>
      <c r="N37" t="s">
        <v>8</v>
      </c>
      <c r="O37">
        <v>0</v>
      </c>
      <c r="P37" s="1" t="s">
        <v>177</v>
      </c>
      <c r="Q37">
        <v>6</v>
      </c>
      <c r="R37">
        <v>6</v>
      </c>
      <c r="S37">
        <v>5</v>
      </c>
      <c r="T37">
        <v>1</v>
      </c>
      <c r="U37">
        <f t="shared" ref="U37" si="21" xml:space="preserve"> S37 + T37</f>
        <v>6</v>
      </c>
      <c r="V37">
        <v>1</v>
      </c>
      <c r="W37">
        <v>1</v>
      </c>
      <c r="X37">
        <v>16</v>
      </c>
      <c r="Y37" t="s">
        <v>100</v>
      </c>
      <c r="Z37">
        <v>8</v>
      </c>
      <c r="AA37" t="s">
        <v>102</v>
      </c>
      <c r="AB37" s="10" t="s">
        <v>8</v>
      </c>
      <c r="AC37" t="s">
        <v>8</v>
      </c>
      <c r="AD37" t="s">
        <v>8</v>
      </c>
      <c r="AE37">
        <f xml:space="preserve"> 1508.06553301511 + 0.00210606006752809 * (AM37*AN37*AO37) / 5 * U37</f>
        <v>74549.706201272784</v>
      </c>
      <c r="AF37" s="1">
        <v>81920</v>
      </c>
      <c r="AG37">
        <v>81049.600000000006</v>
      </c>
      <c r="AH37">
        <v>79.150000000000006</v>
      </c>
      <c r="AI37" t="s">
        <v>111</v>
      </c>
      <c r="AJ37" s="10">
        <v>125</v>
      </c>
      <c r="AK37">
        <v>1169</v>
      </c>
      <c r="AL37">
        <v>414</v>
      </c>
      <c r="AM37" s="1">
        <v>96</v>
      </c>
      <c r="AN37">
        <v>784</v>
      </c>
      <c r="AO37">
        <v>384</v>
      </c>
      <c r="AP37" t="s">
        <v>50</v>
      </c>
      <c r="AQ37" s="1">
        <f t="shared" ref="AQ37" si="22" xml:space="preserve"> _xlfn.FLOOR.MATH((AJ37 - AM37) / 2)</f>
        <v>14</v>
      </c>
      <c r="AR37">
        <f t="shared" ref="AR37" si="23" xml:space="preserve"> _xlfn.FLOOR.MATH((AK37 - AN37) / 2)</f>
        <v>192</v>
      </c>
      <c r="AS37">
        <f t="shared" ref="AS37" si="24" xml:space="preserve"> _xlfn.FLOOR.MATH((AL37 - AO37) / 2)</f>
        <v>15</v>
      </c>
      <c r="AT37" t="s">
        <v>50</v>
      </c>
      <c r="AU37" s="10" t="s">
        <v>178</v>
      </c>
      <c r="AV37" t="s">
        <v>176</v>
      </c>
      <c r="AW37">
        <v>1</v>
      </c>
      <c r="AX37" t="s">
        <v>210</v>
      </c>
      <c r="AY37" t="s">
        <v>8</v>
      </c>
    </row>
    <row r="38" spans="1:51" x14ac:dyDescent="0.25">
      <c r="A38" t="s">
        <v>208</v>
      </c>
      <c r="B38" t="s">
        <v>132</v>
      </c>
      <c r="C38" t="s">
        <v>209</v>
      </c>
      <c r="D38" t="s">
        <v>180</v>
      </c>
      <c r="E38" t="s">
        <v>213</v>
      </c>
      <c r="F38" s="10">
        <v>0</v>
      </c>
      <c r="G38">
        <v>0</v>
      </c>
      <c r="H38" t="s">
        <v>8</v>
      </c>
      <c r="I38">
        <v>1</v>
      </c>
      <c r="J38" t="s">
        <v>214</v>
      </c>
      <c r="K38" t="s">
        <v>8</v>
      </c>
      <c r="L38" t="s">
        <v>8</v>
      </c>
      <c r="M38" t="s">
        <v>8</v>
      </c>
      <c r="N38" t="s">
        <v>8</v>
      </c>
      <c r="O38">
        <v>0</v>
      </c>
      <c r="P38" s="1" t="s">
        <v>177</v>
      </c>
      <c r="Q38">
        <v>6</v>
      </c>
      <c r="R38">
        <v>6</v>
      </c>
      <c r="S38">
        <v>5</v>
      </c>
      <c r="T38">
        <v>1</v>
      </c>
      <c r="U38">
        <f t="shared" ref="U38" si="25" xml:space="preserve"> S38 + T38</f>
        <v>6</v>
      </c>
      <c r="V38">
        <v>1</v>
      </c>
      <c r="W38">
        <v>1</v>
      </c>
      <c r="X38">
        <v>16</v>
      </c>
      <c r="Y38" t="s">
        <v>100</v>
      </c>
      <c r="Z38">
        <v>8</v>
      </c>
      <c r="AA38" t="s">
        <v>102</v>
      </c>
      <c r="AB38" s="10" t="s">
        <v>8</v>
      </c>
      <c r="AC38" t="s">
        <v>8</v>
      </c>
      <c r="AD38" t="s">
        <v>8</v>
      </c>
      <c r="AE38">
        <f xml:space="preserve"> 1508.06553301511 + 0.00210606006752809 * (AM38*AN38*AO38) / 5 * U38</f>
        <v>74549.706201272784</v>
      </c>
      <c r="AF38" s="1">
        <v>81920</v>
      </c>
      <c r="AG38">
        <v>81049.600000000006</v>
      </c>
      <c r="AH38">
        <v>79.150000000000006</v>
      </c>
      <c r="AI38" t="s">
        <v>111</v>
      </c>
      <c r="AJ38" s="10">
        <v>125</v>
      </c>
      <c r="AK38">
        <v>1169</v>
      </c>
      <c r="AL38">
        <v>414</v>
      </c>
      <c r="AM38" s="1">
        <v>96</v>
      </c>
      <c r="AN38">
        <v>784</v>
      </c>
      <c r="AO38">
        <v>384</v>
      </c>
      <c r="AP38" t="s">
        <v>50</v>
      </c>
      <c r="AQ38" s="1">
        <f t="shared" ref="AQ38" si="26" xml:space="preserve"> _xlfn.FLOOR.MATH((AJ38 - AM38) / 2)</f>
        <v>14</v>
      </c>
      <c r="AR38">
        <f t="shared" ref="AR38" si="27" xml:space="preserve"> _xlfn.FLOOR.MATH((AK38 - AN38) / 2)</f>
        <v>192</v>
      </c>
      <c r="AS38">
        <f t="shared" ref="AS38" si="28" xml:space="preserve"> _xlfn.FLOOR.MATH((AL38 - AO38) / 2)</f>
        <v>15</v>
      </c>
      <c r="AT38" t="s">
        <v>50</v>
      </c>
      <c r="AU38" s="10" t="s">
        <v>178</v>
      </c>
      <c r="AV38" t="s">
        <v>176</v>
      </c>
      <c r="AW38">
        <v>0</v>
      </c>
      <c r="AX38" t="s">
        <v>8</v>
      </c>
      <c r="AY38" t="s">
        <v>8</v>
      </c>
    </row>
    <row r="39" spans="1:51" x14ac:dyDescent="0.25">
      <c r="A39" t="s">
        <v>211</v>
      </c>
      <c r="B39" t="s">
        <v>132</v>
      </c>
      <c r="C39" t="s">
        <v>212</v>
      </c>
      <c r="D39" t="s">
        <v>180</v>
      </c>
      <c r="E39" t="s">
        <v>213</v>
      </c>
      <c r="F39" s="10">
        <v>0</v>
      </c>
      <c r="G39">
        <v>0</v>
      </c>
      <c r="H39" t="s">
        <v>8</v>
      </c>
      <c r="I39">
        <v>1</v>
      </c>
      <c r="J39" t="s">
        <v>214</v>
      </c>
      <c r="K39" t="s">
        <v>8</v>
      </c>
      <c r="L39" t="s">
        <v>8</v>
      </c>
      <c r="M39" t="s">
        <v>8</v>
      </c>
      <c r="N39" t="s">
        <v>8</v>
      </c>
      <c r="O39">
        <v>0</v>
      </c>
      <c r="P39" s="1" t="s">
        <v>177</v>
      </c>
      <c r="Q39">
        <v>6</v>
      </c>
      <c r="R39">
        <v>6</v>
      </c>
      <c r="S39">
        <v>5</v>
      </c>
      <c r="T39">
        <v>1</v>
      </c>
      <c r="U39">
        <f t="shared" ref="U39" si="29" xml:space="preserve"> S39 + T39</f>
        <v>6</v>
      </c>
      <c r="V39">
        <v>1</v>
      </c>
      <c r="W39">
        <v>1</v>
      </c>
      <c r="X39">
        <v>16</v>
      </c>
      <c r="Y39" t="s">
        <v>100</v>
      </c>
      <c r="Z39">
        <v>8</v>
      </c>
      <c r="AA39" t="s">
        <v>102</v>
      </c>
      <c r="AB39" s="10" t="s">
        <v>8</v>
      </c>
      <c r="AC39" t="s">
        <v>8</v>
      </c>
      <c r="AD39" t="s">
        <v>8</v>
      </c>
      <c r="AE39">
        <f xml:space="preserve"> 1508.06553301511 + 0.00210606006752809 * (AM39*AN39*AO39) / 5 * U39</f>
        <v>74549.706201272784</v>
      </c>
      <c r="AF39" s="1">
        <v>81920</v>
      </c>
      <c r="AG39">
        <v>81049.600000000006</v>
      </c>
      <c r="AH39">
        <v>79.150000000000006</v>
      </c>
      <c r="AI39" t="s">
        <v>111</v>
      </c>
      <c r="AJ39" s="10">
        <v>125</v>
      </c>
      <c r="AK39">
        <v>1169</v>
      </c>
      <c r="AL39">
        <v>414</v>
      </c>
      <c r="AM39" s="1">
        <v>96</v>
      </c>
      <c r="AN39">
        <v>784</v>
      </c>
      <c r="AO39">
        <v>384</v>
      </c>
      <c r="AP39" t="s">
        <v>50</v>
      </c>
      <c r="AQ39" s="1">
        <f t="shared" ref="AQ39" si="30" xml:space="preserve"> _xlfn.FLOOR.MATH((AJ39 - AM39) / 2)</f>
        <v>14</v>
      </c>
      <c r="AR39">
        <f t="shared" ref="AR39" si="31" xml:space="preserve"> _xlfn.FLOOR.MATH((AK39 - AN39) / 2)</f>
        <v>192</v>
      </c>
      <c r="AS39">
        <f t="shared" ref="AS39" si="32" xml:space="preserve"> _xlfn.FLOOR.MATH((AL39 - AO39) / 2)</f>
        <v>15</v>
      </c>
      <c r="AT39" t="s">
        <v>50</v>
      </c>
      <c r="AU39" s="10" t="s">
        <v>178</v>
      </c>
      <c r="AV39" t="s">
        <v>176</v>
      </c>
      <c r="AW39">
        <v>0</v>
      </c>
      <c r="AX39" t="s">
        <v>8</v>
      </c>
      <c r="AY39" t="s">
        <v>8</v>
      </c>
    </row>
    <row r="40" spans="1:51" x14ac:dyDescent="0.25">
      <c r="A40" t="s">
        <v>215</v>
      </c>
      <c r="B40" t="s">
        <v>132</v>
      </c>
      <c r="C40" t="s">
        <v>212</v>
      </c>
      <c r="D40" t="s">
        <v>180</v>
      </c>
      <c r="E40" t="s">
        <v>217</v>
      </c>
      <c r="F40" s="10">
        <v>0</v>
      </c>
      <c r="G40">
        <v>0</v>
      </c>
      <c r="H40" t="s">
        <v>8</v>
      </c>
      <c r="I40">
        <v>1</v>
      </c>
      <c r="J40" t="s">
        <v>214</v>
      </c>
      <c r="K40" t="s">
        <v>8</v>
      </c>
      <c r="L40" t="s">
        <v>8</v>
      </c>
      <c r="M40" t="s">
        <v>8</v>
      </c>
      <c r="N40" t="s">
        <v>8</v>
      </c>
      <c r="O40">
        <v>0</v>
      </c>
      <c r="P40" s="1" t="s">
        <v>177</v>
      </c>
      <c r="Q40">
        <v>6</v>
      </c>
      <c r="R40">
        <v>6</v>
      </c>
      <c r="S40">
        <v>5</v>
      </c>
      <c r="T40">
        <v>1</v>
      </c>
      <c r="U40">
        <f t="shared" ref="U40" si="33" xml:space="preserve"> S40 + T40</f>
        <v>6</v>
      </c>
      <c r="V40">
        <v>1</v>
      </c>
      <c r="W40">
        <v>1</v>
      </c>
      <c r="X40">
        <v>16</v>
      </c>
      <c r="Y40" t="s">
        <v>100</v>
      </c>
      <c r="Z40">
        <v>8</v>
      </c>
      <c r="AA40" t="s">
        <v>102</v>
      </c>
      <c r="AB40" s="10" t="s">
        <v>8</v>
      </c>
      <c r="AC40" t="s">
        <v>8</v>
      </c>
      <c r="AD40" t="s">
        <v>8</v>
      </c>
      <c r="AE40">
        <f xml:space="preserve"> 1508.06553301511 + 0.00210606006752809 * (AM40*AN40*AO40) / 5 * U40</f>
        <v>74549.706201272784</v>
      </c>
      <c r="AF40" s="1">
        <v>81920</v>
      </c>
      <c r="AG40">
        <v>81049.600000000006</v>
      </c>
      <c r="AH40">
        <v>79.150000000000006</v>
      </c>
      <c r="AI40" t="s">
        <v>111</v>
      </c>
      <c r="AJ40" s="10">
        <v>125</v>
      </c>
      <c r="AK40">
        <v>1169</v>
      </c>
      <c r="AL40">
        <v>414</v>
      </c>
      <c r="AM40" s="1">
        <v>96</v>
      </c>
      <c r="AN40">
        <v>784</v>
      </c>
      <c r="AO40">
        <v>384</v>
      </c>
      <c r="AP40" t="s">
        <v>50</v>
      </c>
      <c r="AQ40" s="1">
        <f t="shared" ref="AQ40" si="34" xml:space="preserve"> _xlfn.FLOOR.MATH((AJ40 - AM40) / 2)</f>
        <v>14</v>
      </c>
      <c r="AR40">
        <f t="shared" ref="AR40" si="35" xml:space="preserve"> _xlfn.FLOOR.MATH((AK40 - AN40) / 2)</f>
        <v>192</v>
      </c>
      <c r="AS40">
        <f t="shared" ref="AS40" si="36" xml:space="preserve"> _xlfn.FLOOR.MATH((AL40 - AO40) / 2)</f>
        <v>15</v>
      </c>
      <c r="AT40" t="s">
        <v>50</v>
      </c>
      <c r="AU40" s="10" t="s">
        <v>178</v>
      </c>
      <c r="AV40" t="s">
        <v>176</v>
      </c>
      <c r="AW40">
        <v>0</v>
      </c>
      <c r="AX40" t="s">
        <v>8</v>
      </c>
      <c r="AY40" t="s">
        <v>8</v>
      </c>
    </row>
    <row r="41" spans="1:51" x14ac:dyDescent="0.25">
      <c r="A41" t="s">
        <v>216</v>
      </c>
      <c r="B41" t="s">
        <v>132</v>
      </c>
      <c r="C41" t="s">
        <v>212</v>
      </c>
      <c r="D41" t="s">
        <v>180</v>
      </c>
      <c r="E41" t="s">
        <v>130</v>
      </c>
      <c r="F41" s="10" t="s">
        <v>130</v>
      </c>
      <c r="G41" t="s">
        <v>130</v>
      </c>
      <c r="H41" t="s">
        <v>130</v>
      </c>
      <c r="I41" t="s">
        <v>130</v>
      </c>
      <c r="J41" t="s">
        <v>130</v>
      </c>
      <c r="K41" t="s">
        <v>130</v>
      </c>
      <c r="L41" t="s">
        <v>130</v>
      </c>
      <c r="M41" t="s">
        <v>130</v>
      </c>
      <c r="N41" t="s">
        <v>130</v>
      </c>
      <c r="O41" t="s">
        <v>130</v>
      </c>
      <c r="P41" s="1" t="s">
        <v>177</v>
      </c>
      <c r="Q41">
        <v>6</v>
      </c>
      <c r="R41" t="s">
        <v>130</v>
      </c>
      <c r="S41">
        <v>5</v>
      </c>
      <c r="T41">
        <v>1</v>
      </c>
      <c r="U41">
        <f t="shared" ref="U41" si="37" xml:space="preserve"> S41 + T41</f>
        <v>6</v>
      </c>
      <c r="V41">
        <v>1</v>
      </c>
      <c r="W41">
        <v>1</v>
      </c>
      <c r="X41">
        <v>16</v>
      </c>
      <c r="Y41" t="s">
        <v>100</v>
      </c>
      <c r="Z41">
        <v>8</v>
      </c>
      <c r="AA41" t="s">
        <v>102</v>
      </c>
      <c r="AB41" s="10" t="s">
        <v>130</v>
      </c>
      <c r="AC41" t="s">
        <v>8</v>
      </c>
      <c r="AD41" t="s">
        <v>8</v>
      </c>
      <c r="AE41">
        <f xml:space="preserve"> 1508.06553301511 + 0.00210606006752809 * (AM41*AN41*AO41) / 5 * U41</f>
        <v>74549.706201272784</v>
      </c>
      <c r="AF41" s="1">
        <v>81920</v>
      </c>
      <c r="AG41">
        <v>81049.600000000006</v>
      </c>
      <c r="AH41">
        <v>79.150000000000006</v>
      </c>
      <c r="AI41" t="s">
        <v>111</v>
      </c>
      <c r="AJ41" s="10">
        <v>125</v>
      </c>
      <c r="AK41">
        <v>1169</v>
      </c>
      <c r="AL41">
        <v>414</v>
      </c>
      <c r="AM41" s="1">
        <v>96</v>
      </c>
      <c r="AN41">
        <v>784</v>
      </c>
      <c r="AO41">
        <v>384</v>
      </c>
      <c r="AP41" t="s">
        <v>50</v>
      </c>
      <c r="AQ41" s="1">
        <f t="shared" ref="AQ41" si="38" xml:space="preserve"> _xlfn.FLOOR.MATH((AJ41 - AM41) / 2)</f>
        <v>14</v>
      </c>
      <c r="AR41">
        <f t="shared" ref="AR41" si="39" xml:space="preserve"> _xlfn.FLOOR.MATH((AK41 - AN41) / 2)</f>
        <v>192</v>
      </c>
      <c r="AS41">
        <f t="shared" ref="AS41" si="40" xml:space="preserve"> _xlfn.FLOOR.MATH((AL41 - AO41) / 2)</f>
        <v>15</v>
      </c>
      <c r="AT41" t="s">
        <v>50</v>
      </c>
      <c r="AU41" s="10" t="s">
        <v>178</v>
      </c>
      <c r="AV41" t="s">
        <v>176</v>
      </c>
      <c r="AW41" t="s">
        <v>130</v>
      </c>
      <c r="AX41" t="s">
        <v>130</v>
      </c>
      <c r="AY41" t="s">
        <v>130</v>
      </c>
    </row>
    <row r="44" spans="1:51" x14ac:dyDescent="0.25">
      <c r="B44" t="s">
        <v>132</v>
      </c>
      <c r="C44" t="s">
        <v>181</v>
      </c>
      <c r="D44" t="s">
        <v>182</v>
      </c>
      <c r="E44"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2023-09-10T14:28:33Z</dcterms:modified>
</cp:coreProperties>
</file>