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EDDA4E04-1745-4AB5-8A8D-FED91F8CBBF4}" xr6:coauthVersionLast="47" xr6:coauthVersionMax="47" xr10:uidLastSave="{00000000-0000-0000-0000-000000000000}"/>
  <bookViews>
    <workbookView xWindow="0" yWindow="0" windowWidth="19200"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12" i="1" l="1"/>
  <c r="AY212" i="1"/>
  <c r="AW212" i="1"/>
  <c r="AV212" i="1"/>
  <c r="AZ212" i="1" s="1"/>
  <c r="AU212" i="1"/>
  <c r="AL212" i="1"/>
  <c r="AK212" i="1"/>
  <c r="BA211" i="1"/>
  <c r="AY211" i="1"/>
  <c r="AW211" i="1"/>
  <c r="AV211" i="1"/>
  <c r="AZ211" i="1" s="1"/>
  <c r="AU211" i="1"/>
  <c r="AL211" i="1"/>
  <c r="AK211" i="1"/>
  <c r="BA210" i="1"/>
  <c r="AY210" i="1"/>
  <c r="AW210" i="1"/>
  <c r="AV210" i="1"/>
  <c r="AZ210" i="1" s="1"/>
  <c r="AU210" i="1"/>
  <c r="AL210" i="1"/>
  <c r="AK210" i="1"/>
  <c r="BA209" i="1"/>
  <c r="AY209" i="1"/>
  <c r="AW209" i="1"/>
  <c r="AV209" i="1"/>
  <c r="AZ209" i="1" s="1"/>
  <c r="AU209" i="1"/>
  <c r="AL209" i="1"/>
  <c r="AK209" i="1"/>
  <c r="BA208" i="1"/>
  <c r="AY208" i="1"/>
  <c r="AW208" i="1"/>
  <c r="AV208" i="1"/>
  <c r="AZ208" i="1" s="1"/>
  <c r="AU208" i="1"/>
  <c r="AL208" i="1"/>
  <c r="AK208" i="1"/>
  <c r="BA207" i="1"/>
  <c r="AY207" i="1"/>
  <c r="AW207" i="1"/>
  <c r="AV207" i="1"/>
  <c r="AZ207" i="1" s="1"/>
  <c r="AU207" i="1"/>
  <c r="AL207" i="1"/>
  <c r="AK207" i="1"/>
  <c r="AW221" i="1"/>
  <c r="BA221" i="1" s="1"/>
  <c r="AV221" i="1"/>
  <c r="AZ221" i="1" s="1"/>
  <c r="AU221" i="1"/>
  <c r="AY221" i="1" s="1"/>
  <c r="AK221" i="1"/>
  <c r="AA221" i="1"/>
  <c r="AL221" i="1" s="1"/>
  <c r="AW220" i="1"/>
  <c r="BA220" i="1" s="1"/>
  <c r="AV220" i="1"/>
  <c r="AZ220" i="1" s="1"/>
  <c r="AU220" i="1"/>
  <c r="AY220" i="1" s="1"/>
  <c r="AK220" i="1"/>
  <c r="AA220" i="1"/>
  <c r="AL220" i="1" s="1"/>
  <c r="AW219" i="1"/>
  <c r="BA219" i="1" s="1"/>
  <c r="AV219" i="1"/>
  <c r="AZ219" i="1" s="1"/>
  <c r="AU219" i="1"/>
  <c r="AY219" i="1" s="1"/>
  <c r="AK219" i="1"/>
  <c r="AA219" i="1"/>
  <c r="AL219" i="1" s="1"/>
  <c r="BA218" i="1"/>
  <c r="AW218" i="1"/>
  <c r="AV218" i="1"/>
  <c r="AZ218" i="1" s="1"/>
  <c r="AU218" i="1"/>
  <c r="AY218" i="1" s="1"/>
  <c r="AK218" i="1"/>
  <c r="AA218" i="1"/>
  <c r="AL218" i="1" s="1"/>
  <c r="AW217" i="1"/>
  <c r="BA217" i="1" s="1"/>
  <c r="AV217" i="1"/>
  <c r="AZ217" i="1" s="1"/>
  <c r="AU217" i="1"/>
  <c r="AY217" i="1" s="1"/>
  <c r="AK217" i="1"/>
  <c r="AA217" i="1"/>
  <c r="AL217" i="1" s="1"/>
  <c r="AY216" i="1"/>
  <c r="AW216" i="1"/>
  <c r="BA216" i="1" s="1"/>
  <c r="AV216" i="1"/>
  <c r="AZ216" i="1" s="1"/>
  <c r="AU216" i="1"/>
  <c r="AK216" i="1"/>
  <c r="AA216" i="1"/>
  <c r="AL216" i="1" s="1"/>
  <c r="BA222" i="1"/>
  <c r="AZ222" i="1"/>
  <c r="AY222" i="1"/>
  <c r="AL222" i="1"/>
  <c r="AK222" i="1"/>
  <c r="AW206" i="1"/>
  <c r="BA206" i="1" s="1"/>
  <c r="AV206" i="1"/>
  <c r="AZ206" i="1" s="1"/>
  <c r="AU206" i="1"/>
  <c r="AY206" i="1" s="1"/>
  <c r="AK206" i="1"/>
  <c r="AA206" i="1"/>
  <c r="AL206" i="1" s="1"/>
  <c r="BA205" i="1"/>
  <c r="AW205" i="1"/>
  <c r="AV205" i="1"/>
  <c r="AZ205" i="1" s="1"/>
  <c r="AU205" i="1"/>
  <c r="AY205" i="1" s="1"/>
  <c r="AK205" i="1"/>
  <c r="AA205" i="1"/>
  <c r="AL205" i="1" s="1"/>
  <c r="AW204" i="1"/>
  <c r="BA204" i="1" s="1"/>
  <c r="AV204" i="1"/>
  <c r="AZ204" i="1" s="1"/>
  <c r="AU204" i="1"/>
  <c r="AY204" i="1" s="1"/>
  <c r="AK204" i="1"/>
  <c r="AA204" i="1"/>
  <c r="AL204" i="1" s="1"/>
  <c r="AW203" i="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AW190" i="1"/>
  <c r="BA190" i="1" s="1"/>
  <c r="AV190" i="1"/>
  <c r="AZ190" i="1" s="1"/>
  <c r="AU190" i="1"/>
  <c r="AY190" i="1" s="1"/>
  <c r="AK190" i="1"/>
  <c r="AA190" i="1"/>
  <c r="AL190" i="1" s="1"/>
  <c r="AW189" i="1"/>
  <c r="BA189" i="1" s="1"/>
  <c r="AV189" i="1"/>
  <c r="AZ189" i="1" s="1"/>
  <c r="AU189" i="1"/>
  <c r="AY189" i="1" s="1"/>
  <c r="AK189" i="1"/>
  <c r="AA189" i="1"/>
  <c r="AL189" i="1" s="1"/>
  <c r="AW188" i="1"/>
  <c r="BA188" i="1" s="1"/>
  <c r="AV188" i="1"/>
  <c r="AZ188" i="1" s="1"/>
  <c r="AU188" i="1"/>
  <c r="AY188" i="1" s="1"/>
  <c r="AK188" i="1"/>
  <c r="AA188" i="1"/>
  <c r="AL188" i="1" s="1"/>
  <c r="AW187" i="1"/>
  <c r="BA187" i="1" s="1"/>
  <c r="AV187" i="1"/>
  <c r="AZ187" i="1" s="1"/>
  <c r="AU187" i="1"/>
  <c r="AY187" i="1" s="1"/>
  <c r="AK187" i="1"/>
  <c r="AA187" i="1"/>
  <c r="AL187" i="1" s="1"/>
  <c r="AW186" i="1"/>
  <c r="BA186" i="1" s="1"/>
  <c r="AV186" i="1"/>
  <c r="AZ186" i="1" s="1"/>
  <c r="AU186" i="1"/>
  <c r="AY186" i="1" s="1"/>
  <c r="AK186" i="1"/>
  <c r="AA186" i="1"/>
  <c r="AL186" i="1" s="1"/>
  <c r="BA192" i="1"/>
  <c r="AZ192" i="1"/>
  <c r="AY192" i="1"/>
  <c r="AL192" i="1"/>
  <c r="AK192" i="1"/>
  <c r="AW185" i="1"/>
  <c r="BA185" i="1" s="1"/>
  <c r="AV185" i="1"/>
  <c r="AZ185" i="1" s="1"/>
  <c r="AU185" i="1"/>
  <c r="AY185" i="1" s="1"/>
  <c r="AW184" i="1"/>
  <c r="BA184" i="1" s="1"/>
  <c r="AV184" i="1"/>
  <c r="AZ184" i="1" s="1"/>
  <c r="AU184" i="1"/>
  <c r="AW183" i="1"/>
  <c r="BA183" i="1" s="1"/>
  <c r="AV183" i="1"/>
  <c r="AU183" i="1"/>
  <c r="AY183" i="1" s="1"/>
  <c r="AW182" i="1"/>
  <c r="BA182" i="1" s="1"/>
  <c r="AV182" i="1"/>
  <c r="AZ182" i="1" s="1"/>
  <c r="AU182" i="1"/>
  <c r="AW181" i="1"/>
  <c r="BA181" i="1" s="1"/>
  <c r="AV181" i="1"/>
  <c r="AZ181" i="1" s="1"/>
  <c r="AU181" i="1"/>
  <c r="AY181" i="1" s="1"/>
  <c r="AW180" i="1"/>
  <c r="AV180" i="1"/>
  <c r="AZ180" i="1" s="1"/>
  <c r="AU180" i="1"/>
  <c r="AY180" i="1" s="1"/>
  <c r="AA185" i="1"/>
  <c r="AL185" i="1" s="1"/>
  <c r="AA184" i="1"/>
  <c r="AL184" i="1" s="1"/>
  <c r="AA183" i="1"/>
  <c r="AL183" i="1" s="1"/>
  <c r="AA182" i="1"/>
  <c r="AL182" i="1" s="1"/>
  <c r="AA181" i="1"/>
  <c r="AL181" i="1" s="1"/>
  <c r="AA180" i="1"/>
  <c r="AL180" i="1" s="1"/>
  <c r="AK185" i="1"/>
  <c r="AY184" i="1"/>
  <c r="AK184" i="1"/>
  <c r="AZ183" i="1"/>
  <c r="AK183" i="1"/>
  <c r="AY182" i="1"/>
  <c r="AK182" i="1"/>
  <c r="AK181" i="1"/>
  <c r="BA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<sst xmlns="http://schemas.openxmlformats.org/spreadsheetml/2006/main" count="5707" uniqueCount="799">
  <si>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</si>
  <si>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</si>
  <si>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</si>
  <si>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</si>
  <si>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</si>
  <si>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</si>
  <si>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</si>
  <si>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</si>
  <si>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</si>
  <si>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</si>
  <si>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</si>
  <si>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</si>
  <si>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</si>
  <si>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</si>
  <si>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</si>
  <si>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</si>
  <si>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</si>
  <si>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</si>
  <si>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</si>
  <si>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</si>
  <si>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</si>
  <si>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</si>
  <si>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</si>
  <si>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</si>
  <si>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</si>
  <si>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</si>
  <si>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</si>
  <si>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</si>
  <si>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</si>
  <si>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</si>
  <si>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</si>
  <si>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</si>
  <si>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</si>
  <si>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</si>
  <si>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</si>
  <si>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</si>
  <si>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</si>
  <si>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</si>
  <si>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</si>
  <si>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</si>
  <si>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</si>
  <si>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</si>
  <si>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</si>
  <si>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</si>
  <si>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</si>
  <si>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</si>
  <si>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</si>
  <si>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</si>
  <si>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</si>
  <si>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</si>
  <si>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</si>
  <si>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</si>
  <si>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</si>
  <si>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</si>
  <si>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</si>
  <si>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</si>
  <si>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</si>
  <si>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</si>
  <si>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</si>
  <si>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</si>
  <si>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</si>
  <si>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</si>
  <si>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</si>
  <si>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</si>
  <si>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</si>
  <si>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</si>
  <si>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</si>
  <si>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</si>
  <si>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</si>
  <si>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</si>
  <si>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</si>
  <si>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</si>
  <si>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</si>
  <si>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</si>
  <si>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</si>
  <si>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</si>
  <si>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</si>
  <si>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</si>
  <si>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</si>
  <si>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</si>
  <si>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</si>
  <si>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</si>
  <si>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</si>
  <si>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</si>
  <si>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</si>
  <si>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</si>
  <si>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</si>
  <si>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</si>
  <si>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</si>
  <si>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</si>
  <si>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</si>
  <si>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</si>
  <si>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</si>
  <si>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</si>
  <si>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</si>
  <si>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</si>
  <si>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</si>
  <si>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</si>
  <si>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</si>
  <si>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</si>
  <si>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</si>
  <si>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</si>
  <si>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</si>
  <si>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</si>
  <si>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</si>
  <si>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</si>
  <si>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</si>
  <si>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</si>
  <si>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</si>
  <si>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</si>
  <si>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</si>
  <si>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</si>
  <si>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</si>
  <si>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</si>
  <si>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</si>
  <si>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</si>
  <si>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</si>
  <si>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</si>
  <si>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</si>
  <si>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</si>
  <si>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</si>
  <si>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</si>
  <si>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</si>
  <si>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</si>
  <si>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</si>
  <si>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</si>
  <si>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</si>
  <si>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</si>
  <si>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</si>
  <si>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</si>
  <si>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</si>
  <si>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</si>
  <si>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</si>
  <si>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</si>
  <si>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</si>
  <si>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</si>
  <si>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</si>
  <si>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</si>
  <si>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</si>
  <si>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</si>
  <si>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</si>
  <si>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</si>
  <si>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</si>
  <si>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</si>
  <si>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</si>
  <si>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</si>
  <si>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</si>
  <si>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</si>
  <si>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</si>
  <si>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</si>
  <si>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</si>
  <si>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</si>
  <si>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</si>
  <si>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</si>
  <si>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</si>
  <si>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</si>
  <si>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</si>
  <si>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</si>
  <si>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</si>
  <si>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</si>
  <si>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</si>
  <si>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</si>
  <si>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</si>
  <si>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</si>
  <si>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</si>
  <si>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</si>
  <si>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</si>
  <si>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</si>
  <si>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</si>
  <si>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</si>
  <si>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</si>
  <si>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</si>
  <si>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</si>
  <si>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</si>
  <si>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</si>
  <si>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</si>
  <si>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</si>
  <si>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</si>
  <si>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</si>
  <si>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</si>
  <si>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</si>
  <si>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</si>
  <si>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</si>
  <si>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</si>
  <si>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</si>
  <si>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</si>
  <si>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</si>
  <si>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</si>
  <si>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</si>
  <si>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</si>
  <si>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</si>
  <si>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</si>
  <si>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</si>
  <si>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</si>
  <si>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</si>
  <si>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</si>
  <si>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</si>
  <si>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</si>
  <si>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</si>
  <si>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</si>
  <si>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</si>
  <si>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</si>
  <si>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</si>
  <si>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</si>
  <si>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</si>
  <si>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</si>
  <si>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</si>
  <si>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</si>
  <si>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</si>
  <si>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</si>
  <si>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</si>
  <si>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</si>
  <si>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</si>
  <si>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</si>
  <si>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</si>
  <si>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</si>
  <si>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</si>
  <si>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</si>
  <si>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</si>
  <si>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</si>
  <si>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</si>
  <si>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</si>
  <si>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</si>
  <si>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</si>
  <si>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</si>
  <si>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</si>
  <si>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</si>
  <si>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</si>
  <si>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</si>
  <si>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</si>
  <si>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</si>
  <si>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</si>
  <si>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</si>
  <si>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</si>
  <si>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</si>
  <si>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</si>
  <si>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</si>
  <si>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</si>
  <si>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</si>
  <si>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</si>
  <si>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</si>
  <si>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</si>
  <si>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</si>
  <si>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</si>
  <si>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</si>
  <si>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</si>
  <si>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</si>
  <si>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</si>
  <si>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</si>
  <si>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</si>
  <si>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</si>
  <si>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</si>
  <si>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</si>
  <si>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</si>
  <si>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</si>
  <si>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</si>
  <si>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</si>
  <si>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</si>
  <si>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</si>
  <si>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</si>
  <si>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</si>
  <si>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</si>
  <si>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</si>
  <si>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</si>
  <si>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</si>
  <si>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</si>
  <si>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</si>
  <si>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</si>
  <si>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</si>
  <si>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</si>
  <si>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</si>
  <si>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</si>
  <si>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</si>
  <si>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</si>
  <si>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</si>
  <si>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</si>
  <si>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</si>
  <si>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</si>
  <si>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</si>
  <si>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</si>
  <si>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</si>
  <si>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</si>
  <si>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</si>
  <si>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</si>
  <si>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</si>
  <si>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</si>
  <si>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</si>
  <si>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</si>
  <si>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</si>
  <si>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</si>
  <si>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</si>
  <si>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</si>
  <si>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</si>
  <si>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</si>
  <si>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</si>
  <si>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</si>
  <si>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</si>
  <si>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</si>
  <si>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</si>
  <si>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</si>
  <si>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</si>
  <si>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</si>
  <si>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</si>
  <si>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</si>
  <si>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</si>
  <si>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</si>
  <si>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</si>
  <si>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</si>
  <si>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</si>
  <si>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</si>
  <si>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</si>
  <si>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</si>
  <si>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</si>
  <si>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</si>
  <si>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</si>
  <si>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</si>
  <si>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</si>
  <si>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</si>
  <si>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</si>
  <si>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</si>
  <si>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</si>
  <si>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</si>
  <si>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</si>
  <si>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</si>
  <si>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</si>
  <si>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</si>
  <si>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</si>
  <si>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</si>
  <si>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</si>
  <si>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</si>
  <si>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</si>
  <si>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</si>
  <si>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</si>
  <si>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</si>
  <si>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</si>
  <si>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</si>
  <si>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</si>
  <si>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</si>
  <si>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</si>
  <si>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</si>
  <si>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</si>
  <si>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</si>
  <si>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</si>
  <si>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</si>
  <si>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</si>
  <si>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</si>
  <si>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</si>
  <si>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</si>
  <si>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</si>
  <si>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</si>
  <si>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</si>
  <si>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</si>
  <si>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</si>
  <si>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</si>
  <si>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</si>
  <si>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</si>
  <si>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</si>
  <si>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</si>
  <si>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</si>
  <si>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</si>
  <si>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</si>
  <si>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</si>
  <si>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</si>
  <si>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</si>
  <si>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</si>
  <si>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</si>
  <si>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</si>
  <si>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</si>
  <si>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</si>
  <si>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</si>
  <si>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</si>
  <si>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</si>
  <si>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</si>
  <si>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</si>
  <si>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</si>
  <si>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</si>
  <si>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</si>
  <si>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</si>
  <si>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</si>
  <si>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</si>
  <si>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</si>
  <si>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</si>
  <si>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</si>
  <si>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</si>
  <si>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</si>
  <si>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</si>
  <si>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</si>
  <si>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</si>
  <si>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</si>
  <si>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</si>
  <si>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</si>
  <si>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</si>
  <si>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</si>
  <si>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</si>
  <si>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</si>
  <si>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</si>
  <si>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</si>
  <si>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</si>
  <si>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</si>
  <si>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</si>
  <si>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</si>
  <si>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</si>
  <si>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</si>
  <si>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</si>
  <si>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</si>
  <si>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</si>
  <si>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</si>
  <si>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</si>
  <si>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</si>
  <si>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</si>
  <si>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</si>
  <si>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</si>
  <si>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</si>
  <si>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</si>
  <si>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</si>
  <si>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</si>
  <si>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</si>
  <si>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</si>
  <si>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</si>
  <si>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</si>
  <si>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</si>
  <si>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</si>
  <si>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</si>
  <si>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</si>
  <si>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</si>
  <si>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</si>
  <si>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</si>
  <si>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</si>
  <si>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</si>
  <si>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</si>
  <si>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</si>
  <si>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</si>
  <si>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</si>
  <si>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</si>
  <si>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</si>
  <si>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</si>
  <si>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</si>
  <si>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</si>
  <si>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</si>
  <si>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</si>
  <si>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</si>
  <si>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</si>
  <si>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</si>
  <si>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</si>
  <si>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</si>
  <si>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</si>
  <si>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</si>
  <si>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</si>
  <si>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</si>
  <si>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</si>
  <si>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</si>
  <si>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</si>
  <si>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</si>
  <si>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</si>
  <si>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</si>
  <si>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</si>
  <si>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</si>
  <si>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</si>
  <si>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</si>
  <si>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</si>
  <si>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</si>
  <si>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</si>
  <si>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</si>
  <si>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</si>
  <si>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</si>
  <si>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</si>
  <si>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</si>
  <si>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</si>
  <si>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</si>
  <si>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</si>
  <si>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</si>
  <si>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</si>
  <si>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</si>
  <si>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</si>
  <si>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</si>
  <si>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</si>
  <si>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</si>
  <si>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</si>
  <si>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</si>
  <si>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</si>
  <si>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</si>
  <si>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</si>
  <si>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</si>
  <si>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</si>
  <si>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</si>
  <si>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</si>
  <si>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</si>
  <si>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</si>
  <si>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</si>
  <si>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</si>
  <si>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</si>
  <si>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</si>
  <si>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</si>
  <si>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</si>
  <si>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</si>
  <si>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</si>
  <si>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</si>
  <si>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</si>
  <si>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</si>
  <si>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</si>
  <si>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</si>
  <si>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</si>
  <si>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</si>
  <si>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</si>
  <si>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</si>
  <si>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</si>
  <si>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</si>
  <si>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</si>
  <si>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</si>
  <si>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</si>
  <si>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</si>
  <si>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</si>
  <si>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</si>
  <si>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</si>
  <si>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</si>
  <si>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</si>
  <si>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</si>
  <si>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</si>
  <si>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</si>
  <si>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</si>
  <si>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</si>
  <si>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</si>
  <si>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</si>
  <si>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</si>
  <si>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</si>
  <si>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</si>
  <si>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</si>
  <si>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</si>
  <si>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</si>
  <si>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</si>
  <si>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</si>
  <si>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</si>
  <si>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</si>
  <si>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</si>
  <si>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</si>
  <si>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</si>
  <si>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</si>
  <si>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</si>
  <si>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</si>
  <si>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</si>
  <si>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</si>
  <si>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</si>
  <si>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</si>
  <si>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</si>
  <si>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</si>
  <si>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</si>
  <si>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</si>
  <si>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</si>
  <si>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</si>
  <si>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</si>
  <si>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</si>
  <si>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</si>
  <si>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</si>
  <si>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</si>
  <si>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</si>
  <si>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</si>
  <si>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</si>
  <si>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</si>
  <si>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</si>
  <si>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</si>
  <si>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</si>
  <si>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</si>
  <si>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</si>
  <si>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</si>
  <si>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</si>
  <si>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</si>
  <si>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</si>
  <si>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</si>
  <si>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</si>
  <si>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</si>
  <si>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</si>
  <si>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</si>
  <si>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</si>
  <si>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</si>
  <si>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</si>
  <si>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</si>
  <si>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</si>
  <si>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</si>
  <si>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</si>
  <si>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</si>
  <si>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</si>
  <si>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</si>
  <si>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</si>
  <si>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</si>
  <si>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</si>
  <si>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</si>
  <si>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</si>
  <si>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</si>
  <si>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</si>
  <si>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</si>
  <si>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</si>
  <si>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</si>
  <si>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</si>
  <si>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</si>
  <si>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</si>
  <si>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</si>
  <si>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</si>
  <si>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</si>
  <si>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</si>
  <si>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</si>
  <si>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</si>
  <si>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</si>
  <si>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</si>
  <si>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</si>
  <si>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</si>
  <si>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</si>
  <si>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</si>
  <si>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</si>
  <si>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</si>
  <si>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</si>
  <si>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</si>
  <si>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</si>
  <si>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</si>
  <si>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</si>
  <si>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</si>
  <si>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</si>
  <si>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</si>
  <si>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</si>
  <si>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</si>
  <si>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</si>
  <si>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</si>
  <si>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</si>
  <si>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</si>
  <si>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</si>
  <si>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</si>
  <si>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</si>
  <si>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</si>
  <si>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</si>
  <si>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</si>
  <si>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</si>
  <si>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</si>
  <si>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</si>
  <si>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</si>
  <si>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</si>
  <si>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</si>
  <si>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</si>
  <si>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</si>
  <si>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</si>
  <si>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</si>
  <si>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</si>
  <si>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</si>
  <si>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</si>
  <si>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</si>
  <si>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</si>
  <si>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</si>
  <si>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</si>
  <si>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</si>
  <si>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</si>
  <si>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</si>
  <si>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</si>
  <si>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</si>
  <si>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</si>
  <si>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</si>
  <si>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</si>
  <si>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</si>
  <si>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</si>
  <si>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</si>
  <si>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</si>
  <si>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</si>
  <si>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</si>
  <si>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</si>
  <si>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</si>
  <si>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</si>
  <si>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</si>
  <si>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</si>
  <si>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</si>
  <si>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</si>
  <si>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</si>
  <si>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</si>
  <si>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</si>
  <si>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</si>
  <si>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</si>
  <si>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</si>
  <si>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</si>
  <si>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</si>
  <si>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</si>
  <si>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</si>
  <si>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</si>
  <si>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</si>
  <si>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</si>
  <si>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</si>
  <si>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</si>
  <si>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</si>
  <si>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</si>
  <si>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</si>
  <si>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</si>
  <si>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</si>
  <si>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</si>
  <si>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</si>
  <si>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</si>
  <si>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</si>
  <si>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</si>
  <si>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</si>
  <si>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</si>
  <si>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</si>
  <si>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</si>
  <si>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</si>
  <si>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</si>
  <si>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</si>
  <si>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</si>
  <si>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</si>
  <si>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</si>
  <si>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</si>
  <si>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</si>
  <si>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</si>
  <si>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</si>
  <si>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</si>
  <si>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</si>
  <si>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</si>
  <si>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</si>
  <si>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</si>
  <si>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</si>
  <si>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</si>
  <si>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</si>
  <si>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</si>
  <si>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</si>
  <si>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</si>
  <si>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</si>
  <si>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</si>
  <si>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</si>
  <si>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</si>
  <si>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</si>
  <si>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</si>
  <si>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</si>
  <si>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</si>
  <si>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</si>
  <si>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</si>
  <si>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</si>
  <si>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</si>
  <si>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</si>
  <si>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</si>
  <si>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</si>
  <si>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</si>
  <si>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</si>
  <si>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</si>
  <si>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</si>
  <si>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</si>
  <si>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</si>
  <si>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</si>
  <si>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</si>
  <si>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</si>
  <si>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</si>
  <si>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</si>
  <si>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</si>
  <si>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</si>
  <si>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</si>
  <si>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</si>
  <si>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</si>
  <si>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</si>
  <si>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</si>
  <si>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</si>
  <si>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</si>
  <si>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</si>
  <si>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</si>
  <si>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</si>
  <si>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</si>
  <si>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</si>
  <si>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</si>
  <si>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</si>
  <si>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</si>
  <si>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</si>
  <si>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</si>
  <si>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</si>
  <si>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</si>
  <si>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</si>
  <si>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</si>
  <si>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</si>
  <si>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</si>
  <si>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</si>
  <si>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</si>
  <si>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</si>
  <si>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</si>
  <si>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</si>
  <si>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</si>
  <si>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</si>
  <si>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</si>
  <si>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</si>
  <si>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</si>
  <si>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</si>
  <si>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</si>
  <si>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11.c.0.1, autofluo kidney, nuclei model type, id07 test, id05 val, 7 LR steps</t>
  </si>
  <si>
    <t>model 11.c.0, autofluo kidney, nuclei model type, id07 test, id05 val, 4 LR steps</t>
  </si>
  <si>
    <t>model 11.c.1, autofluo kidney, nuclei model type, id02 test, id01 val, 4 LR steps</t>
  </si>
  <si>
    <t>model 11.c.2, autofluo kidney, nuclei model type, id04 test, id06 val, 4 LR steps</t>
  </si>
  <si>
    <t>model 11.c.1.1, autofluo kidney, nuclei model type, id02 test, id01 val, 7 LR steps</t>
  </si>
  <si>
    <t>model 11.c.2.1, autofluo kidney, nuclei model type, id04 test, id06 val, 7 LR steps</t>
  </si>
  <si>
    <t>model 11.c.0.2, autofluo kidney, nuclei model type, id07 test, id05 val, 10 LR steps</t>
  </si>
  <si>
    <t>model 11.c.1.2, autofluo kidney, nuclei model type, id02 test, id01 val, 10 LR steps</t>
  </si>
  <si>
    <t>model 11.c.2.2, autofluo kidney, nuclei model type, id04 test, id06 val, 10 LR steps</t>
  </si>
  <si>
    <t>the training images &amp; curves could look better, trying finer LR progression</t>
  </si>
  <si>
    <t>the training images &amp; curves could look better, trying even finer LR progression</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</si>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</sst>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22"/>
  <sheetViews>
    <sheetView tabSelected="1" zoomScaleNormal="100" workbookViewId="0">
      <pane xSplit="1" ySplit="1" topLeftCell="B195" activePane="bottomRight" state="frozen"/>
      <selection pane="topRight" activeCell="B1" sqref="B1"/>
      <selection pane="bottomLeft" activeCell="A2" sqref="A2"/>
      <selection pane="bottomRight" activeCell="F214" sqref="F214"/>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50.5703125" customWidth="1" collapsed="1"/>
    <col min="55" max="55" width="51"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45</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v>0</v>
      </c>
    </row>
    <row r="187" spans="1:59"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45</v>
      </c>
      <c r="AU187">
        <f t="shared" si="128"/>
        <v>14</v>
      </c>
      <c r="AV187">
        <f t="shared" si="129"/>
        <v>11</v>
      </c>
      <c r="AW187">
        <f t="shared" si="130"/>
        <v>57</v>
      </c>
      <c r="AX187" s="47" t="s">
        <v>45</v>
      </c>
      <c r="AY187">
        <f t="shared" si="124"/>
        <v>106</v>
      </c>
      <c r="AZ187">
        <f t="shared" si="125"/>
        <v>709</v>
      </c>
      <c r="BA187" s="8">
        <f t="shared" si="126"/>
        <v>263</v>
      </c>
      <c r="BB187" t="s">
        <v>726</v>
      </c>
      <c r="BC187" t="s">
        <v>727</v>
      </c>
      <c r="BD187">
        <v>0</v>
      </c>
    </row>
    <row r="188" spans="1:59"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45</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v>0</v>
      </c>
    </row>
    <row r="189" spans="1:59"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45</v>
      </c>
      <c r="AU189">
        <f t="shared" si="128"/>
        <v>14</v>
      </c>
      <c r="AV189">
        <f t="shared" si="129"/>
        <v>11</v>
      </c>
      <c r="AW189">
        <f t="shared" si="130"/>
        <v>57</v>
      </c>
      <c r="AX189" s="47" t="s">
        <v>45</v>
      </c>
      <c r="AY189">
        <f t="shared" si="133"/>
        <v>106</v>
      </c>
      <c r="AZ189">
        <f t="shared" si="134"/>
        <v>709</v>
      </c>
      <c r="BA189" s="8">
        <f t="shared" si="135"/>
        <v>263</v>
      </c>
      <c r="BB189" t="s">
        <v>726</v>
      </c>
      <c r="BC189" t="s">
        <v>727</v>
      </c>
      <c r="BD189">
        <v>0</v>
      </c>
    </row>
    <row r="190" spans="1:59"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45</v>
      </c>
      <c r="AU190">
        <f t="shared" si="128"/>
        <v>14</v>
      </c>
      <c r="AV190">
        <f t="shared" si="129"/>
        <v>11</v>
      </c>
      <c r="AW190">
        <f t="shared" si="130"/>
        <v>57</v>
      </c>
      <c r="AX190" s="47" t="s">
        <v>45</v>
      </c>
      <c r="AY190">
        <f t="shared" si="133"/>
        <v>106</v>
      </c>
      <c r="AZ190">
        <f t="shared" si="134"/>
        <v>709</v>
      </c>
      <c r="BA190" s="8">
        <f t="shared" si="135"/>
        <v>263</v>
      </c>
      <c r="BB190" t="s">
        <v>726</v>
      </c>
      <c r="BC190" t="s">
        <v>727</v>
      </c>
      <c r="BD190">
        <v>0</v>
      </c>
    </row>
    <row r="191" spans="1:59"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45</v>
      </c>
      <c r="AU191">
        <f t="shared" si="128"/>
        <v>14</v>
      </c>
      <c r="AV191">
        <f t="shared" si="129"/>
        <v>11</v>
      </c>
      <c r="AW191">
        <f t="shared" si="130"/>
        <v>57</v>
      </c>
      <c r="AX191" s="47" t="s">
        <v>45</v>
      </c>
      <c r="AY191">
        <f t="shared" si="133"/>
        <v>106</v>
      </c>
      <c r="AZ191">
        <f t="shared" si="134"/>
        <v>709</v>
      </c>
      <c r="BA191" s="8">
        <f t="shared" si="135"/>
        <v>263</v>
      </c>
      <c r="BB191" t="s">
        <v>726</v>
      </c>
      <c r="BC191" t="s">
        <v>727</v>
      </c>
      <c r="BD191">
        <v>0</v>
      </c>
    </row>
    <row r="192" spans="1:59"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6" si="138" xml:space="preserve"> _xlfn.FLOOR.MATH((AN192 - AQ192) / 2)</f>
        <v>14</v>
      </c>
      <c r="AV192">
        <f t="shared" ref="AV192:AV206" si="139" xml:space="preserve"> _xlfn.FLOOR.MATH((AO192 - AR192) / 2)</f>
        <v>11</v>
      </c>
      <c r="AW192">
        <f t="shared" ref="AW192:AW206"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v>0</v>
      </c>
    </row>
    <row r="193" spans="1:56"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v>0</v>
      </c>
    </row>
    <row r="194" spans="1:56"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v>0</v>
      </c>
    </row>
    <row r="195" spans="1:56"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v>0</v>
      </c>
    </row>
    <row r="196" spans="1:56"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v>0</v>
      </c>
    </row>
    <row r="197" spans="1:56"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v>0</v>
      </c>
    </row>
    <row r="198" spans="1:56"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v>0</v>
      </c>
    </row>
    <row r="199" spans="1:56"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7" si="149">AI199+AJ199</f>
        <v>#VALUE!</v>
      </c>
      <c r="AL199" t="e">
        <f t="shared" ref="AL199:AL207"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7" si="151">AQ199-AU199</f>
        <v>106</v>
      </c>
      <c r="AZ199">
        <f t="shared" ref="AZ199:AZ207" si="152">AR199-AV199</f>
        <v>709</v>
      </c>
      <c r="BA199" s="8">
        <f t="shared" ref="BA199:BA207" si="153">AS199-AW199</f>
        <v>263</v>
      </c>
      <c r="BB199" t="s">
        <v>619</v>
      </c>
      <c r="BC199" t="s">
        <v>620</v>
      </c>
      <c r="BD199">
        <v>0</v>
      </c>
    </row>
    <row r="200" spans="1:56"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v>0</v>
      </c>
    </row>
    <row r="201" spans="1:56"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v>0</v>
      </c>
    </row>
    <row r="202" spans="1:56"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v>0</v>
      </c>
    </row>
    <row r="203" spans="1:56"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v>0</v>
      </c>
    </row>
    <row r="204" spans="1:56" x14ac:dyDescent="0.25">
      <c r="A204" s="10" t="s">
        <v>760</v>
      </c>
      <c r="B204" s="10" t="s">
        <v>781</v>
      </c>
      <c r="C204" t="s">
        <v>766</v>
      </c>
      <c r="D204" t="s">
        <v>457</v>
      </c>
      <c r="E204" t="s">
        <v>406</v>
      </c>
      <c r="F204" t="s">
        <v>636</v>
      </c>
      <c r="G204" s="40" t="s">
        <v>791</v>
      </c>
      <c r="H204" s="10" t="s">
        <v>117</v>
      </c>
      <c r="I204" s="10" t="s">
        <v>117</v>
      </c>
      <c r="J204" s="4">
        <v>1</v>
      </c>
      <c r="U204" s="10"/>
      <c r="V204" s="17" t="s">
        <v>769</v>
      </c>
      <c r="W204">
        <v>1</v>
      </c>
      <c r="X204">
        <v>5</v>
      </c>
      <c r="Y204">
        <v>1</v>
      </c>
      <c r="Z204">
        <v>1</v>
      </c>
      <c r="AA204">
        <f t="shared" ref="AA204:AA206" si="154">X204+Y204</f>
        <v>6</v>
      </c>
      <c r="AB204">
        <v>7</v>
      </c>
      <c r="AC204">
        <v>3</v>
      </c>
      <c r="AE204" t="s">
        <v>94</v>
      </c>
      <c r="AH204" s="8" t="s">
        <v>96</v>
      </c>
      <c r="AI204" t="s">
        <v>117</v>
      </c>
      <c r="AJ204" t="s">
        <v>117</v>
      </c>
      <c r="AK204" t="e">
        <f t="shared" si="149"/>
        <v>#VALUE!</v>
      </c>
      <c r="AL204">
        <f t="shared" si="150"/>
        <v>71823.084029435064</v>
      </c>
      <c r="AM204" s="8" t="s">
        <v>105</v>
      </c>
      <c r="AN204">
        <v>149</v>
      </c>
      <c r="AO204">
        <v>743</v>
      </c>
      <c r="AP204" s="17">
        <v>435</v>
      </c>
      <c r="AQ204">
        <v>120</v>
      </c>
      <c r="AR204">
        <v>720</v>
      </c>
      <c r="AS204">
        <v>320</v>
      </c>
      <c r="AT204" s="47" t="s">
        <v>45</v>
      </c>
      <c r="AU204">
        <f t="shared" si="138"/>
        <v>14</v>
      </c>
      <c r="AV204">
        <f t="shared" si="139"/>
        <v>11</v>
      </c>
      <c r="AW204">
        <f t="shared" si="140"/>
        <v>57</v>
      </c>
      <c r="AX204" s="47" t="s">
        <v>45</v>
      </c>
      <c r="AY204">
        <f t="shared" si="151"/>
        <v>106</v>
      </c>
      <c r="AZ204">
        <f t="shared" si="152"/>
        <v>709</v>
      </c>
      <c r="BA204" s="8">
        <f t="shared" si="153"/>
        <v>263</v>
      </c>
      <c r="BB204" t="s">
        <v>770</v>
      </c>
      <c r="BC204" t="s">
        <v>771</v>
      </c>
      <c r="BD204">
        <v>0</v>
      </c>
    </row>
    <row r="205" spans="1:56" x14ac:dyDescent="0.25">
      <c r="A205" s="10" t="s">
        <v>761</v>
      </c>
      <c r="B205" s="10" t="s">
        <v>782</v>
      </c>
      <c r="C205" t="s">
        <v>767</v>
      </c>
      <c r="D205" t="s">
        <v>457</v>
      </c>
      <c r="E205" t="s">
        <v>406</v>
      </c>
      <c r="F205" t="s">
        <v>636</v>
      </c>
      <c r="G205" s="40" t="s">
        <v>791</v>
      </c>
      <c r="H205" s="10" t="s">
        <v>117</v>
      </c>
      <c r="I205" s="10" t="s">
        <v>117</v>
      </c>
      <c r="J205" s="4">
        <v>1</v>
      </c>
      <c r="U205" s="10"/>
      <c r="V205" s="17" t="s">
        <v>769</v>
      </c>
      <c r="W205">
        <v>1</v>
      </c>
      <c r="X205">
        <v>5</v>
      </c>
      <c r="Y205">
        <v>1</v>
      </c>
      <c r="Z205">
        <v>1</v>
      </c>
      <c r="AA205">
        <f t="shared" si="154"/>
        <v>6</v>
      </c>
      <c r="AB205" t="s">
        <v>117</v>
      </c>
      <c r="AC205">
        <v>3</v>
      </c>
      <c r="AE205" t="s">
        <v>94</v>
      </c>
      <c r="AH205" s="8" t="s">
        <v>96</v>
      </c>
      <c r="AI205" t="s">
        <v>117</v>
      </c>
      <c r="AJ205" t="s">
        <v>117</v>
      </c>
      <c r="AK205" t="e">
        <f t="shared" si="149"/>
        <v>#VALUE!</v>
      </c>
      <c r="AL205">
        <f t="shared" si="150"/>
        <v>71823.084029435064</v>
      </c>
      <c r="AM205" s="8" t="s">
        <v>105</v>
      </c>
      <c r="AN205">
        <v>149</v>
      </c>
      <c r="AO205">
        <v>743</v>
      </c>
      <c r="AP205" s="17">
        <v>435</v>
      </c>
      <c r="AQ205">
        <v>120</v>
      </c>
      <c r="AR205">
        <v>720</v>
      </c>
      <c r="AS205">
        <v>320</v>
      </c>
      <c r="AT205" s="47" t="s">
        <v>45</v>
      </c>
      <c r="AU205">
        <f t="shared" si="138"/>
        <v>14</v>
      </c>
      <c r="AV205">
        <f t="shared" si="139"/>
        <v>11</v>
      </c>
      <c r="AW205">
        <f t="shared" si="140"/>
        <v>57</v>
      </c>
      <c r="AX205" s="47" t="s">
        <v>45</v>
      </c>
      <c r="AY205">
        <f t="shared" si="151"/>
        <v>106</v>
      </c>
      <c r="AZ205">
        <f t="shared" si="152"/>
        <v>709</v>
      </c>
      <c r="BA205" s="8">
        <f t="shared" si="153"/>
        <v>263</v>
      </c>
      <c r="BB205" t="s">
        <v>772</v>
      </c>
      <c r="BC205" t="s">
        <v>773</v>
      </c>
      <c r="BD205">
        <v>0</v>
      </c>
    </row>
    <row r="206" spans="1:56" x14ac:dyDescent="0.25">
      <c r="A206" s="10" t="s">
        <v>762</v>
      </c>
      <c r="B206" s="10" t="s">
        <v>783</v>
      </c>
      <c r="C206" t="s">
        <v>768</v>
      </c>
      <c r="D206" t="s">
        <v>457</v>
      </c>
      <c r="E206" t="s">
        <v>406</v>
      </c>
      <c r="F206" t="s">
        <v>636</v>
      </c>
      <c r="G206" s="40" t="s">
        <v>791</v>
      </c>
      <c r="H206" s="10" t="s">
        <v>117</v>
      </c>
      <c r="I206" s="10" t="s">
        <v>117</v>
      </c>
      <c r="J206" s="4">
        <v>1</v>
      </c>
      <c r="U206" s="10"/>
      <c r="V206" s="17" t="s">
        <v>769</v>
      </c>
      <c r="W206">
        <v>1</v>
      </c>
      <c r="X206">
        <v>5</v>
      </c>
      <c r="Y206">
        <v>1</v>
      </c>
      <c r="Z206">
        <v>1</v>
      </c>
      <c r="AA206">
        <f t="shared" si="154"/>
        <v>6</v>
      </c>
      <c r="AB206" t="s">
        <v>117</v>
      </c>
      <c r="AC206">
        <v>3</v>
      </c>
      <c r="AE206" t="s">
        <v>94</v>
      </c>
      <c r="AH206" s="8" t="s">
        <v>96</v>
      </c>
      <c r="AI206" t="s">
        <v>117</v>
      </c>
      <c r="AJ206" t="s">
        <v>117</v>
      </c>
      <c r="AK206" t="e">
        <f t="shared" si="149"/>
        <v>#VALUE!</v>
      </c>
      <c r="AL206">
        <f t="shared" si="150"/>
        <v>71823.084029435064</v>
      </c>
      <c r="AM206" s="8" t="s">
        <v>105</v>
      </c>
      <c r="AN206">
        <v>149</v>
      </c>
      <c r="AO206">
        <v>743</v>
      </c>
      <c r="AP206" s="17">
        <v>435</v>
      </c>
      <c r="AQ206">
        <v>120</v>
      </c>
      <c r="AR206">
        <v>720</v>
      </c>
      <c r="AS206">
        <v>320</v>
      </c>
      <c r="AT206" s="47" t="s">
        <v>45</v>
      </c>
      <c r="AU206">
        <f t="shared" si="138"/>
        <v>14</v>
      </c>
      <c r="AV206">
        <f t="shared" si="139"/>
        <v>11</v>
      </c>
      <c r="AW206">
        <f t="shared" si="140"/>
        <v>57</v>
      </c>
      <c r="AX206" s="47" t="s">
        <v>45</v>
      </c>
      <c r="AY206">
        <f t="shared" si="151"/>
        <v>106</v>
      </c>
      <c r="AZ206">
        <f t="shared" si="152"/>
        <v>709</v>
      </c>
      <c r="BA206" s="8">
        <f t="shared" si="153"/>
        <v>263</v>
      </c>
      <c r="BB206" t="s">
        <v>772</v>
      </c>
      <c r="BC206" t="s">
        <v>773</v>
      </c>
      <c r="BD206">
        <v>0</v>
      </c>
    </row>
    <row r="207" spans="1:56" x14ac:dyDescent="0.25">
      <c r="A207" s="10" t="s">
        <v>774</v>
      </c>
      <c r="B207" s="10" t="s">
        <v>792</v>
      </c>
      <c r="C207" t="s">
        <v>766</v>
      </c>
      <c r="D207" t="s">
        <v>477</v>
      </c>
      <c r="E207" t="s">
        <v>406</v>
      </c>
      <c r="F207" t="s">
        <v>636</v>
      </c>
      <c r="G207" s="40" t="s">
        <v>798</v>
      </c>
      <c r="H207" s="10" t="s">
        <v>117</v>
      </c>
      <c r="I207" s="10" t="s">
        <v>117</v>
      </c>
      <c r="J207" s="4">
        <v>1</v>
      </c>
      <c r="U207" s="10"/>
      <c r="V207" s="17" t="s">
        <v>769</v>
      </c>
      <c r="W207" t="s">
        <v>117</v>
      </c>
      <c r="X207" t="s">
        <v>117</v>
      </c>
      <c r="Y207" t="s">
        <v>117</v>
      </c>
      <c r="Z207" t="s">
        <v>117</v>
      </c>
      <c r="AA207" t="s">
        <v>117</v>
      </c>
      <c r="AB207" t="s">
        <v>117</v>
      </c>
      <c r="AC207">
        <v>3</v>
      </c>
      <c r="AE207" t="s">
        <v>117</v>
      </c>
      <c r="AH207" s="8" t="s">
        <v>117</v>
      </c>
      <c r="AI207" t="s">
        <v>117</v>
      </c>
      <c r="AJ207" t="s">
        <v>117</v>
      </c>
      <c r="AK207" t="e">
        <f t="shared" si="149"/>
        <v>#VALUE!</v>
      </c>
      <c r="AL207" t="e">
        <f t="shared" si="150"/>
        <v>#VALUE!</v>
      </c>
      <c r="AM207" s="8" t="s">
        <v>105</v>
      </c>
      <c r="AN207">
        <v>149</v>
      </c>
      <c r="AO207">
        <v>743</v>
      </c>
      <c r="AP207" s="17">
        <v>435</v>
      </c>
      <c r="AQ207">
        <v>120</v>
      </c>
      <c r="AR207">
        <v>720</v>
      </c>
      <c r="AS207">
        <v>320</v>
      </c>
      <c r="AT207" s="47" t="s">
        <v>8</v>
      </c>
      <c r="AU207">
        <f t="shared" ref="AU207:AU212" si="155" xml:space="preserve"> _xlfn.FLOOR.MATH((AN207 - AQ207) / 2)</f>
        <v>14</v>
      </c>
      <c r="AV207">
        <f t="shared" ref="AV207:AV212" si="156" xml:space="preserve"> _xlfn.FLOOR.MATH((AO207 - AR207) / 2)</f>
        <v>11</v>
      </c>
      <c r="AW207">
        <f t="shared" ref="AW207:AW212" si="157" xml:space="preserve"> _xlfn.FLOOR.MATH((AP207 - AS207) / 2)</f>
        <v>57</v>
      </c>
      <c r="AX207" s="47" t="s">
        <v>8</v>
      </c>
      <c r="AY207">
        <f t="shared" si="151"/>
        <v>106</v>
      </c>
      <c r="AZ207">
        <f t="shared" si="152"/>
        <v>709</v>
      </c>
      <c r="BA207" s="8">
        <f t="shared" si="153"/>
        <v>263</v>
      </c>
      <c r="BB207" t="s">
        <v>619</v>
      </c>
      <c r="BC207" t="s">
        <v>620</v>
      </c>
      <c r="BD207">
        <v>0</v>
      </c>
    </row>
    <row r="208" spans="1:56" x14ac:dyDescent="0.25">
      <c r="A208" s="10" t="s">
        <v>775</v>
      </c>
      <c r="B208" s="10" t="s">
        <v>793</v>
      </c>
      <c r="C208" t="s">
        <v>766</v>
      </c>
      <c r="D208" t="s">
        <v>477</v>
      </c>
      <c r="E208" t="s">
        <v>406</v>
      </c>
      <c r="F208" t="s">
        <v>636</v>
      </c>
      <c r="G208" s="40" t="s">
        <v>798</v>
      </c>
      <c r="H208" s="10" t="s">
        <v>117</v>
      </c>
      <c r="I208" s="10" t="s">
        <v>117</v>
      </c>
      <c r="J208" s="4">
        <v>1</v>
      </c>
      <c r="U208" s="10"/>
      <c r="V208" s="17" t="s">
        <v>769</v>
      </c>
      <c r="W208" t="s">
        <v>117</v>
      </c>
      <c r="X208" t="s">
        <v>117</v>
      </c>
      <c r="Y208" t="s">
        <v>117</v>
      </c>
      <c r="Z208" t="s">
        <v>117</v>
      </c>
      <c r="AA208" t="s">
        <v>117</v>
      </c>
      <c r="AB208" t="s">
        <v>117</v>
      </c>
      <c r="AC208">
        <v>3</v>
      </c>
      <c r="AE208" t="s">
        <v>117</v>
      </c>
      <c r="AH208" s="8" t="s">
        <v>117</v>
      </c>
      <c r="AI208" t="s">
        <v>117</v>
      </c>
      <c r="AJ208" t="s">
        <v>117</v>
      </c>
      <c r="AK208" t="e">
        <f t="shared" ref="AK208:AK212" si="158">AI208+AJ208</f>
        <v>#VALUE!</v>
      </c>
      <c r="AL208" t="e">
        <f t="shared" ref="AL208:AL212" si="159" xml:space="preserve"> 1508.06553301511 + 0.00210606006752809 * (AQ208*AR208*AS208) * (AA208 / 5) + 441</f>
        <v>#VALUE!</v>
      </c>
      <c r="AM208" s="8" t="s">
        <v>105</v>
      </c>
      <c r="AN208">
        <v>149</v>
      </c>
      <c r="AO208">
        <v>743</v>
      </c>
      <c r="AP208" s="17">
        <v>435</v>
      </c>
      <c r="AQ208">
        <v>120</v>
      </c>
      <c r="AR208">
        <v>720</v>
      </c>
      <c r="AS208">
        <v>320</v>
      </c>
      <c r="AT208" s="47" t="s">
        <v>8</v>
      </c>
      <c r="AU208">
        <f t="shared" si="155"/>
        <v>14</v>
      </c>
      <c r="AV208">
        <f t="shared" si="156"/>
        <v>11</v>
      </c>
      <c r="AW208">
        <f t="shared" si="157"/>
        <v>57</v>
      </c>
      <c r="AX208" s="47" t="s">
        <v>8</v>
      </c>
      <c r="AY208">
        <f t="shared" ref="AY208:AY212" si="160">AQ208-AU208</f>
        <v>106</v>
      </c>
      <c r="AZ208">
        <f t="shared" ref="AZ208:AZ212" si="161">AR208-AV208</f>
        <v>709</v>
      </c>
      <c r="BA208" s="8">
        <f t="shared" ref="BA208:BA212" si="162">AS208-AW208</f>
        <v>263</v>
      </c>
      <c r="BB208" t="s">
        <v>619</v>
      </c>
      <c r="BC208" t="s">
        <v>620</v>
      </c>
      <c r="BD208">
        <v>0</v>
      </c>
    </row>
    <row r="209" spans="1:56" x14ac:dyDescent="0.25">
      <c r="A209" s="10" t="s">
        <v>776</v>
      </c>
      <c r="B209" s="10" t="s">
        <v>794</v>
      </c>
      <c r="C209" t="s">
        <v>767</v>
      </c>
      <c r="D209" t="s">
        <v>477</v>
      </c>
      <c r="E209" t="s">
        <v>406</v>
      </c>
      <c r="F209" t="s">
        <v>636</v>
      </c>
      <c r="G209" s="40" t="s">
        <v>798</v>
      </c>
      <c r="H209" s="10" t="s">
        <v>117</v>
      </c>
      <c r="I209" s="10" t="s">
        <v>117</v>
      </c>
      <c r="J209" s="4">
        <v>1</v>
      </c>
      <c r="U209" s="10"/>
      <c r="V209" s="17" t="s">
        <v>769</v>
      </c>
      <c r="W209" t="s">
        <v>117</v>
      </c>
      <c r="X209" t="s">
        <v>117</v>
      </c>
      <c r="Y209" t="s">
        <v>117</v>
      </c>
      <c r="Z209" t="s">
        <v>117</v>
      </c>
      <c r="AA209" t="s">
        <v>117</v>
      </c>
      <c r="AB209" t="s">
        <v>117</v>
      </c>
      <c r="AC209">
        <v>3</v>
      </c>
      <c r="AE209" t="s">
        <v>117</v>
      </c>
      <c r="AH209" s="8" t="s">
        <v>117</v>
      </c>
      <c r="AI209" t="s">
        <v>117</v>
      </c>
      <c r="AJ209" t="s">
        <v>117</v>
      </c>
      <c r="AK209" t="e">
        <f t="shared" si="158"/>
        <v>#VALUE!</v>
      </c>
      <c r="AL209" t="e">
        <f t="shared" si="159"/>
        <v>#VALUE!</v>
      </c>
      <c r="AM209" s="8" t="s">
        <v>105</v>
      </c>
      <c r="AN209">
        <v>149</v>
      </c>
      <c r="AO209">
        <v>743</v>
      </c>
      <c r="AP209" s="17">
        <v>435</v>
      </c>
      <c r="AQ209">
        <v>120</v>
      </c>
      <c r="AR209">
        <v>720</v>
      </c>
      <c r="AS209">
        <v>320</v>
      </c>
      <c r="AT209" s="47" t="s">
        <v>8</v>
      </c>
      <c r="AU209">
        <f t="shared" si="155"/>
        <v>14</v>
      </c>
      <c r="AV209">
        <f t="shared" si="156"/>
        <v>11</v>
      </c>
      <c r="AW209">
        <f t="shared" si="157"/>
        <v>57</v>
      </c>
      <c r="AX209" s="47" t="s">
        <v>8</v>
      </c>
      <c r="AY209">
        <f t="shared" si="160"/>
        <v>106</v>
      </c>
      <c r="AZ209">
        <f t="shared" si="161"/>
        <v>709</v>
      </c>
      <c r="BA209" s="8">
        <f t="shared" si="162"/>
        <v>263</v>
      </c>
      <c r="BB209" t="s">
        <v>619</v>
      </c>
      <c r="BC209" t="s">
        <v>620</v>
      </c>
      <c r="BD209">
        <v>0</v>
      </c>
    </row>
    <row r="210" spans="1:56" x14ac:dyDescent="0.25">
      <c r="A210" s="10" t="s">
        <v>777</v>
      </c>
      <c r="B210" s="10" t="s">
        <v>795</v>
      </c>
      <c r="C210" t="s">
        <v>767</v>
      </c>
      <c r="D210" t="s">
        <v>477</v>
      </c>
      <c r="E210" t="s">
        <v>406</v>
      </c>
      <c r="F210" t="s">
        <v>636</v>
      </c>
      <c r="G210" s="40" t="s">
        <v>798</v>
      </c>
      <c r="H210" s="10" t="s">
        <v>117</v>
      </c>
      <c r="I210" s="10" t="s">
        <v>117</v>
      </c>
      <c r="J210" s="4">
        <v>1</v>
      </c>
      <c r="U210" s="10"/>
      <c r="V210" s="17" t="s">
        <v>769</v>
      </c>
      <c r="W210" t="s">
        <v>117</v>
      </c>
      <c r="X210" t="s">
        <v>117</v>
      </c>
      <c r="Y210" t="s">
        <v>117</v>
      </c>
      <c r="Z210" t="s">
        <v>117</v>
      </c>
      <c r="AA210" t="s">
        <v>117</v>
      </c>
      <c r="AB210" t="s">
        <v>117</v>
      </c>
      <c r="AC210">
        <v>3</v>
      </c>
      <c r="AE210" t="s">
        <v>117</v>
      </c>
      <c r="AH210" s="8" t="s">
        <v>117</v>
      </c>
      <c r="AI210" t="s">
        <v>117</v>
      </c>
      <c r="AJ210" t="s">
        <v>117</v>
      </c>
      <c r="AK210" t="e">
        <f t="shared" si="158"/>
        <v>#VALUE!</v>
      </c>
      <c r="AL210" t="e">
        <f t="shared" si="159"/>
        <v>#VALUE!</v>
      </c>
      <c r="AM210" s="8" t="s">
        <v>105</v>
      </c>
      <c r="AN210">
        <v>149</v>
      </c>
      <c r="AO210">
        <v>743</v>
      </c>
      <c r="AP210" s="17">
        <v>435</v>
      </c>
      <c r="AQ210">
        <v>120</v>
      </c>
      <c r="AR210">
        <v>720</v>
      </c>
      <c r="AS210">
        <v>320</v>
      </c>
      <c r="AT210" s="47" t="s">
        <v>8</v>
      </c>
      <c r="AU210">
        <f t="shared" si="155"/>
        <v>14</v>
      </c>
      <c r="AV210">
        <f t="shared" si="156"/>
        <v>11</v>
      </c>
      <c r="AW210">
        <f t="shared" si="157"/>
        <v>57</v>
      </c>
      <c r="AX210" s="47" t="s">
        <v>8</v>
      </c>
      <c r="AY210">
        <f t="shared" si="160"/>
        <v>106</v>
      </c>
      <c r="AZ210">
        <f t="shared" si="161"/>
        <v>709</v>
      </c>
      <c r="BA210" s="8">
        <f t="shared" si="162"/>
        <v>263</v>
      </c>
      <c r="BB210" t="s">
        <v>619</v>
      </c>
      <c r="BC210" t="s">
        <v>620</v>
      </c>
      <c r="BD210">
        <v>0</v>
      </c>
    </row>
    <row r="211" spans="1:56" x14ac:dyDescent="0.25">
      <c r="A211" s="10" t="s">
        <v>778</v>
      </c>
      <c r="B211" s="10" t="s">
        <v>796</v>
      </c>
      <c r="C211" t="s">
        <v>768</v>
      </c>
      <c r="D211" t="s">
        <v>477</v>
      </c>
      <c r="E211" t="s">
        <v>406</v>
      </c>
      <c r="F211" t="s">
        <v>636</v>
      </c>
      <c r="G211" s="40" t="s">
        <v>798</v>
      </c>
      <c r="H211" s="10" t="s">
        <v>117</v>
      </c>
      <c r="I211" s="10" t="s">
        <v>117</v>
      </c>
      <c r="J211" s="4">
        <v>1</v>
      </c>
      <c r="U211" s="10"/>
      <c r="V211" s="17" t="s">
        <v>769</v>
      </c>
      <c r="W211" t="s">
        <v>117</v>
      </c>
      <c r="X211" t="s">
        <v>117</v>
      </c>
      <c r="Y211" t="s">
        <v>117</v>
      </c>
      <c r="Z211" t="s">
        <v>117</v>
      </c>
      <c r="AA211" t="s">
        <v>117</v>
      </c>
      <c r="AB211" t="s">
        <v>117</v>
      </c>
      <c r="AC211">
        <v>3</v>
      </c>
      <c r="AE211" t="s">
        <v>117</v>
      </c>
      <c r="AH211" s="8" t="s">
        <v>117</v>
      </c>
      <c r="AI211" t="s">
        <v>117</v>
      </c>
      <c r="AJ211" t="s">
        <v>117</v>
      </c>
      <c r="AK211" t="e">
        <f t="shared" si="158"/>
        <v>#VALUE!</v>
      </c>
      <c r="AL211" t="e">
        <f t="shared" si="159"/>
        <v>#VALUE!</v>
      </c>
      <c r="AM211" s="8" t="s">
        <v>105</v>
      </c>
      <c r="AN211">
        <v>149</v>
      </c>
      <c r="AO211">
        <v>743</v>
      </c>
      <c r="AP211" s="17">
        <v>435</v>
      </c>
      <c r="AQ211">
        <v>120</v>
      </c>
      <c r="AR211">
        <v>720</v>
      </c>
      <c r="AS211">
        <v>320</v>
      </c>
      <c r="AT211" s="47" t="s">
        <v>8</v>
      </c>
      <c r="AU211">
        <f t="shared" si="155"/>
        <v>14</v>
      </c>
      <c r="AV211">
        <f t="shared" si="156"/>
        <v>11</v>
      </c>
      <c r="AW211">
        <f t="shared" si="157"/>
        <v>57</v>
      </c>
      <c r="AX211" s="47" t="s">
        <v>8</v>
      </c>
      <c r="AY211">
        <f t="shared" si="160"/>
        <v>106</v>
      </c>
      <c r="AZ211">
        <f t="shared" si="161"/>
        <v>709</v>
      </c>
      <c r="BA211" s="8">
        <f t="shared" si="162"/>
        <v>263</v>
      </c>
      <c r="BB211" t="s">
        <v>619</v>
      </c>
      <c r="BC211" t="s">
        <v>620</v>
      </c>
      <c r="BD211">
        <v>0</v>
      </c>
    </row>
    <row r="212" spans="1:56" x14ac:dyDescent="0.25">
      <c r="A212" s="10" t="s">
        <v>779</v>
      </c>
      <c r="B212" s="10" t="s">
        <v>797</v>
      </c>
      <c r="C212" t="s">
        <v>768</v>
      </c>
      <c r="D212" t="s">
        <v>477</v>
      </c>
      <c r="E212" t="s">
        <v>406</v>
      </c>
      <c r="F212" t="s">
        <v>636</v>
      </c>
      <c r="G212" s="40" t="s">
        <v>798</v>
      </c>
      <c r="H212" s="10" t="s">
        <v>117</v>
      </c>
      <c r="I212" s="10" t="s">
        <v>117</v>
      </c>
      <c r="J212" s="4">
        <v>1</v>
      </c>
      <c r="U212" s="10"/>
      <c r="V212" s="17" t="s">
        <v>769</v>
      </c>
      <c r="W212" t="s">
        <v>117</v>
      </c>
      <c r="X212" t="s">
        <v>117</v>
      </c>
      <c r="Y212" t="s">
        <v>117</v>
      </c>
      <c r="Z212" t="s">
        <v>117</v>
      </c>
      <c r="AA212" t="s">
        <v>117</v>
      </c>
      <c r="AB212" t="s">
        <v>117</v>
      </c>
      <c r="AC212">
        <v>3</v>
      </c>
      <c r="AE212" t="s">
        <v>117</v>
      </c>
      <c r="AH212" s="8" t="s">
        <v>117</v>
      </c>
      <c r="AI212" t="s">
        <v>117</v>
      </c>
      <c r="AJ212" t="s">
        <v>117</v>
      </c>
      <c r="AK212" t="e">
        <f t="shared" si="158"/>
        <v>#VALUE!</v>
      </c>
      <c r="AL212" t="e">
        <f t="shared" si="159"/>
        <v>#VALUE!</v>
      </c>
      <c r="AM212" s="8" t="s">
        <v>105</v>
      </c>
      <c r="AN212">
        <v>149</v>
      </c>
      <c r="AO212">
        <v>743</v>
      </c>
      <c r="AP212" s="17">
        <v>435</v>
      </c>
      <c r="AQ212">
        <v>120</v>
      </c>
      <c r="AR212">
        <v>720</v>
      </c>
      <c r="AS212">
        <v>320</v>
      </c>
      <c r="AT212" s="47" t="s">
        <v>8</v>
      </c>
      <c r="AU212">
        <f t="shared" si="155"/>
        <v>14</v>
      </c>
      <c r="AV212">
        <f t="shared" si="156"/>
        <v>11</v>
      </c>
      <c r="AW212">
        <f t="shared" si="157"/>
        <v>57</v>
      </c>
      <c r="AX212" s="47" t="s">
        <v>8</v>
      </c>
      <c r="AY212">
        <f t="shared" si="160"/>
        <v>106</v>
      </c>
      <c r="AZ212">
        <f t="shared" si="161"/>
        <v>709</v>
      </c>
      <c r="BA212" s="8">
        <f t="shared" si="162"/>
        <v>263</v>
      </c>
      <c r="BB212" t="s">
        <v>619</v>
      </c>
      <c r="BC212" t="s">
        <v>620</v>
      </c>
      <c r="BD212">
        <v>0</v>
      </c>
    </row>
    <row r="216" spans="1:56" x14ac:dyDescent="0.25">
      <c r="A216" s="10" t="s">
        <v>774</v>
      </c>
      <c r="B216" s="10" t="s">
        <v>780</v>
      </c>
      <c r="C216" t="s">
        <v>766</v>
      </c>
      <c r="D216" t="s">
        <v>457</v>
      </c>
      <c r="E216" t="s">
        <v>406</v>
      </c>
      <c r="F216" t="s">
        <v>636</v>
      </c>
      <c r="G216" s="40" t="s">
        <v>789</v>
      </c>
      <c r="H216" s="10" t="s">
        <v>117</v>
      </c>
      <c r="I216" s="10" t="s">
        <v>117</v>
      </c>
      <c r="J216" s="4" t="s">
        <v>117</v>
      </c>
      <c r="U216" s="10"/>
      <c r="V216" s="17" t="s">
        <v>769</v>
      </c>
      <c r="W216">
        <v>1</v>
      </c>
      <c r="X216">
        <v>5</v>
      </c>
      <c r="Y216">
        <v>1</v>
      </c>
      <c r="Z216">
        <v>1</v>
      </c>
      <c r="AA216">
        <f t="shared" ref="AA216:AA221" si="163">X216+Y216</f>
        <v>6</v>
      </c>
      <c r="AB216">
        <v>7</v>
      </c>
      <c r="AC216">
        <v>3</v>
      </c>
      <c r="AE216" t="s">
        <v>94</v>
      </c>
      <c r="AH216" s="8" t="s">
        <v>96</v>
      </c>
      <c r="AI216" t="s">
        <v>117</v>
      </c>
      <c r="AJ216" t="s">
        <v>117</v>
      </c>
      <c r="AK216" t="e">
        <f t="shared" ref="AK216:AK221" si="164">AI216+AJ216</f>
        <v>#VALUE!</v>
      </c>
      <c r="AL216">
        <f t="shared" ref="AL216:AL221" si="165" xml:space="preserve"> 1508.06553301511 + 0.00210606006752809 * (AQ216*AR216*AS216) * (AA216 / 5) + 441</f>
        <v>71823.084029435064</v>
      </c>
      <c r="AM216" s="8" t="s">
        <v>105</v>
      </c>
      <c r="AN216">
        <v>149</v>
      </c>
      <c r="AO216">
        <v>743</v>
      </c>
      <c r="AP216" s="17">
        <v>435</v>
      </c>
      <c r="AQ216">
        <v>120</v>
      </c>
      <c r="AR216">
        <v>720</v>
      </c>
      <c r="AS216">
        <v>320</v>
      </c>
      <c r="AT216" s="47" t="s">
        <v>45</v>
      </c>
      <c r="AU216">
        <f t="shared" ref="AU216:AU221" si="166" xml:space="preserve"> _xlfn.FLOOR.MATH((AN216 - AQ216) / 2)</f>
        <v>14</v>
      </c>
      <c r="AV216">
        <f t="shared" ref="AV216:AV221" si="167" xml:space="preserve"> _xlfn.FLOOR.MATH((AO216 - AR216) / 2)</f>
        <v>11</v>
      </c>
      <c r="AW216">
        <f t="shared" ref="AW216:AW221" si="168" xml:space="preserve"> _xlfn.FLOOR.MATH((AP216 - AS216) / 2)</f>
        <v>57</v>
      </c>
      <c r="AX216" s="47" t="s">
        <v>45</v>
      </c>
      <c r="AY216">
        <f t="shared" ref="AY216:AY221" si="169">AQ216-AU216</f>
        <v>106</v>
      </c>
      <c r="AZ216">
        <f t="shared" ref="AZ216:AZ221" si="170">AR216-AV216</f>
        <v>709</v>
      </c>
      <c r="BA216" s="8">
        <f t="shared" ref="BA216:BA221" si="171">AS216-AW216</f>
        <v>263</v>
      </c>
      <c r="BB216" t="s">
        <v>770</v>
      </c>
      <c r="BC216" t="s">
        <v>771</v>
      </c>
      <c r="BD216" t="s">
        <v>117</v>
      </c>
    </row>
    <row r="217" spans="1:56" x14ac:dyDescent="0.25">
      <c r="A217" s="10" t="s">
        <v>775</v>
      </c>
      <c r="B217" s="10" t="s">
        <v>784</v>
      </c>
      <c r="C217" t="s">
        <v>767</v>
      </c>
      <c r="D217" t="s">
        <v>457</v>
      </c>
      <c r="E217" t="s">
        <v>406</v>
      </c>
      <c r="F217" t="s">
        <v>636</v>
      </c>
      <c r="G217" s="40" t="s">
        <v>789</v>
      </c>
      <c r="H217" s="10" t="s">
        <v>117</v>
      </c>
      <c r="I217" s="10" t="s">
        <v>117</v>
      </c>
      <c r="J217" s="4" t="s">
        <v>117</v>
      </c>
      <c r="U217" s="10"/>
      <c r="V217" s="17" t="s">
        <v>769</v>
      </c>
      <c r="W217">
        <v>1</v>
      </c>
      <c r="X217">
        <v>5</v>
      </c>
      <c r="Y217">
        <v>1</v>
      </c>
      <c r="Z217">
        <v>1</v>
      </c>
      <c r="AA217">
        <f t="shared" si="163"/>
        <v>6</v>
      </c>
      <c r="AB217" t="s">
        <v>117</v>
      </c>
      <c r="AC217">
        <v>3</v>
      </c>
      <c r="AE217" t="s">
        <v>94</v>
      </c>
      <c r="AH217" s="8" t="s">
        <v>96</v>
      </c>
      <c r="AI217" t="s">
        <v>117</v>
      </c>
      <c r="AJ217" t="s">
        <v>117</v>
      </c>
      <c r="AK217" t="e">
        <f t="shared" si="164"/>
        <v>#VALUE!</v>
      </c>
      <c r="AL217">
        <f t="shared" si="165"/>
        <v>71823.084029435064</v>
      </c>
      <c r="AM217" s="8" t="s">
        <v>105</v>
      </c>
      <c r="AN217">
        <v>149</v>
      </c>
      <c r="AO217">
        <v>743</v>
      </c>
      <c r="AP217" s="17">
        <v>435</v>
      </c>
      <c r="AQ217">
        <v>120</v>
      </c>
      <c r="AR217">
        <v>720</v>
      </c>
      <c r="AS217">
        <v>320</v>
      </c>
      <c r="AT217" s="47" t="s">
        <v>45</v>
      </c>
      <c r="AU217">
        <f t="shared" si="166"/>
        <v>14</v>
      </c>
      <c r="AV217">
        <f t="shared" si="167"/>
        <v>11</v>
      </c>
      <c r="AW217">
        <f t="shared" si="168"/>
        <v>57</v>
      </c>
      <c r="AX217" s="47" t="s">
        <v>45</v>
      </c>
      <c r="AY217">
        <f t="shared" si="169"/>
        <v>106</v>
      </c>
      <c r="AZ217">
        <f t="shared" si="170"/>
        <v>709</v>
      </c>
      <c r="BA217" s="8">
        <f t="shared" si="171"/>
        <v>263</v>
      </c>
      <c r="BB217" t="s">
        <v>772</v>
      </c>
      <c r="BC217" t="s">
        <v>773</v>
      </c>
      <c r="BD217" t="s">
        <v>117</v>
      </c>
    </row>
    <row r="218" spans="1:56" x14ac:dyDescent="0.25">
      <c r="A218" s="10" t="s">
        <v>776</v>
      </c>
      <c r="B218" s="10" t="s">
        <v>785</v>
      </c>
      <c r="C218" t="s">
        <v>768</v>
      </c>
      <c r="D218" t="s">
        <v>457</v>
      </c>
      <c r="E218" t="s">
        <v>406</v>
      </c>
      <c r="F218" t="s">
        <v>636</v>
      </c>
      <c r="G218" s="40" t="s">
        <v>789</v>
      </c>
      <c r="H218" s="10" t="s">
        <v>117</v>
      </c>
      <c r="I218" s="10" t="s">
        <v>117</v>
      </c>
      <c r="J218" s="4" t="s">
        <v>117</v>
      </c>
      <c r="U218" s="10"/>
      <c r="V218" s="17" t="s">
        <v>769</v>
      </c>
      <c r="W218">
        <v>1</v>
      </c>
      <c r="X218">
        <v>5</v>
      </c>
      <c r="Y218">
        <v>1</v>
      </c>
      <c r="Z218">
        <v>1</v>
      </c>
      <c r="AA218">
        <f t="shared" si="163"/>
        <v>6</v>
      </c>
      <c r="AB218" t="s">
        <v>117</v>
      </c>
      <c r="AC218">
        <v>3</v>
      </c>
      <c r="AE218" t="s">
        <v>94</v>
      </c>
      <c r="AH218" s="8" t="s">
        <v>96</v>
      </c>
      <c r="AI218" t="s">
        <v>117</v>
      </c>
      <c r="AJ218" t="s">
        <v>117</v>
      </c>
      <c r="AK218" t="e">
        <f t="shared" si="164"/>
        <v>#VALUE!</v>
      </c>
      <c r="AL218">
        <f t="shared" si="165"/>
        <v>71823.084029435064</v>
      </c>
      <c r="AM218" s="8" t="s">
        <v>105</v>
      </c>
      <c r="AN218">
        <v>149</v>
      </c>
      <c r="AO218">
        <v>743</v>
      </c>
      <c r="AP218" s="17">
        <v>435</v>
      </c>
      <c r="AQ218">
        <v>120</v>
      </c>
      <c r="AR218">
        <v>720</v>
      </c>
      <c r="AS218">
        <v>320</v>
      </c>
      <c r="AT218" s="47" t="s">
        <v>45</v>
      </c>
      <c r="AU218">
        <f t="shared" si="166"/>
        <v>14</v>
      </c>
      <c r="AV218">
        <f t="shared" si="167"/>
        <v>11</v>
      </c>
      <c r="AW218">
        <f t="shared" si="168"/>
        <v>57</v>
      </c>
      <c r="AX218" s="47" t="s">
        <v>45</v>
      </c>
      <c r="AY218">
        <f t="shared" si="169"/>
        <v>106</v>
      </c>
      <c r="AZ218">
        <f t="shared" si="170"/>
        <v>709</v>
      </c>
      <c r="BA218" s="8">
        <f t="shared" si="171"/>
        <v>263</v>
      </c>
      <c r="BB218" t="s">
        <v>772</v>
      </c>
      <c r="BC218" t="s">
        <v>773</v>
      </c>
      <c r="BD218" t="s">
        <v>117</v>
      </c>
    </row>
    <row r="219" spans="1:56" x14ac:dyDescent="0.25">
      <c r="A219" s="10" t="s">
        <v>777</v>
      </c>
      <c r="B219" s="10" t="s">
        <v>786</v>
      </c>
      <c r="C219" t="s">
        <v>766</v>
      </c>
      <c r="D219" t="s">
        <v>457</v>
      </c>
      <c r="E219" t="s">
        <v>406</v>
      </c>
      <c r="F219" t="s">
        <v>636</v>
      </c>
      <c r="G219" s="40" t="s">
        <v>790</v>
      </c>
      <c r="H219" s="10" t="s">
        <v>117</v>
      </c>
      <c r="I219" s="10" t="s">
        <v>117</v>
      </c>
      <c r="J219" s="4" t="s">
        <v>117</v>
      </c>
      <c r="U219" s="10"/>
      <c r="V219" s="17" t="s">
        <v>769</v>
      </c>
      <c r="W219">
        <v>1</v>
      </c>
      <c r="X219">
        <v>5</v>
      </c>
      <c r="Y219">
        <v>1</v>
      </c>
      <c r="Z219">
        <v>1</v>
      </c>
      <c r="AA219">
        <f t="shared" si="163"/>
        <v>6</v>
      </c>
      <c r="AB219">
        <v>7</v>
      </c>
      <c r="AC219">
        <v>3</v>
      </c>
      <c r="AE219" t="s">
        <v>94</v>
      </c>
      <c r="AH219" s="8" t="s">
        <v>96</v>
      </c>
      <c r="AI219" t="s">
        <v>117</v>
      </c>
      <c r="AJ219" t="s">
        <v>117</v>
      </c>
      <c r="AK219" t="e">
        <f t="shared" si="164"/>
        <v>#VALUE!</v>
      </c>
      <c r="AL219">
        <f t="shared" si="165"/>
        <v>71823.084029435064</v>
      </c>
      <c r="AM219" s="8" t="s">
        <v>105</v>
      </c>
      <c r="AN219">
        <v>149</v>
      </c>
      <c r="AO219">
        <v>743</v>
      </c>
      <c r="AP219" s="17">
        <v>435</v>
      </c>
      <c r="AQ219">
        <v>120</v>
      </c>
      <c r="AR219">
        <v>720</v>
      </c>
      <c r="AS219">
        <v>320</v>
      </c>
      <c r="AT219" s="47" t="s">
        <v>45</v>
      </c>
      <c r="AU219">
        <f t="shared" si="166"/>
        <v>14</v>
      </c>
      <c r="AV219">
        <f t="shared" si="167"/>
        <v>11</v>
      </c>
      <c r="AW219">
        <f t="shared" si="168"/>
        <v>57</v>
      </c>
      <c r="AX219" s="47" t="s">
        <v>45</v>
      </c>
      <c r="AY219">
        <f t="shared" si="169"/>
        <v>106</v>
      </c>
      <c r="AZ219">
        <f t="shared" si="170"/>
        <v>709</v>
      </c>
      <c r="BA219" s="8">
        <f t="shared" si="171"/>
        <v>263</v>
      </c>
      <c r="BB219" t="s">
        <v>770</v>
      </c>
      <c r="BC219" t="s">
        <v>771</v>
      </c>
      <c r="BD219" t="s">
        <v>117</v>
      </c>
    </row>
    <row r="220" spans="1:56" x14ac:dyDescent="0.25">
      <c r="A220" s="10" t="s">
        <v>778</v>
      </c>
      <c r="B220" s="10" t="s">
        <v>787</v>
      </c>
      <c r="C220" t="s">
        <v>767</v>
      </c>
      <c r="D220" t="s">
        <v>457</v>
      </c>
      <c r="E220" t="s">
        <v>406</v>
      </c>
      <c r="F220" t="s">
        <v>636</v>
      </c>
      <c r="G220" s="40" t="s">
        <v>790</v>
      </c>
      <c r="H220" s="10" t="s">
        <v>117</v>
      </c>
      <c r="I220" s="10" t="s">
        <v>117</v>
      </c>
      <c r="J220" s="4" t="s">
        <v>117</v>
      </c>
      <c r="U220" s="10"/>
      <c r="V220" s="17" t="s">
        <v>769</v>
      </c>
      <c r="W220">
        <v>1</v>
      </c>
      <c r="X220">
        <v>5</v>
      </c>
      <c r="Y220">
        <v>1</v>
      </c>
      <c r="Z220">
        <v>1</v>
      </c>
      <c r="AA220">
        <f t="shared" si="163"/>
        <v>6</v>
      </c>
      <c r="AB220" t="s">
        <v>117</v>
      </c>
      <c r="AC220">
        <v>3</v>
      </c>
      <c r="AE220" t="s">
        <v>94</v>
      </c>
      <c r="AH220" s="8" t="s">
        <v>96</v>
      </c>
      <c r="AI220" t="s">
        <v>117</v>
      </c>
      <c r="AJ220" t="s">
        <v>117</v>
      </c>
      <c r="AK220" t="e">
        <f t="shared" si="164"/>
        <v>#VALUE!</v>
      </c>
      <c r="AL220">
        <f t="shared" si="165"/>
        <v>71823.084029435064</v>
      </c>
      <c r="AM220" s="8" t="s">
        <v>105</v>
      </c>
      <c r="AN220">
        <v>149</v>
      </c>
      <c r="AO220">
        <v>743</v>
      </c>
      <c r="AP220" s="17">
        <v>435</v>
      </c>
      <c r="AQ220">
        <v>120</v>
      </c>
      <c r="AR220">
        <v>720</v>
      </c>
      <c r="AS220">
        <v>320</v>
      </c>
      <c r="AT220" s="47" t="s">
        <v>45</v>
      </c>
      <c r="AU220">
        <f t="shared" si="166"/>
        <v>14</v>
      </c>
      <c r="AV220">
        <f t="shared" si="167"/>
        <v>11</v>
      </c>
      <c r="AW220">
        <f t="shared" si="168"/>
        <v>57</v>
      </c>
      <c r="AX220" s="47" t="s">
        <v>45</v>
      </c>
      <c r="AY220">
        <f t="shared" si="169"/>
        <v>106</v>
      </c>
      <c r="AZ220">
        <f t="shared" si="170"/>
        <v>709</v>
      </c>
      <c r="BA220" s="8">
        <f t="shared" si="171"/>
        <v>263</v>
      </c>
      <c r="BB220" t="s">
        <v>772</v>
      </c>
      <c r="BC220" t="s">
        <v>773</v>
      </c>
      <c r="BD220" t="s">
        <v>117</v>
      </c>
    </row>
    <row r="221" spans="1:56" x14ac:dyDescent="0.25">
      <c r="A221" s="10" t="s">
        <v>779</v>
      </c>
      <c r="B221" s="10" t="s">
        <v>788</v>
      </c>
      <c r="C221" t="s">
        <v>768</v>
      </c>
      <c r="D221" t="s">
        <v>457</v>
      </c>
      <c r="E221" t="s">
        <v>406</v>
      </c>
      <c r="F221" t="s">
        <v>636</v>
      </c>
      <c r="G221" s="40" t="s">
        <v>790</v>
      </c>
      <c r="H221" s="10" t="s">
        <v>117</v>
      </c>
      <c r="I221" s="10" t="s">
        <v>117</v>
      </c>
      <c r="J221" s="4" t="s">
        <v>117</v>
      </c>
      <c r="U221" s="10"/>
      <c r="V221" s="17" t="s">
        <v>769</v>
      </c>
      <c r="W221">
        <v>1</v>
      </c>
      <c r="X221">
        <v>5</v>
      </c>
      <c r="Y221">
        <v>1</v>
      </c>
      <c r="Z221">
        <v>1</v>
      </c>
      <c r="AA221">
        <f t="shared" si="163"/>
        <v>6</v>
      </c>
      <c r="AB221" t="s">
        <v>117</v>
      </c>
      <c r="AC221">
        <v>3</v>
      </c>
      <c r="AE221" t="s">
        <v>94</v>
      </c>
      <c r="AH221" s="8" t="s">
        <v>96</v>
      </c>
      <c r="AI221" t="s">
        <v>117</v>
      </c>
      <c r="AJ221" t="s">
        <v>117</v>
      </c>
      <c r="AK221" t="e">
        <f t="shared" si="164"/>
        <v>#VALUE!</v>
      </c>
      <c r="AL221">
        <f t="shared" si="165"/>
        <v>71823.084029435064</v>
      </c>
      <c r="AM221" s="8" t="s">
        <v>105</v>
      </c>
      <c r="AN221">
        <v>149</v>
      </c>
      <c r="AO221">
        <v>743</v>
      </c>
      <c r="AP221" s="17">
        <v>435</v>
      </c>
      <c r="AQ221">
        <v>120</v>
      </c>
      <c r="AR221">
        <v>720</v>
      </c>
      <c r="AS221">
        <v>320</v>
      </c>
      <c r="AT221" s="47" t="s">
        <v>45</v>
      </c>
      <c r="AU221">
        <f t="shared" si="166"/>
        <v>14</v>
      </c>
      <c r="AV221">
        <f t="shared" si="167"/>
        <v>11</v>
      </c>
      <c r="AW221">
        <f t="shared" si="168"/>
        <v>57</v>
      </c>
      <c r="AX221" s="47" t="s">
        <v>45</v>
      </c>
      <c r="AY221">
        <f t="shared" si="169"/>
        <v>106</v>
      </c>
      <c r="AZ221">
        <f t="shared" si="170"/>
        <v>709</v>
      </c>
      <c r="BA221" s="8">
        <f t="shared" si="171"/>
        <v>263</v>
      </c>
      <c r="BB221" t="s">
        <v>772</v>
      </c>
      <c r="BC221" t="s">
        <v>773</v>
      </c>
      <c r="BD221" t="s">
        <v>117</v>
      </c>
    </row>
    <row r="222" spans="1:56" x14ac:dyDescent="0.25">
      <c r="A222" s="10" t="s">
        <v>117</v>
      </c>
      <c r="B222" s="10" t="s">
        <v>117</v>
      </c>
      <c r="C222" t="s">
        <v>117</v>
      </c>
      <c r="D222" t="s">
        <v>117</v>
      </c>
      <c r="E222" t="s">
        <v>117</v>
      </c>
      <c r="F222" t="s">
        <v>117</v>
      </c>
      <c r="G222" s="40" t="s">
        <v>117</v>
      </c>
      <c r="H222" s="10" t="s">
        <v>117</v>
      </c>
      <c r="I222" s="10" t="s">
        <v>117</v>
      </c>
      <c r="J222" s="4" t="s">
        <v>117</v>
      </c>
      <c r="U222" s="10"/>
      <c r="V222" s="17" t="s">
        <v>117</v>
      </c>
      <c r="W222" t="s">
        <v>117</v>
      </c>
      <c r="X222" t="s">
        <v>117</v>
      </c>
      <c r="Y222" t="s">
        <v>117</v>
      </c>
      <c r="Z222" t="s">
        <v>117</v>
      </c>
      <c r="AA222" t="s">
        <v>117</v>
      </c>
      <c r="AB222" t="s">
        <v>117</v>
      </c>
      <c r="AC222" t="s">
        <v>117</v>
      </c>
      <c r="AE222" t="s">
        <v>117</v>
      </c>
      <c r="AH222" s="8" t="s">
        <v>117</v>
      </c>
      <c r="AI222" t="s">
        <v>117</v>
      </c>
      <c r="AJ222" t="s">
        <v>117</v>
      </c>
      <c r="AK222" t="e">
        <f t="shared" ref="AK222" si="172">AI222+AJ222</f>
        <v>#VALUE!</v>
      </c>
      <c r="AL222" t="e">
        <f t="shared" ref="AL222" si="173" xml:space="preserve"> 1508.06553301511 + 0.00210606006752809 * (AQ222*AR222*AS222) * (AA222 / 5) + 441</f>
        <v>#VALUE!</v>
      </c>
      <c r="AM222" s="8" t="s">
        <v>105</v>
      </c>
      <c r="AN222" t="s">
        <v>117</v>
      </c>
      <c r="AO222" t="s">
        <v>117</v>
      </c>
      <c r="AP222" s="17" t="s">
        <v>117</v>
      </c>
      <c r="AQ222" t="s">
        <v>117</v>
      </c>
      <c r="AR222" t="s">
        <v>117</v>
      </c>
      <c r="AS222" t="s">
        <v>117</v>
      </c>
      <c r="AT222" s="47" t="s">
        <v>8</v>
      </c>
      <c r="AU222" t="s">
        <v>117</v>
      </c>
      <c r="AV222" t="s">
        <v>117</v>
      </c>
      <c r="AW222" t="s">
        <v>117</v>
      </c>
      <c r="AX222" s="47" t="s">
        <v>8</v>
      </c>
      <c r="AY222" t="e">
        <f t="shared" ref="AY222" si="174">AQ222-AU222</f>
        <v>#VALUE!</v>
      </c>
      <c r="AZ222" t="e">
        <f t="shared" ref="AZ222" si="175">AR222-AV222</f>
        <v>#VALUE!</v>
      </c>
      <c r="BA222" s="8" t="e">
        <f t="shared" ref="BA222" si="176">AS222-AW222</f>
        <v>#VALUE!</v>
      </c>
      <c r="BB222" t="s">
        <v>117</v>
      </c>
      <c r="BC222" t="s">
        <v>117</v>
      </c>
      <c r="BD222"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2024-03-04T09:26:28Z</dcterms:modified>
</cp:coreProperties>
</file>