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83945EFA-0296-41A9-8620-052AD7A5BBE7}" xr6:coauthVersionLast="36" xr6:coauthVersionMax="47" xr10:uidLastSave="{00000000-0000-0000-0000-000000000000}"/>
  <bookViews>
    <workbookView xWindow="28680" yWindow="256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113" i="1" l="1"/>
  <c r="AL126" i="1"/>
  <c r="AL127" i="1"/>
  <c r="AL129" i="1"/>
  <c r="AL128" i="1"/>
  <c r="AL121" i="1"/>
  <c r="AL120" i="1"/>
  <c r="AU129" i="1"/>
  <c r="AV129" i="1"/>
  <c r="AW129" i="1"/>
  <c r="AU128" i="1"/>
  <c r="AV128" i="1"/>
  <c r="AW128" i="1"/>
  <c r="AU127" i="1"/>
  <c r="AV127" i="1"/>
  <c r="AW127" i="1"/>
  <c r="AA129" i="1" l="1"/>
  <c r="AA128" i="1"/>
  <c r="AA127" i="1"/>
  <c r="AY130" i="1"/>
  <c r="AZ130" i="1"/>
  <c r="BA130" i="1"/>
  <c r="AY129" i="1"/>
  <c r="AZ129" i="1"/>
  <c r="BA129" i="1"/>
  <c r="AY128" i="1"/>
  <c r="AZ128" i="1"/>
  <c r="BA128" i="1"/>
  <c r="AW126" i="1"/>
  <c r="BA126" i="1" s="1"/>
  <c r="AV126" i="1"/>
  <c r="AU126" i="1"/>
  <c r="AY126" i="1" s="1"/>
  <c r="AZ126" i="1"/>
  <c r="AA126" i="1"/>
  <c r="AY127" i="1"/>
  <c r="AZ127" i="1"/>
  <c r="BA127" i="1"/>
  <c r="AU122" i="1"/>
  <c r="AV122" i="1"/>
  <c r="AW122" i="1"/>
  <c r="AW125" i="1"/>
  <c r="AV125" i="1"/>
  <c r="AU125" i="1"/>
  <c r="AW124" i="1"/>
  <c r="AV124" i="1"/>
  <c r="AU124" i="1"/>
  <c r="AY124" i="1" s="1"/>
  <c r="AW123" i="1"/>
  <c r="BA123" i="1" s="1"/>
  <c r="AV123" i="1"/>
  <c r="AZ123" i="1" s="1"/>
  <c r="AU123" i="1"/>
  <c r="AY123" i="1"/>
  <c r="AA125" i="1"/>
  <c r="AA124" i="1"/>
  <c r="AA123" i="1"/>
  <c r="AA122" i="1"/>
  <c r="AK121" i="1"/>
  <c r="AK120" i="1"/>
  <c r="AY125" i="1"/>
  <c r="AZ125" i="1"/>
  <c r="BA125" i="1"/>
  <c r="AZ124" i="1"/>
  <c r="BA124" i="1"/>
  <c r="AU121" i="1" l="1"/>
  <c r="AY121" i="1" s="1"/>
  <c r="AV121" i="1"/>
  <c r="AZ121" i="1" s="1"/>
  <c r="AW121" i="1"/>
  <c r="BA121" i="1" s="1"/>
  <c r="AW120" i="1"/>
  <c r="AV120" i="1"/>
  <c r="AU120" i="1"/>
  <c r="AA121" i="1"/>
  <c r="AA120" i="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<sst xmlns="http://schemas.openxmlformats.org/spreadsheetml/2006/main" count="3851" uniqueCount="543">
  <si>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</si>
  <si>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</si>
  <si>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</si>
  <si>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</si>
  <si>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</si>
  <si>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</si>
  <si>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</si>
  <si>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</si>
  <si>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</si>
  <si>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</si>
  <si>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</si>
  <si>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</si>
  <si>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</si>
  <si>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</si>
  <si>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</si>
  <si>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</si>
  <si>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</si>
  <si>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</si>
  <si>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</si>
  <si>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</si>
  <si>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</si>
  <si>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</si>
  <si>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</si>
  <si>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</si>
  <si>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</si>
  <si>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</si>
  <si>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</si>
  <si>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</si>
  <si>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</si>
  <si>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</si>
  <si>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</si>
  <si>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</si>
  <si>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</si>
  <si>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</si>
  <si>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</si>
  <si>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</si>
  <si>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</si>
  <si>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</si>
  <si>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</si>
  <si>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</si>
  <si>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</si>
  <si>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</si>
  <si>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</si>
  <si>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</si>
  <si>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</si>
  <si>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</si>
  <si>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</si>
  <si>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</si>
  <si>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</si>
  <si>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</si>
  <si>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</si>
  <si>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</si>
  <si>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</si>
  <si>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</si>
  <si>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</si>
  <si>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</si>
  <si>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</si>
  <si>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</si>
  <si>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</si>
  <si>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</si>
  <si>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</si>
  <si>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</si>
  <si>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</si>
  <si>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</si>
  <si>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</si>
  <si>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</si>
  <si>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</si>
  <si>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</si>
  <si>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</si>
  <si>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</si>
  <si>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</si>
  <si>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</si>
  <si>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</si>
  <si>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</si>
  <si>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</si>
  <si>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</si>
  <si>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</si>
  <si>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</si>
  <si>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</si>
  <si>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</si>
  <si>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</si>
  <si>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</si>
  <si>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</si>
  <si>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</si>
  <si>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</si>
  <si>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</si>
  <si>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</si>
  <si>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</si>
  <si>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</si>
  <si>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</si>
  <si>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</si>
  <si>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</si>
  <si>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</si>
  <si>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</si>
  <si>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</si>
  <si>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</si>
  <si>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</si>
  <si>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</si>
  <si>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</si>
  <si>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</si>
  <si>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</si>
  <si>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</si>
  <si>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</si>
  <si>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</si>
  <si>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</si>
  <si>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</si>
  <si>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</si>
  <si>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</si>
  <si>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</si>
  <si>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</si>
  <si>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</si>
  <si>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</si>
  <si>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</si>
  <si>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</si>
  <si>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</si>
  <si>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</si>
  <si>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</si>
  <si>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</si>
  <si>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</si>
  <si>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</si>
  <si>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</si>
  <si>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</si>
  <si>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</si>
  <si>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</si>
  <si>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</si>
  <si>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</si>
  <si>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</si>
  <si>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</si>
  <si>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</si>
  <si>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</si>
  <si>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</si>
  <si>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</si>
  <si>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</si>
  <si>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</si>
  <si>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</si>
  <si>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</si>
  <si>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</si>
  <si>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</si>
  <si>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</si>
  <si>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</si>
  <si>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</si>
  <si>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</si>
  <si>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</si>
  <si>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</si>
  <si>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</si>
  <si>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</si>
  <si>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</si>
  <si>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</si>
  <si>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</si>
  <si>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</si>
  <si>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</si>
  <si>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</si>
  <si>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</si>
  <si>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</si>
  <si>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</si>
  <si>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</si>
  <si>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</si>
  <si>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</si>
  <si>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</si>
  <si>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</si>
  <si>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</si>
  <si>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</si>
  <si>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</si>
  <si>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</si>
  <si>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</si>
  <si>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</si>
  <si>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</si>
  <si>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</si>
  <si>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</si>
  <si>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</si>
  <si>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</si>
  <si>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</si>
  <si>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</si>
  <si>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</si>
  <si>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</si>
  <si>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</si>
  <si>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</si>
  <si>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</si>
  <si>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</si>
  <si>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</si>
  <si>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</si>
  <si>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</si>
  <si>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</si>
  <si>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</si>
  <si>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</si>
  <si>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</si>
  <si>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</si>
  <si>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</si>
  <si>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</si>
  <si>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</si>
  <si>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</si>
  <si>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</si>
  <si>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</si>
  <si>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</si>
  <si>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</si>
  <si>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</si>
  <si>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</si>
  <si>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</si>
  <si>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</si>
  <si>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</si>
  <si>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</si>
  <si>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</si>
  <si>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</si>
  <si>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</si>
  <si>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</si>
  <si>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</si>
  <si>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</si>
  <si>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</si>
  <si>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</si>
  <si>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</si>
  <si>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</si>
  <si>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</si>
  <si>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</si>
  <si>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</si>
  <si>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</si>
  <si>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</si>
  <si>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</si>
  <si>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</si>
  <si>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</si>
  <si>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</si>
  <si>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</si>
  <si>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</si>
  <si>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</si>
  <si>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</si>
  <si>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</si>
  <si>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</si>
  <si>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</si>
  <si>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</si>
  <si>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</si>
  <si>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</si>
  <si>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</si>
  <si>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</si>
  <si>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</si>
  <si>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</si>
  <si>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</si>
  <si>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</si>
  <si>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</si>
  <si>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</si>
  <si>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</si>
  <si>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</si>
  <si>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</si>
  <si>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</si>
  <si>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</si>
  <si>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</si>
  <si>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</si>
  <si>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</si>
  <si>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</si>
  <si>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</si>
  <si>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</si>
  <si>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</si>
  <si>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</si>
  <si>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</si>
  <si>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</si>
  <si>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</si>
  <si>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</si>
  <si>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</si>
  <si>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</si>
  <si>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</si>
  <si>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</si>
  <si>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</si>
  <si>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</si>
  <si>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</si>
  <si>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</si>
  <si>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</si>
  <si>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</si>
  <si>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</si>
  <si>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</si>
  <si>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</si>
  <si>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</si>
  <si>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</si>
  <si>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</si>
  <si>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</si>
  <si>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</si>
  <si>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</si>
  <si>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</si>
  <si>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</si>
  <si>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</si>
  <si>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</si>
  <si>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</si>
  <si>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</si>
  <si>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</si>
  <si>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</si>
  <si>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</si>
  <si>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</si>
  <si>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</si>
  <si>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</si>
  <si>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</si>
  <si>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</si>
  <si>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</si>
  <si>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</si>
  <si>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</si>
  <si>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</si>
  <si>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</si>
  <si>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</si>
  <si>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</si>
  <si>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</si>
  <si>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</si>
  <si>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</si>
  <si>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</si>
  <si>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</si>
  <si>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</si>
  <si>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</si>
  <si>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</si>
  <si>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</si>
  <si>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</si>
  <si>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</si>
  <si>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</si>
  <si>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</si>
  <si>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</si>
  <si>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</si>
  <si>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</si>
  <si>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</si>
  <si>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</si>
  <si>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</si>
  <si>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</si>
  <si>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</si>
  <si>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</si>
  <si>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</si>
  <si>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</si>
  <si>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</si>
  <si>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</si>
  <si>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</si>
  <si>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</si>
  <si>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</si>
  <si>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</si>
  <si>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</si>
  <si>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</si>
  <si>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</si>
  <si>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</si>
  <si>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</si>
  <si>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</si>
  <si>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</si>
  <si>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</si>
  <si>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</si>
  <si>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</si>
  <si>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</si>
  <si>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</si>
  <si>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</si>
  <si>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</si>
  <si>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</si>
  <si>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</si>
  <si>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</si>
  <si>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</si>
  <si>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</si>
  <si>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</si>
  <si>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</si>
  <si>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</si>
  <si>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</si>
  <si>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</si>
  <si>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</si>
  <si>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</si>
  <si>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</si>
  <si>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</si>
  <si>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</si>
  <si>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</si>
  <si>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</si>
  <si>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</si>
  <si>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</si>
  <si>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</si>
  <si>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</si>
  <si>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</si>
  <si>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</si>
  <si>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</si>
  <si>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</si>
  <si>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</si>
  <si>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</si>
  <si>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</si>
  <si>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</si>
  <si>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</si>
  <si>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</si>
  <si>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</si>
  <si>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</si>
  <si>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</si>
  <si>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</si>
  <si>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</si>
  <si>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</si>
  <si>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</si>
  <si>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</si>
  <si>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</si>
  <si>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</si>
  <si>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</si>
  <si>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</si>
  <si>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</si>
  <si>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</si>
  <si>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</si>
  <si>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</si>
  <si>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</si>
  <si>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</si>
  <si>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</si>
  <si>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</si>
  <si>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</si>
  <si>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</si>
  <si>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</si>
  <si>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</si>
  <si>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</si>
  <si>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</si>
  <si>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</si>
  <si>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</si>
  <si>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</si>
  <si>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</si>
  <si>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</si>
  <si>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</si>
  <si>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</si>
  <si>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</si>
  <si>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</si>
  <si>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</si>
  <si>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</si>
  <si>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</si>
  <si>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</si>
  <si>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</si>
  <si>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</si>
  <si>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</si>
  <si>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</si>
  <si>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</si>
  <si>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</si>
  <si>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</si>
  <si>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</si>
  <si>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</si>
  <si>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</si>
  <si>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</si>
  <si>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</si>
  <si>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</si>
  <si>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</si>
  <si>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</si>
  <si>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</si>
  <si>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</si>
  <si>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</si>
  <si>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</si>
  <si>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</si>
  <si>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</si>
  <si>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</si>
  <si>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</si>
  <si>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</si>
  <si>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</si>
  <si>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</si>
  <si>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</si>
  <si>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</si>
  <si>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</si>
  <si>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</si>
  <si>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</si>
  <si>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</si>
  <si>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</si>
  <si>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</si>
  <si>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</si>
  <si>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</si>
  <si>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</si>
  <si>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</si>
  <si>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</si>
  <si>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</si>
  <si>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</si>
  <si>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</si>
  <si>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</si>
  <si>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</si>
  <si>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</si>
  <si>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</si>
  <si>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</si>
  <si>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</si>
  <si>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</si>
  <si>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</si>
  <si>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</si>
  <si>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</si>
  <si>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</si>
  <si>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</si>
  <si>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</si>
  <si>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</si>
  <si>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</si>
  <si>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</si>
  <si>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</si>
  <si>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</si>
  <si>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</si>
  <si>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</si>
  <si>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</si>
  <si>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</si>
  <si>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</si>
  <si>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</si>
  <si>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</si>
  <si>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</si>
  <si>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</si>
  <si>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</si>
  <si>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</si>
  <si>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</si>
  <si>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</si>
  <si>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</si>
  <si>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</si>
  <si>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</si>
  <si>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</si>
  <si>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</si>
  <si>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</si>
  <si>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</si>
  <si>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</si>
  <si>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</si>
  <si>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</si>
  <si>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</si>
  <si>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</si>
  <si>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</si>
  <si>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</si>
  <si>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</si>
  <si>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</si>
  <si>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</si>
  <si>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</si>
  <si>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</si>
  <si>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</si>
  <si>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</si>
  <si>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</si>
  <si>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</si>
  <si>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</si>
  <si>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</si>
  <si>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</si>
  <si>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</si>
  <si>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</si>
  <si>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</si>
  <si>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</si>
  <si>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</si>
  <si>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</si>
  <si>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</si>
  <si>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</si>
  <si>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</si>
  <si>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</si>
  <si>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</si>
  <si>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</si>
  <si>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</si>
  <si>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</si>
  <si>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</si>
  <si>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</si>
  <si>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</si>
  <si>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</si>
  <si>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</si>
  <si>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</si>
  <si>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</si>
  <si>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1 (verify)</t>
  </si>
  <si>
    <t>dataset10.b</t>
  </si>
  <si>
    <t>res. Z (min)</t>
  </si>
  <si>
    <t>res. Y (min)</t>
  </si>
  <si>
    <t>res. X (min)</t>
  </si>
  <si>
    <t>Train an eye segmentation model using manual dense annotations, LR factor 0.6</t>
  </si>
  <si>
    <t>Train an eye segmentation model using manual dense annotations, LR factor 0.5</t>
  </si>
  <si>
    <t>Train an eye segmentation model using manual dense annotations, LR factor 0.7</t>
  </si>
  <si>
    <t>240124-0</t>
  </si>
  <si>
    <t>240124-1</t>
  </si>
  <si>
    <t>240124-2</t>
  </si>
  <si>
    <t>240124-3</t>
  </si>
  <si>
    <t>Train an eye segmentation model using manual dense annotations, LR factor 0.4</t>
  </si>
  <si>
    <t>patch = 2^3 &gt; max dz-ROI = 136 (id06), so that only 1 patch is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</si>
</sst>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30"/>
  <sheetViews>
    <sheetView tabSelected="1" topLeftCell="P83" zoomScaleNormal="100" workbookViewId="0">
      <selection activeCell="BB128" sqref="BB128"/>
    </sheetView>
  </sheetViews>
  <sheetFormatPr defaultRowHeight="15" outlineLevelCol="1" x14ac:dyDescent="0.25"/>
  <cols>
    <col min="1" max="1" width="11.140625" customWidth="1"/>
    <col min="2" max="2" width="48.710937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0" width="10.7109375" customWidth="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531</v>
      </c>
      <c r="AO1" s="1" t="s">
        <v>532</v>
      </c>
      <c r="AP1" s="19" t="s">
        <v>533</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29"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537</v>
      </c>
      <c r="B126" s="12" t="s">
        <v>117</v>
      </c>
      <c r="C126" t="s">
        <v>457</v>
      </c>
      <c r="D126" t="s">
        <v>406</v>
      </c>
      <c r="E126" t="s">
        <v>409</v>
      </c>
      <c r="F126" s="64" t="s">
        <v>541</v>
      </c>
      <c r="G126" s="12" t="s">
        <v>516</v>
      </c>
      <c r="H126" s="12" t="s">
        <v>117</v>
      </c>
      <c r="I126" s="6" t="s">
        <v>117</v>
      </c>
      <c r="J126" t="s">
        <v>117</v>
      </c>
      <c r="K126" t="s">
        <v>117</v>
      </c>
      <c r="L126" t="s">
        <v>117</v>
      </c>
      <c r="M126" t="s">
        <v>117</v>
      </c>
      <c r="T126" s="12"/>
      <c r="U126" s="20" t="s">
        <v>529</v>
      </c>
      <c r="V126" t="s">
        <v>530</v>
      </c>
      <c r="W126">
        <v>6</v>
      </c>
      <c r="X126" s="69">
        <v>6</v>
      </c>
      <c r="Y126">
        <v>5</v>
      </c>
      <c r="Z126">
        <v>1</v>
      </c>
      <c r="AA126">
        <f t="shared" si="217"/>
        <v>6</v>
      </c>
      <c r="AB126">
        <v>1</v>
      </c>
      <c r="AC126">
        <v>3</v>
      </c>
      <c r="AE126" t="s">
        <v>94</v>
      </c>
      <c r="AH126" t="s">
        <v>96</v>
      </c>
      <c r="AI126" s="6" t="s">
        <v>117</v>
      </c>
      <c r="AJ126" s="12" t="s">
        <v>117</v>
      </c>
      <c r="AK126" t="s">
        <v>117</v>
      </c>
      <c r="AL126">
        <f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4" xml:space="preserve"> _xlfn.FLOOR.MATH((AN126 - AQ126) / 2)</f>
        <v>14</v>
      </c>
      <c r="AV126">
        <f t="shared" ref="AV126" si="225" xml:space="preserve"> _xlfn.FLOOR.MATH((AO126 - AR126) / 2)</f>
        <v>115</v>
      </c>
      <c r="AW126">
        <f t="shared" ref="AW126" si="226" xml:space="preserve"> _xlfn.FLOOR.MATH((AP126 - AS126) / 2)</f>
        <v>25</v>
      </c>
      <c r="AX126" s="25" t="s">
        <v>45</v>
      </c>
      <c r="AY126">
        <f t="shared" ref="AY126" si="227">AQ126-AU126</f>
        <v>130</v>
      </c>
      <c r="AZ126">
        <f t="shared" ref="AZ126" si="228">AR126-AV126</f>
        <v>397</v>
      </c>
      <c r="BA126" s="10">
        <f t="shared" ref="BA126" si="229">AS126-AW126</f>
        <v>359</v>
      </c>
      <c r="BB126" t="s">
        <v>542</v>
      </c>
      <c r="BC126" t="s">
        <v>528</v>
      </c>
      <c r="BD126" t="s">
        <v>117</v>
      </c>
      <c r="BF126" s="2"/>
    </row>
    <row r="127" spans="1:58" x14ac:dyDescent="0.25">
      <c r="A127" s="12" t="s">
        <v>538</v>
      </c>
      <c r="B127" s="12" t="s">
        <v>117</v>
      </c>
      <c r="C127" t="s">
        <v>457</v>
      </c>
      <c r="D127" t="s">
        <v>406</v>
      </c>
      <c r="E127" t="s">
        <v>409</v>
      </c>
      <c r="F127" s="64" t="s">
        <v>535</v>
      </c>
      <c r="G127" s="12" t="s">
        <v>516</v>
      </c>
      <c r="H127" s="12" t="s">
        <v>117</v>
      </c>
      <c r="I127" s="6" t="s">
        <v>117</v>
      </c>
      <c r="J127" t="s">
        <v>117</v>
      </c>
      <c r="K127" t="s">
        <v>117</v>
      </c>
      <c r="L127" t="s">
        <v>117</v>
      </c>
      <c r="M127" t="s">
        <v>117</v>
      </c>
      <c r="T127" s="12"/>
      <c r="U127" s="20" t="s">
        <v>529</v>
      </c>
      <c r="V127" t="s">
        <v>530</v>
      </c>
      <c r="W127">
        <v>6</v>
      </c>
      <c r="X127" s="69">
        <v>6</v>
      </c>
      <c r="Y127">
        <v>5</v>
      </c>
      <c r="Z127">
        <v>1</v>
      </c>
      <c r="AA127">
        <f t="shared" si="217"/>
        <v>6</v>
      </c>
      <c r="AB127">
        <v>1</v>
      </c>
      <c r="AC127">
        <v>3</v>
      </c>
      <c r="AE127" t="s">
        <v>94</v>
      </c>
      <c r="AH127" t="s">
        <v>96</v>
      </c>
      <c r="AI127" s="6" t="s">
        <v>117</v>
      </c>
      <c r="AJ127" s="12" t="s">
        <v>117</v>
      </c>
      <c r="AK127" t="s">
        <v>117</v>
      </c>
      <c r="AL127">
        <f xml:space="preserve"> 1508.06553301511 + 0.00210606006752809 * (AQ127*AR127*AS127) * (AA127 / 5) + 441</f>
        <v>73500.060473349149</v>
      </c>
      <c r="AM127" s="10" t="s">
        <v>105</v>
      </c>
      <c r="AN127">
        <v>173</v>
      </c>
      <c r="AO127">
        <v>743</v>
      </c>
      <c r="AP127" s="20">
        <v>435</v>
      </c>
      <c r="AQ127">
        <v>144</v>
      </c>
      <c r="AR127">
        <v>512</v>
      </c>
      <c r="AS127">
        <v>384</v>
      </c>
      <c r="AT127" s="25" t="s">
        <v>45</v>
      </c>
      <c r="AU127">
        <f t="shared" ref="AU127" si="230" xml:space="preserve"> _xlfn.FLOOR.MATH((AN127 - AQ127) / 2)</f>
        <v>14</v>
      </c>
      <c r="AV127">
        <f t="shared" ref="AV127" si="231" xml:space="preserve"> _xlfn.FLOOR.MATH((AO127 - AR127) / 2)</f>
        <v>115</v>
      </c>
      <c r="AW127">
        <f t="shared" ref="AW127" si="232" xml:space="preserve"> _xlfn.FLOOR.MATH((AP127 - AS127) / 2)</f>
        <v>25</v>
      </c>
      <c r="AX127" s="25" t="s">
        <v>45</v>
      </c>
      <c r="AY127">
        <f t="shared" ref="AY127" si="233">AQ127-AU127</f>
        <v>130</v>
      </c>
      <c r="AZ127">
        <f t="shared" ref="AZ127" si="234">AR127-AV127</f>
        <v>397</v>
      </c>
      <c r="BA127" s="10">
        <f t="shared" ref="BA127" si="235">AS127-AW127</f>
        <v>359</v>
      </c>
      <c r="BB127" t="s">
        <v>542</v>
      </c>
      <c r="BC127" t="s">
        <v>528</v>
      </c>
      <c r="BD127" t="s">
        <v>117</v>
      </c>
      <c r="BF127" s="2"/>
    </row>
    <row r="128" spans="1:58" x14ac:dyDescent="0.25">
      <c r="A128" s="12" t="s">
        <v>539</v>
      </c>
      <c r="B128" s="12" t="s">
        <v>117</v>
      </c>
      <c r="C128" t="s">
        <v>457</v>
      </c>
      <c r="D128" t="s">
        <v>406</v>
      </c>
      <c r="E128" t="s">
        <v>409</v>
      </c>
      <c r="F128" s="64" t="s">
        <v>534</v>
      </c>
      <c r="G128" s="12" t="s">
        <v>516</v>
      </c>
      <c r="H128" s="12" t="s">
        <v>117</v>
      </c>
      <c r="I128" s="6" t="s">
        <v>117</v>
      </c>
      <c r="J128" t="s">
        <v>117</v>
      </c>
      <c r="K128" t="s">
        <v>117</v>
      </c>
      <c r="L128" t="s">
        <v>117</v>
      </c>
      <c r="M128" t="s">
        <v>117</v>
      </c>
      <c r="T128" s="12"/>
      <c r="U128" s="20" t="s">
        <v>529</v>
      </c>
      <c r="V128" t="s">
        <v>530</v>
      </c>
      <c r="W128">
        <v>6</v>
      </c>
      <c r="X128" s="69">
        <v>6</v>
      </c>
      <c r="Y128">
        <v>5</v>
      </c>
      <c r="Z128">
        <v>1</v>
      </c>
      <c r="AA128">
        <f t="shared" si="217"/>
        <v>6</v>
      </c>
      <c r="AB128">
        <v>1</v>
      </c>
      <c r="AC128">
        <v>3</v>
      </c>
      <c r="AE128" t="s">
        <v>94</v>
      </c>
      <c r="AH128" t="s">
        <v>96</v>
      </c>
      <c r="AI128" s="6" t="s">
        <v>117</v>
      </c>
      <c r="AJ128" s="12" t="s">
        <v>117</v>
      </c>
      <c r="AK128" t="s">
        <v>117</v>
      </c>
      <c r="AL128">
        <f xml:space="preserve"> 1508.06553301511 + 0.00210606006752809 * (AQ128*AR128*AS128) * (AA128 / 5) + 441</f>
        <v>73500.060473349149</v>
      </c>
      <c r="AM128" s="10" t="s">
        <v>105</v>
      </c>
      <c r="AN128">
        <v>173</v>
      </c>
      <c r="AO128">
        <v>743</v>
      </c>
      <c r="AP128" s="20">
        <v>435</v>
      </c>
      <c r="AQ128">
        <v>144</v>
      </c>
      <c r="AR128">
        <v>512</v>
      </c>
      <c r="AS128">
        <v>384</v>
      </c>
      <c r="AT128" s="25" t="s">
        <v>45</v>
      </c>
      <c r="AU128">
        <f t="shared" ref="AU128" si="236" xml:space="preserve"> _xlfn.FLOOR.MATH((AN128 - AQ128) / 2)</f>
        <v>14</v>
      </c>
      <c r="AV128">
        <f t="shared" ref="AV128" si="237" xml:space="preserve"> _xlfn.FLOOR.MATH((AO128 - AR128) / 2)</f>
        <v>115</v>
      </c>
      <c r="AW128">
        <f t="shared" ref="AW128" si="238" xml:space="preserve"> _xlfn.FLOOR.MATH((AP128 - AS128) / 2)</f>
        <v>25</v>
      </c>
      <c r="AX128" s="25" t="s">
        <v>45</v>
      </c>
      <c r="AY128">
        <f t="shared" ref="AY128" si="239">AQ128-AU128</f>
        <v>130</v>
      </c>
      <c r="AZ128">
        <f t="shared" ref="AZ128" si="240">AR128-AV128</f>
        <v>397</v>
      </c>
      <c r="BA128" s="10">
        <f t="shared" ref="BA128" si="241">AS128-AW128</f>
        <v>359</v>
      </c>
      <c r="BB128" t="s">
        <v>542</v>
      </c>
      <c r="BC128" t="s">
        <v>528</v>
      </c>
      <c r="BD128" t="s">
        <v>117</v>
      </c>
      <c r="BF128" s="2"/>
    </row>
    <row r="129" spans="1:58" x14ac:dyDescent="0.25">
      <c r="A129" s="12" t="s">
        <v>540</v>
      </c>
      <c r="B129" s="12" t="s">
        <v>117</v>
      </c>
      <c r="C129" t="s">
        <v>457</v>
      </c>
      <c r="D129" t="s">
        <v>406</v>
      </c>
      <c r="E129" t="s">
        <v>409</v>
      </c>
      <c r="F129" s="64" t="s">
        <v>536</v>
      </c>
      <c r="G129" s="12" t="s">
        <v>516</v>
      </c>
      <c r="H129" s="12" t="s">
        <v>117</v>
      </c>
      <c r="I129" s="6" t="s">
        <v>117</v>
      </c>
      <c r="J129" t="s">
        <v>117</v>
      </c>
      <c r="K129" t="s">
        <v>117</v>
      </c>
      <c r="L129" t="s">
        <v>117</v>
      </c>
      <c r="M129" t="s">
        <v>117</v>
      </c>
      <c r="T129" s="12"/>
      <c r="U129" s="20" t="s">
        <v>529</v>
      </c>
      <c r="V129" t="s">
        <v>530</v>
      </c>
      <c r="W129">
        <v>6</v>
      </c>
      <c r="X129" s="69">
        <v>6</v>
      </c>
      <c r="Y129">
        <v>5</v>
      </c>
      <c r="Z129">
        <v>1</v>
      </c>
      <c r="AA129">
        <f t="shared" si="217"/>
        <v>6</v>
      </c>
      <c r="AB129">
        <v>1</v>
      </c>
      <c r="AC129">
        <v>3</v>
      </c>
      <c r="AE129" t="s">
        <v>94</v>
      </c>
      <c r="AH129" t="s">
        <v>96</v>
      </c>
      <c r="AI129" s="6" t="s">
        <v>117</v>
      </c>
      <c r="AJ129" s="12" t="s">
        <v>117</v>
      </c>
      <c r="AK129" t="s">
        <v>117</v>
      </c>
      <c r="AL129">
        <f xml:space="preserve"> 1508.06553301511 + 0.00210606006752809 * (AQ129*AR129*AS129) * (AA129 / 5) + 441</f>
        <v>73500.060473349149</v>
      </c>
      <c r="AM129" s="10" t="s">
        <v>105</v>
      </c>
      <c r="AN129">
        <v>173</v>
      </c>
      <c r="AO129">
        <v>743</v>
      </c>
      <c r="AP129" s="20">
        <v>435</v>
      </c>
      <c r="AQ129">
        <v>144</v>
      </c>
      <c r="AR129">
        <v>512</v>
      </c>
      <c r="AS129">
        <v>384</v>
      </c>
      <c r="AT129" s="25" t="s">
        <v>45</v>
      </c>
      <c r="AU129">
        <f t="shared" ref="AU129" si="242" xml:space="preserve"> _xlfn.FLOOR.MATH((AN129 - AQ129) / 2)</f>
        <v>14</v>
      </c>
      <c r="AV129">
        <f t="shared" ref="AV129" si="243" xml:space="preserve"> _xlfn.FLOOR.MATH((AO129 - AR129) / 2)</f>
        <v>115</v>
      </c>
      <c r="AW129">
        <f t="shared" ref="AW129" si="244" xml:space="preserve"> _xlfn.FLOOR.MATH((AP129 - AS129) / 2)</f>
        <v>25</v>
      </c>
      <c r="AX129" s="25" t="s">
        <v>45</v>
      </c>
      <c r="AY129">
        <f t="shared" ref="AY129" si="245">AQ129-AU129</f>
        <v>130</v>
      </c>
      <c r="AZ129">
        <f t="shared" ref="AZ129" si="246">AR129-AV129</f>
        <v>397</v>
      </c>
      <c r="BA129" s="10">
        <f t="shared" ref="BA129" si="247">AS129-AW129</f>
        <v>359</v>
      </c>
      <c r="BB129" t="s">
        <v>542</v>
      </c>
      <c r="BC129" t="s">
        <v>528</v>
      </c>
      <c r="BD129" t="s">
        <v>117</v>
      </c>
      <c r="BF129" s="2"/>
    </row>
    <row r="130" spans="1:58" x14ac:dyDescent="0.25">
      <c r="A130" s="12" t="s">
        <v>117</v>
      </c>
      <c r="B130" s="12" t="s">
        <v>117</v>
      </c>
      <c r="C130" t="s">
        <v>117</v>
      </c>
      <c r="D130" t="s">
        <v>117</v>
      </c>
      <c r="E130" t="s">
        <v>117</v>
      </c>
      <c r="F130" s="64" t="s">
        <v>117</v>
      </c>
      <c r="G130" s="12" t="s">
        <v>117</v>
      </c>
      <c r="H130" s="12" t="s">
        <v>117</v>
      </c>
      <c r="I130" s="6" t="s">
        <v>117</v>
      </c>
      <c r="J130" t="s">
        <v>117</v>
      </c>
      <c r="K130" t="s">
        <v>117</v>
      </c>
      <c r="L130" t="s">
        <v>117</v>
      </c>
      <c r="M130" t="s">
        <v>117</v>
      </c>
      <c r="T130" s="12"/>
      <c r="U130" s="20" t="s">
        <v>117</v>
      </c>
      <c r="V130" t="s">
        <v>117</v>
      </c>
      <c r="W130" t="s">
        <v>117</v>
      </c>
      <c r="X130" t="s">
        <v>117</v>
      </c>
      <c r="Y130" t="s">
        <v>117</v>
      </c>
      <c r="Z130" t="s">
        <v>117</v>
      </c>
      <c r="AA130" t="s">
        <v>117</v>
      </c>
      <c r="AB130" t="s">
        <v>117</v>
      </c>
      <c r="AC130" t="s">
        <v>117</v>
      </c>
      <c r="AE130" t="s">
        <v>117</v>
      </c>
      <c r="AH130" t="s">
        <v>117</v>
      </c>
      <c r="AI130" s="6" t="s">
        <v>117</v>
      </c>
      <c r="AJ130" s="12" t="s">
        <v>117</v>
      </c>
      <c r="AK130" t="s">
        <v>117</v>
      </c>
      <c r="AL130" t="s">
        <v>278</v>
      </c>
      <c r="AM130" s="10" t="s">
        <v>105</v>
      </c>
      <c r="AN130" t="s">
        <v>117</v>
      </c>
      <c r="AO130" t="s">
        <v>117</v>
      </c>
      <c r="AP130" s="20" t="s">
        <v>117</v>
      </c>
      <c r="AQ130" t="s">
        <v>117</v>
      </c>
      <c r="AR130" t="s">
        <v>117</v>
      </c>
      <c r="AS130" t="s">
        <v>117</v>
      </c>
      <c r="AT130" s="25" t="s">
        <v>8</v>
      </c>
      <c r="AU130" t="s">
        <v>117</v>
      </c>
      <c r="AV130" t="s">
        <v>117</v>
      </c>
      <c r="AW130" t="s">
        <v>117</v>
      </c>
      <c r="AX130" s="25" t="s">
        <v>8</v>
      </c>
      <c r="AY130" t="e">
        <f t="shared" ref="AY130" si="248">AQ130-AU130</f>
        <v>#VALUE!</v>
      </c>
      <c r="AZ130" t="e">
        <f t="shared" ref="AZ130" si="249">AR130-AV130</f>
        <v>#VALUE!</v>
      </c>
      <c r="BA130" s="10" t="e">
        <f t="shared" ref="BA130" si="250">AS130-AW130</f>
        <v>#VALUE!</v>
      </c>
      <c r="BB130" t="s">
        <v>117</v>
      </c>
      <c r="BC130" t="s">
        <v>117</v>
      </c>
      <c r="BD130"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2024-01-24T08:57:23Z</dcterms:modified>
</cp:coreProperties>
</file>