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r\Documents\cloud\"/>
    </mc:Choice>
  </mc:AlternateContent>
  <xr:revisionPtr revIDLastSave="0" documentId="13_ncr:1_{CD18F024-A414-4A97-9912-16B1F466AB73}" xr6:coauthVersionLast="47" xr6:coauthVersionMax="47" xr10:uidLastSave="{00000000-0000-0000-0000-000000000000}"/>
  <bookViews>
    <workbookView xWindow="-120" yWindow="-120" windowWidth="29040" windowHeight="16440" xr2:uid="{5A38CEB4-EA53-422C-BFAF-71A244E8F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7" i="1" l="1"/>
  <c r="AJ27" i="1"/>
  <c r="AK27" i="1"/>
  <c r="AL27" i="1"/>
  <c r="W26" i="1"/>
  <c r="X26" i="1"/>
  <c r="AJ26" i="1"/>
  <c r="AK26" i="1"/>
  <c r="AL26" i="1"/>
  <c r="X25" i="1"/>
  <c r="AJ25" i="1"/>
  <c r="AK25" i="1"/>
  <c r="AL25" i="1"/>
  <c r="AH7" i="1"/>
  <c r="AL7" i="1" s="1"/>
  <c r="AG7" i="1"/>
  <c r="AK7" i="1" s="1"/>
  <c r="AF7" i="1"/>
  <c r="AJ7" i="1" s="1"/>
</calcChain>
</file>

<file path=xl/sharedStrings.xml><?xml version="1.0" encoding="utf-8"?>
<sst xmlns="http://schemas.openxmlformats.org/spreadsheetml/2006/main" count="628" uniqueCount="146">
  <si>
    <t>patch z</t>
  </si>
  <si>
    <t>patch y</t>
  </si>
  <si>
    <t>patch x</t>
  </si>
  <si>
    <t>n images</t>
  </si>
  <si>
    <t>n patches</t>
  </si>
  <si>
    <t>n raw channels</t>
  </si>
  <si>
    <t>230901-0</t>
  </si>
  <si>
    <t>230901-1</t>
  </si>
  <si>
    <t>NA</t>
  </si>
  <si>
    <t>stride = resolution - patch</t>
  </si>
  <si>
    <t>stride = (resolution - patch) + 1</t>
  </si>
  <si>
    <t>res. Z</t>
  </si>
  <si>
    <t>res. Y</t>
  </si>
  <si>
    <t>res. X</t>
  </si>
  <si>
    <t>error</t>
  </si>
  <si>
    <t>AssertionError: datasets should not be an empty iterable</t>
  </si>
  <si>
    <t>stride = (resolution - patch) / 2</t>
  </si>
  <si>
    <t>230901-2</t>
  </si>
  <si>
    <t>230901-3</t>
  </si>
  <si>
    <t>230901-4</t>
  </si>
  <si>
    <t>230901-5</t>
  </si>
  <si>
    <t>230901-6</t>
  </si>
  <si>
    <t>torch.cuda.OutOfMemoryError: CUDA out of memory. Tried to allocate 1.20 GiB (GPU 0; 31.74 GiB total capacity; 29.37 GiB already allocated; 1.06 GiB free; 29.47 GiB reserved in total by PyTorch) If reserved memory is &gt;&gt; allocated memory try setting max_split_size_mb to avoid fragmentation.  See documentation for Memory Management and PYTORCH_CUDA_ALLOC_CONF</t>
  </si>
  <si>
    <t>comments to stride</t>
  </si>
  <si>
    <t>comments to patch</t>
  </si>
  <si>
    <t>patch = (resolution - arbitrary_value)</t>
  </si>
  <si>
    <t>ValueError: requested an output size of torch.Size([9, 38, 116]), but valid sizes range from [7, 37, 115] to [8, 38, 116] (for an input of torch.Size([4, 19, 58]))</t>
  </si>
  <si>
    <t>file of error origin</t>
  </si>
  <si>
    <t>output padding, assignment of 'output_padding'</t>
  </si>
  <si>
    <t>patch = an arbitrary even int_2^3</t>
  </si>
  <si>
    <t>patch = an arbitrary int_2^3 (odd, even mixed)</t>
  </si>
  <si>
    <t>stride = (resolution - patch) / 2, round down to largest odd int_2^3</t>
  </si>
  <si>
    <t>torch.cuda.OutOfMemoryError: CUDA out of memory. Tried to allocate 70.00 MiB (GPU 0; 31.74 GiB total capacity; 30.43 GiB already allocated; 11.12 MiB free; 30.53 GiB reserved in total by PyTorch) If reserved memory is &gt;&gt; allocated memory try setting max_split_size_mb to avoid fragmentation.  See documentation for Memory Management and PYTORCH_CUDA_ALLOC_CONF</t>
  </si>
  <si>
    <t>230901-7</t>
  </si>
  <si>
    <t xml:space="preserve">  File "/home/dwalth/data/conda/envs/3dunet/lib/python3.11/site-packages/torch/nn/functional.py", line 3165, in binary_cross_entropy_with_logits
    return torch.binary_cross_entropy_with_logits(input, target, weight, pos_weight, reduction_enum)</t>
  </si>
  <si>
    <t>Tesla V100-SXM2-32GB</t>
  </si>
  <si>
    <t>&gt;32768</t>
  </si>
  <si>
    <t>patch = an arbitrary odd int_2^3</t>
  </si>
  <si>
    <t>230901-8</t>
  </si>
  <si>
    <t>session</t>
  </si>
  <si>
    <t>GPU</t>
  </si>
  <si>
    <t>ValueError: requested an output size of torch.Size([9, 21, 51]), but valid sizes range from [7, 19, 49] to [8, 20, 50] (for an input of torch.Size([4, 10, 25]))</t>
  </si>
  <si>
    <t>Are odd int_2^3 in patch valid? (with odd int_2^3 stride)</t>
  </si>
  <si>
    <t>Are odd int_2^3 in patch valid? (with even int_2^3 stride)</t>
  </si>
  <si>
    <t>Are even int_2^3 in patch valid? (with odd int_2^3 stride)</t>
  </si>
  <si>
    <t>Are even int_2^3 in patch valid? (with even int_2^3 stride)</t>
  </si>
  <si>
    <t>230901-9</t>
  </si>
  <si>
    <t>230901-10</t>
  </si>
  <si>
    <t>230901-11</t>
  </si>
  <si>
    <t>stride = (resolution - patch) / 2, round down to largest even int_2^3</t>
  </si>
  <si>
    <t>no</t>
  </si>
  <si>
    <t>yes</t>
  </si>
  <si>
    <t>230901-12</t>
  </si>
  <si>
    <t>230901-13</t>
  </si>
  <si>
    <t>230901-14</t>
  </si>
  <si>
    <t>train patch = val patch</t>
  </si>
  <si>
    <t>train stride = val stride</t>
  </si>
  <si>
    <t>reduce VRAM usage</t>
  </si>
  <si>
    <t>230830-0</t>
  </si>
  <si>
    <t>result/answer</t>
  </si>
  <si>
    <t>goal/question</t>
  </si>
  <si>
    <t>better performance metrics</t>
  </si>
  <si>
    <t>230901-15</t>
  </si>
  <si>
    <t>230901-16</t>
  </si>
  <si>
    <t>230901-17</t>
  </si>
  <si>
    <t>230901-18</t>
  </si>
  <si>
    <t>VRAM ~ patch_shape study, common zyx</t>
  </si>
  <si>
    <t>VRAM ~ patch_shape study, x change</t>
  </si>
  <si>
    <t>VRAM ~ patch_shape study, y change</t>
  </si>
  <si>
    <t>VRAM ~ patch_shape study, z change</t>
  </si>
  <si>
    <t>2 patches per image, wanted 1</t>
  </si>
  <si>
    <t>230901-19</t>
  </si>
  <si>
    <t>patch = arbitrary even int_2^3</t>
  </si>
  <si>
    <t>expectations/predictions</t>
  </si>
  <si>
    <t>I expect the same overall size (in pixels) to require the same amount of VRAM, if 3dunet truly has a 3D architecture (based on the best of my AI knowledge) - regardless of which dimension has what shape.</t>
  </si>
  <si>
    <t>dataset</t>
  </si>
  <si>
    <t>dataset03</t>
  </si>
  <si>
    <t>stride = (resolution - patch) / 2, round down to largest int_2^3 (odd or even)</t>
  </si>
  <si>
    <t>stride = (resolution - patch) / 2, round down to largest int_2^3 (odd or even mixed)</t>
  </si>
  <si>
    <t>finished training</t>
  </si>
  <si>
    <t>stride = (resolution - patch) / 2, round down to largest int_2^3 (odd or even), take smallest stride values of following patch VRAM study sessions</t>
  </si>
  <si>
    <t>stride z</t>
  </si>
  <si>
    <t>stride y</t>
  </si>
  <si>
    <t>stride x</t>
  </si>
  <si>
    <t>n train</t>
  </si>
  <si>
    <t>n val</t>
  </si>
  <si>
    <t>n label channels</t>
  </si>
  <si>
    <t>bitdepth per raw channel</t>
  </si>
  <si>
    <t>bitdepth per label channel</t>
  </si>
  <si>
    <t>out of VRAM</t>
  </si>
  <si>
    <t>invalid patch shape, stride</t>
  </si>
  <si>
    <t>Are these valid inputs?: patch + stride &gt; resolution</t>
  </si>
  <si>
    <t>Are these valid inputs?: patch + stride = resolution</t>
  </si>
  <si>
    <t>no, invalid patch shape, stride</t>
  </si>
  <si>
    <t>yes, but out of VRAM</t>
  </si>
  <si>
    <t>Are these valid inputs?: patch + 2*stride = resolution</t>
  </si>
  <si>
    <t>probably multiple patches per image</t>
  </si>
  <si>
    <t>Are these valid patch, stride shapes (int_2^3)?</t>
  </si>
  <si>
    <t>no (odd int_2^3 in patch)</t>
  </si>
  <si>
    <t>yes (even int_2^3 in patch)</t>
  </si>
  <si>
    <t>same patch, thus same VRAM usage, as in session 230901-7</t>
  </si>
  <si>
    <t>more VRAM usage than smaller patch</t>
  </si>
  <si>
    <t>Are these valid patch, stride shapes (even int_2^3)?</t>
  </si>
  <si>
    <t>Does it fit into VRAM, now (patch even int_2^3)?</t>
  </si>
  <si>
    <t>uint16</t>
  </si>
  <si>
    <t>label pixel type</t>
  </si>
  <si>
    <t>uint8</t>
  </si>
  <si>
    <t>raw pixel type</t>
  </si>
  <si>
    <t>VRAM usage just below GPU capacity (gut feeling estimation)</t>
  </si>
  <si>
    <t>better performance metrics due to raw channel being 16 bit now instead of 8 bit as previously (dataset02, multichannel babb03)</t>
  </si>
  <si>
    <t>230901-12 to 230901-19</t>
  </si>
  <si>
    <t>230905-0</t>
  </si>
  <si>
    <t>test VRAM prediction</t>
  </si>
  <si>
    <t>I expect the VRAM usage to be directly, but not linearly, dependent on the difference in patch size (volume).</t>
  </si>
  <si>
    <t>VRAM usage is linearly dependent on patch size (volume).</t>
  </si>
  <si>
    <t>This is the case. The linear relationship between VRAM usage and only the patch volume (z * y * x pixels) is very strong, i.e., p &lt; 2e-16</t>
  </si>
  <si>
    <t>predicted VRAM usage (MiB)</t>
  </si>
  <si>
    <t>230905-1</t>
  </si>
  <si>
    <t>test VRAM prediction, better performance metrics</t>
  </si>
  <si>
    <t>NVIDIA A100-SXM4-80GB</t>
  </si>
  <si>
    <t>expect VRAM ~ patch volume, expect VRAM to suffice</t>
  </si>
  <si>
    <t>expect VRAM ~ patch volume, expect out of VRAM error</t>
  </si>
  <si>
    <t>stride = foor (resolution - patch) / 2</t>
  </si>
  <si>
    <t>TBD copy</t>
  </si>
  <si>
    <t>torch.cuda.OutOfMemoryError: CUDA out of memory. Tried to allocate 4.53 GiB (GPU 0; 79.15 GiB total capacity; 68.20 GiB already allocated; 1.93 GiB free; 75.58 GiB reserved in total by PyTorch) If reserved memory is &gt;&gt; allocated memory try setting max_split_size_mb to avoid fragmentation.  See documentation for Memory Management and PYTORCH_CUDA_ALLOC_CONF</t>
  </si>
  <si>
    <t>File "/home/dwalth/data/conda/envs/3dunet/lib/python3.11/site-packages/torch/autograd/__init__.py", line 200, in backward: Variable._execution_engine.run_backward(  # Calls into the C++ engine to run the backward pass</t>
  </si>
  <si>
    <t>VRAM capactiy (GiB) from cuda error messages</t>
  </si>
  <si>
    <t>VRAM capacity (MiB, converted from GiB) from cuda error messages</t>
  </si>
  <si>
    <t>VRAM usage (GiB) from cuda error messages</t>
  </si>
  <si>
    <t>VRAM usage (MiB) nvidia-smi output</t>
  </si>
  <si>
    <t>VRAM capacity (MiB) nvidia-smi output</t>
  </si>
  <si>
    <t>VRAM usage (MiB, converted from GiB) from cuda error messages</t>
  </si>
  <si>
    <t>patch = arbitrary even int_2^4</t>
  </si>
  <si>
    <t>stride = foor (resolution - patch) / 3</t>
  </si>
  <si>
    <t>230905-2</t>
  </si>
  <si>
    <t>no, but ended prematurely</t>
  </si>
  <si>
    <t>no, more VRAM required than expected, i.e., predicted</t>
  </si>
  <si>
    <t>fit VRAM on A100 to get better performance metrics</t>
  </si>
  <si>
    <t>expect VRAM ~ patch volume + overhead (few GiBs)</t>
  </si>
  <si>
    <t>val eval score increasing</t>
  </si>
  <si>
    <t>learning rate decreasing</t>
  </si>
  <si>
    <t>train loss decreasing</t>
  </si>
  <si>
    <t>230905-0 to 230905-2</t>
  </si>
  <si>
    <t>valid VRAM prediction observation</t>
  </si>
  <si>
    <t>TBD</t>
  </si>
  <si>
    <t>I expect the performance metrics to improve somewhat, compared to dataset02 (8 bit per raw channel, patches without labels), namely: decreasing train loss, slightly decreasing learning rate, but not all the way, no noteworthy increase in val eval score, and I expect the patches to contain the heart labels, given that the patch size is rather large (most of an image inside a patch). These expectations apply to the last of these sessions, 230905-2.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</si>
</sst>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5867-9158-4A30-AB8D-184C978ABB6F}">
  <dimension ref="A1:AX28"/>
  <sheetViews>
    <sheetView tabSelected="1" zoomScaleNormal="100" workbookViewId="0">
      <selection activeCell="F28" sqref="F28"/>
    </sheetView>
  </sheetViews>
  <sheetFormatPr defaultRowHeight="15" outlineLevelCol="2" x14ac:dyDescent="0.25"/>
  <cols>
    <col min="1" max="1" width="21.5703125" bestFit="1" customWidth="1"/>
    <col min="2" max="2" width="54.5703125" bestFit="1" customWidth="1"/>
    <col min="3" max="3" width="35.85546875" customWidth="1"/>
    <col min="4" max="4" width="30.140625" customWidth="1"/>
    <col min="5" max="5" width="9.140625" style="11"/>
    <col min="10" max="10" width="9.5703125" style="1" customWidth="1" outlineLevel="2"/>
    <col min="11" max="11" width="9.140625" customWidth="1" outlineLevel="1"/>
    <col min="13" max="13" width="6.7109375" customWidth="1" outlineLevel="1"/>
    <col min="14" max="16" width="5.140625" customWidth="1" outlineLevel="1"/>
    <col min="17" max="17" width="5.85546875" customWidth="1" outlineLevel="1"/>
    <col min="18" max="18" width="8.5703125" customWidth="1" outlineLevel="1"/>
    <col min="19" max="19" width="5.140625" customWidth="1" outlineLevel="1"/>
    <col min="20" max="20" width="7" customWidth="1" outlineLevel="1"/>
    <col min="21" max="21" width="9.140625" style="11" customWidth="1"/>
    <col min="22" max="24" width="9.140625" customWidth="1"/>
    <col min="25" max="25" width="7.28515625" style="1" customWidth="1" outlineLevel="1"/>
    <col min="26" max="27" width="7.28515625" customWidth="1" outlineLevel="1"/>
    <col min="28" max="28" width="23.28515625" customWidth="1" outlineLevel="1"/>
    <col min="29" max="29" width="6" style="11" bestFit="1" customWidth="1"/>
    <col min="30" max="31" width="6" bestFit="1" customWidth="1"/>
    <col min="32" max="32" width="5.28515625" style="1" customWidth="1"/>
    <col min="33" max="33" width="6.140625" customWidth="1"/>
    <col min="34" max="35" width="5" customWidth="1"/>
    <col min="36" max="36" width="6.140625" style="1" customWidth="1"/>
    <col min="37" max="37" width="6.5703125" customWidth="1"/>
    <col min="38" max="38" width="5" customWidth="1"/>
    <col min="39" max="39" width="6" customWidth="1"/>
    <col min="40" max="40" width="34.28515625" style="11" customWidth="1"/>
    <col min="41" max="41" width="131.42578125" bestFit="1" customWidth="1"/>
    <col min="42" max="42" width="255.7109375" customWidth="1"/>
    <col min="43" max="43" width="206" bestFit="1" customWidth="1"/>
    <col min="44" max="44" width="20.140625" bestFit="1" customWidth="1"/>
    <col min="45" max="45" width="14.28515625" bestFit="1" customWidth="1"/>
    <col min="46" max="46" width="20.28515625" bestFit="1" customWidth="1"/>
    <col min="47" max="47" width="12.7109375" customWidth="1"/>
    <col min="48" max="48" width="12.140625" customWidth="1"/>
  </cols>
  <sheetData>
    <row r="1" spans="1:43" s="2" customFormat="1" x14ac:dyDescent="0.25">
      <c r="A1" s="2" t="s">
        <v>39</v>
      </c>
      <c r="B1" s="2" t="s">
        <v>60</v>
      </c>
      <c r="C1" s="2" t="s">
        <v>73</v>
      </c>
      <c r="D1" s="2" t="s">
        <v>59</v>
      </c>
      <c r="E1" s="10" t="s">
        <v>79</v>
      </c>
      <c r="F1" s="2" t="s">
        <v>141</v>
      </c>
      <c r="G1" s="2" t="s">
        <v>140</v>
      </c>
      <c r="H1" s="2" t="s">
        <v>139</v>
      </c>
      <c r="I1" s="2" t="s">
        <v>143</v>
      </c>
      <c r="J1" s="6" t="s">
        <v>75</v>
      </c>
      <c r="K1" s="2" t="s">
        <v>3</v>
      </c>
      <c r="L1" s="2" t="s">
        <v>4</v>
      </c>
      <c r="M1" s="2" t="s">
        <v>84</v>
      </c>
      <c r="N1" s="2" t="s">
        <v>85</v>
      </c>
      <c r="O1" s="2" t="s">
        <v>5</v>
      </c>
      <c r="P1" s="2" t="s">
        <v>86</v>
      </c>
      <c r="Q1" s="2" t="s">
        <v>87</v>
      </c>
      <c r="R1" s="2" t="s">
        <v>107</v>
      </c>
      <c r="S1" s="2" t="s">
        <v>88</v>
      </c>
      <c r="T1" s="2" t="s">
        <v>105</v>
      </c>
      <c r="U1" s="10" t="s">
        <v>129</v>
      </c>
      <c r="V1" s="2" t="s">
        <v>131</v>
      </c>
      <c r="W1" s="2" t="s">
        <v>128</v>
      </c>
      <c r="X1" s="2" t="s">
        <v>116</v>
      </c>
      <c r="Y1" s="6" t="s">
        <v>130</v>
      </c>
      <c r="Z1" s="2" t="s">
        <v>127</v>
      </c>
      <c r="AA1" s="2" t="s">
        <v>126</v>
      </c>
      <c r="AB1" s="2" t="s">
        <v>40</v>
      </c>
      <c r="AC1" s="10" t="s">
        <v>11</v>
      </c>
      <c r="AD1" s="2" t="s">
        <v>12</v>
      </c>
      <c r="AE1" s="2" t="s">
        <v>13</v>
      </c>
      <c r="AF1" s="6" t="s">
        <v>0</v>
      </c>
      <c r="AG1" s="2" t="s">
        <v>1</v>
      </c>
      <c r="AH1" s="2" t="s">
        <v>2</v>
      </c>
      <c r="AI1" s="2" t="s">
        <v>55</v>
      </c>
      <c r="AJ1" s="6" t="s">
        <v>81</v>
      </c>
      <c r="AK1" s="2" t="s">
        <v>82</v>
      </c>
      <c r="AL1" s="2" t="s">
        <v>83</v>
      </c>
      <c r="AM1" s="2" t="s">
        <v>56</v>
      </c>
      <c r="AN1" s="10" t="s">
        <v>24</v>
      </c>
      <c r="AO1" s="2" t="s">
        <v>23</v>
      </c>
      <c r="AP1" s="2" t="s">
        <v>14</v>
      </c>
      <c r="AQ1" s="2" t="s">
        <v>27</v>
      </c>
    </row>
    <row r="2" spans="1:43" x14ac:dyDescent="0.25">
      <c r="A2" t="s">
        <v>58</v>
      </c>
      <c r="B2" t="s">
        <v>61</v>
      </c>
      <c r="C2" t="s">
        <v>109</v>
      </c>
      <c r="D2" t="s">
        <v>89</v>
      </c>
      <c r="E2" s="11">
        <v>0</v>
      </c>
      <c r="F2">
        <v>0</v>
      </c>
      <c r="G2">
        <v>0</v>
      </c>
      <c r="H2">
        <v>0</v>
      </c>
      <c r="I2">
        <v>0</v>
      </c>
      <c r="J2" s="1" t="s">
        <v>76</v>
      </c>
      <c r="K2">
        <v>5</v>
      </c>
      <c r="L2">
        <v>5</v>
      </c>
      <c r="M2">
        <v>3</v>
      </c>
      <c r="N2">
        <v>2</v>
      </c>
      <c r="O2">
        <v>3</v>
      </c>
      <c r="P2">
        <v>1</v>
      </c>
      <c r="Q2">
        <v>16</v>
      </c>
      <c r="R2" t="s">
        <v>104</v>
      </c>
      <c r="S2">
        <v>8</v>
      </c>
      <c r="T2" t="s">
        <v>106</v>
      </c>
      <c r="U2" s="11" t="s">
        <v>36</v>
      </c>
      <c r="V2" t="s">
        <v>8</v>
      </c>
      <c r="W2" t="s">
        <v>8</v>
      </c>
      <c r="X2" t="s">
        <v>8</v>
      </c>
      <c r="Y2" s="1">
        <v>32768</v>
      </c>
      <c r="Z2" t="s">
        <v>8</v>
      </c>
      <c r="AA2" t="s">
        <v>8</v>
      </c>
      <c r="AB2" t="s">
        <v>35</v>
      </c>
      <c r="AC2" s="11">
        <v>125</v>
      </c>
      <c r="AD2">
        <v>1169</v>
      </c>
      <c r="AE2">
        <v>414</v>
      </c>
      <c r="AF2" s="1">
        <v>105</v>
      </c>
      <c r="AG2">
        <v>1149</v>
      </c>
      <c r="AH2">
        <v>394</v>
      </c>
      <c r="AI2" t="s">
        <v>51</v>
      </c>
      <c r="AJ2" s="1">
        <v>10</v>
      </c>
      <c r="AK2">
        <v>10</v>
      </c>
      <c r="AL2">
        <v>10</v>
      </c>
      <c r="AM2" t="s">
        <v>51</v>
      </c>
      <c r="AN2" s="11" t="s">
        <v>25</v>
      </c>
      <c r="AO2" t="s">
        <v>16</v>
      </c>
      <c r="AP2" t="s">
        <v>8</v>
      </c>
      <c r="AQ2" t="s">
        <v>8</v>
      </c>
    </row>
    <row r="3" spans="1:43" x14ac:dyDescent="0.25">
      <c r="A3" t="s">
        <v>6</v>
      </c>
      <c r="B3" t="s">
        <v>57</v>
      </c>
      <c r="C3" t="s">
        <v>108</v>
      </c>
      <c r="D3" t="s">
        <v>89</v>
      </c>
      <c r="E3" s="11">
        <v>0</v>
      </c>
      <c r="F3">
        <v>0</v>
      </c>
      <c r="G3">
        <v>0</v>
      </c>
      <c r="H3">
        <v>0</v>
      </c>
      <c r="I3">
        <v>0</v>
      </c>
      <c r="J3" s="1" t="s">
        <v>76</v>
      </c>
      <c r="K3">
        <v>5</v>
      </c>
      <c r="L3">
        <v>10</v>
      </c>
      <c r="M3">
        <v>3</v>
      </c>
      <c r="N3">
        <v>2</v>
      </c>
      <c r="O3">
        <v>3</v>
      </c>
      <c r="P3">
        <v>1</v>
      </c>
      <c r="Q3">
        <v>16</v>
      </c>
      <c r="R3" t="s">
        <v>104</v>
      </c>
      <c r="S3">
        <v>8</v>
      </c>
      <c r="T3" t="s">
        <v>106</v>
      </c>
      <c r="U3" s="11" t="s">
        <v>36</v>
      </c>
      <c r="V3" t="s">
        <v>8</v>
      </c>
      <c r="W3" t="s">
        <v>8</v>
      </c>
      <c r="X3" t="s">
        <v>8</v>
      </c>
      <c r="Y3" s="1">
        <v>32768</v>
      </c>
      <c r="Z3" t="s">
        <v>8</v>
      </c>
      <c r="AA3" t="s">
        <v>8</v>
      </c>
      <c r="AB3" t="s">
        <v>35</v>
      </c>
      <c r="AC3" s="11">
        <v>125</v>
      </c>
      <c r="AD3">
        <v>1169</v>
      </c>
      <c r="AE3">
        <v>414</v>
      </c>
      <c r="AF3" s="1">
        <v>100</v>
      </c>
      <c r="AG3">
        <v>1100</v>
      </c>
      <c r="AH3">
        <v>390</v>
      </c>
      <c r="AI3" t="s">
        <v>51</v>
      </c>
      <c r="AJ3" s="1">
        <v>10</v>
      </c>
      <c r="AK3">
        <v>10</v>
      </c>
      <c r="AL3">
        <v>10</v>
      </c>
      <c r="AM3" t="s">
        <v>51</v>
      </c>
      <c r="AN3" s="11" t="s">
        <v>25</v>
      </c>
      <c r="AO3" t="s">
        <v>16</v>
      </c>
      <c r="AP3" t="s">
        <v>8</v>
      </c>
      <c r="AQ3" t="s">
        <v>8</v>
      </c>
    </row>
    <row r="4" spans="1:43" x14ac:dyDescent="0.25">
      <c r="A4" t="s">
        <v>7</v>
      </c>
      <c r="B4" t="s">
        <v>91</v>
      </c>
      <c r="C4" t="s">
        <v>50</v>
      </c>
      <c r="D4" t="s">
        <v>93</v>
      </c>
      <c r="E4" s="11">
        <v>0</v>
      </c>
      <c r="F4">
        <v>0</v>
      </c>
      <c r="G4">
        <v>0</v>
      </c>
      <c r="H4">
        <v>0</v>
      </c>
      <c r="I4">
        <v>0</v>
      </c>
      <c r="J4" s="1" t="s">
        <v>76</v>
      </c>
      <c r="K4">
        <v>5</v>
      </c>
      <c r="L4" t="s">
        <v>8</v>
      </c>
      <c r="M4">
        <v>3</v>
      </c>
      <c r="N4">
        <v>2</v>
      </c>
      <c r="O4">
        <v>3</v>
      </c>
      <c r="P4">
        <v>1</v>
      </c>
      <c r="Q4">
        <v>16</v>
      </c>
      <c r="R4" t="s">
        <v>104</v>
      </c>
      <c r="S4">
        <v>8</v>
      </c>
      <c r="T4" t="s">
        <v>106</v>
      </c>
      <c r="U4" s="11" t="s">
        <v>8</v>
      </c>
      <c r="V4" t="s">
        <v>8</v>
      </c>
      <c r="W4" t="s">
        <v>8</v>
      </c>
      <c r="X4" t="s">
        <v>8</v>
      </c>
      <c r="Y4" s="1">
        <v>32768</v>
      </c>
      <c r="Z4" t="s">
        <v>8</v>
      </c>
      <c r="AA4" t="s">
        <v>8</v>
      </c>
      <c r="AB4" t="s">
        <v>35</v>
      </c>
      <c r="AC4" s="11">
        <v>125</v>
      </c>
      <c r="AD4">
        <v>1169</v>
      </c>
      <c r="AE4">
        <v>414</v>
      </c>
      <c r="AF4" s="1">
        <v>100</v>
      </c>
      <c r="AG4">
        <v>1100</v>
      </c>
      <c r="AH4">
        <v>390</v>
      </c>
      <c r="AI4" t="s">
        <v>51</v>
      </c>
      <c r="AJ4" s="1">
        <v>26</v>
      </c>
      <c r="AK4">
        <v>70</v>
      </c>
      <c r="AL4">
        <v>25</v>
      </c>
      <c r="AM4" t="s">
        <v>51</v>
      </c>
      <c r="AN4" s="11" t="s">
        <v>25</v>
      </c>
      <c r="AO4" t="s">
        <v>10</v>
      </c>
      <c r="AP4" t="s">
        <v>15</v>
      </c>
      <c r="AQ4" t="s">
        <v>8</v>
      </c>
    </row>
    <row r="5" spans="1:43" x14ac:dyDescent="0.25">
      <c r="A5" t="s">
        <v>17</v>
      </c>
      <c r="B5" t="s">
        <v>92</v>
      </c>
      <c r="C5" t="s">
        <v>50</v>
      </c>
      <c r="D5" t="s">
        <v>93</v>
      </c>
      <c r="E5" s="11">
        <v>0</v>
      </c>
      <c r="F5">
        <v>0</v>
      </c>
      <c r="G5">
        <v>0</v>
      </c>
      <c r="H5">
        <v>0</v>
      </c>
      <c r="I5">
        <v>0</v>
      </c>
      <c r="J5" s="1" t="s">
        <v>76</v>
      </c>
      <c r="K5">
        <v>5</v>
      </c>
      <c r="L5" t="s">
        <v>8</v>
      </c>
      <c r="M5">
        <v>3</v>
      </c>
      <c r="N5">
        <v>2</v>
      </c>
      <c r="O5">
        <v>3</v>
      </c>
      <c r="P5">
        <v>1</v>
      </c>
      <c r="Q5">
        <v>16</v>
      </c>
      <c r="R5" t="s">
        <v>104</v>
      </c>
      <c r="S5">
        <v>8</v>
      </c>
      <c r="T5" t="s">
        <v>106</v>
      </c>
      <c r="U5" s="11" t="s">
        <v>8</v>
      </c>
      <c r="V5" t="s">
        <v>8</v>
      </c>
      <c r="W5" t="s">
        <v>8</v>
      </c>
      <c r="X5" t="s">
        <v>8</v>
      </c>
      <c r="Y5" s="1">
        <v>32768</v>
      </c>
      <c r="Z5" t="s">
        <v>8</v>
      </c>
      <c r="AA5" t="s">
        <v>8</v>
      </c>
      <c r="AB5" t="s">
        <v>35</v>
      </c>
      <c r="AC5" s="11">
        <v>125</v>
      </c>
      <c r="AD5">
        <v>1169</v>
      </c>
      <c r="AE5">
        <v>414</v>
      </c>
      <c r="AF5" s="1">
        <v>100</v>
      </c>
      <c r="AG5">
        <v>1100</v>
      </c>
      <c r="AH5">
        <v>390</v>
      </c>
      <c r="AI5" t="s">
        <v>51</v>
      </c>
      <c r="AJ5" s="1">
        <v>25</v>
      </c>
      <c r="AK5">
        <v>69</v>
      </c>
      <c r="AL5">
        <v>24</v>
      </c>
      <c r="AM5" t="s">
        <v>51</v>
      </c>
      <c r="AN5" s="11" t="s">
        <v>25</v>
      </c>
      <c r="AO5" t="s">
        <v>9</v>
      </c>
      <c r="AP5" t="s">
        <v>15</v>
      </c>
      <c r="AQ5" t="s">
        <v>8</v>
      </c>
    </row>
    <row r="6" spans="1:43" x14ac:dyDescent="0.25">
      <c r="A6" t="s">
        <v>18</v>
      </c>
      <c r="B6" t="s">
        <v>95</v>
      </c>
      <c r="C6" t="s">
        <v>51</v>
      </c>
      <c r="D6" t="s">
        <v>94</v>
      </c>
      <c r="E6" s="11">
        <v>0</v>
      </c>
      <c r="F6">
        <v>0</v>
      </c>
      <c r="G6">
        <v>0</v>
      </c>
      <c r="H6">
        <v>0</v>
      </c>
      <c r="I6">
        <v>0</v>
      </c>
      <c r="J6" s="1" t="s">
        <v>76</v>
      </c>
      <c r="K6">
        <v>5</v>
      </c>
      <c r="L6">
        <v>5</v>
      </c>
      <c r="M6">
        <v>3</v>
      </c>
      <c r="N6">
        <v>2</v>
      </c>
      <c r="O6">
        <v>3</v>
      </c>
      <c r="P6">
        <v>1</v>
      </c>
      <c r="Q6">
        <v>16</v>
      </c>
      <c r="R6" t="s">
        <v>104</v>
      </c>
      <c r="S6">
        <v>8</v>
      </c>
      <c r="T6" t="s">
        <v>106</v>
      </c>
      <c r="U6" s="11" t="s">
        <v>36</v>
      </c>
      <c r="V6" t="s">
        <v>8</v>
      </c>
      <c r="W6" t="s">
        <v>8</v>
      </c>
      <c r="X6" t="s">
        <v>8</v>
      </c>
      <c r="Y6" s="1">
        <v>32768</v>
      </c>
      <c r="Z6" t="s">
        <v>8</v>
      </c>
      <c r="AA6" t="s">
        <v>8</v>
      </c>
      <c r="AB6" t="s">
        <v>35</v>
      </c>
      <c r="AC6" s="11">
        <v>125</v>
      </c>
      <c r="AD6">
        <v>1169</v>
      </c>
      <c r="AE6">
        <v>414</v>
      </c>
      <c r="AF6" s="1">
        <v>101</v>
      </c>
      <c r="AG6">
        <v>1009</v>
      </c>
      <c r="AH6">
        <v>400</v>
      </c>
      <c r="AI6" t="s">
        <v>51</v>
      </c>
      <c r="AJ6" s="1">
        <v>12</v>
      </c>
      <c r="AK6">
        <v>90</v>
      </c>
      <c r="AL6">
        <v>7</v>
      </c>
      <c r="AM6" t="s">
        <v>51</v>
      </c>
      <c r="AN6" s="11" t="s">
        <v>25</v>
      </c>
      <c r="AO6" t="s">
        <v>16</v>
      </c>
      <c r="AP6" t="s">
        <v>22</v>
      </c>
    </row>
    <row r="7" spans="1:43" x14ac:dyDescent="0.25">
      <c r="A7" t="s">
        <v>19</v>
      </c>
      <c r="C7" t="s">
        <v>51</v>
      </c>
      <c r="D7" t="s">
        <v>90</v>
      </c>
      <c r="E7" s="11">
        <v>0</v>
      </c>
      <c r="F7">
        <v>0</v>
      </c>
      <c r="G7">
        <v>0</v>
      </c>
      <c r="H7">
        <v>0</v>
      </c>
      <c r="I7">
        <v>0</v>
      </c>
      <c r="J7" s="1" t="s">
        <v>76</v>
      </c>
      <c r="K7">
        <v>5</v>
      </c>
      <c r="L7">
        <v>5</v>
      </c>
      <c r="M7">
        <v>3</v>
      </c>
      <c r="N7">
        <v>2</v>
      </c>
      <c r="O7">
        <v>3</v>
      </c>
      <c r="P7">
        <v>1</v>
      </c>
      <c r="Q7">
        <v>16</v>
      </c>
      <c r="R7" t="s">
        <v>104</v>
      </c>
      <c r="S7">
        <v>8</v>
      </c>
      <c r="T7" t="s">
        <v>106</v>
      </c>
      <c r="U7" s="11" t="s">
        <v>8</v>
      </c>
      <c r="V7" t="s">
        <v>8</v>
      </c>
      <c r="W7" t="s">
        <v>8</v>
      </c>
      <c r="X7" t="s">
        <v>8</v>
      </c>
      <c r="Y7" s="1">
        <v>32768</v>
      </c>
      <c r="Z7" t="s">
        <v>8</v>
      </c>
      <c r="AA7" t="s">
        <v>8</v>
      </c>
      <c r="AB7" t="s">
        <v>35</v>
      </c>
      <c r="AC7" s="11">
        <v>125</v>
      </c>
      <c r="AD7">
        <v>1169</v>
      </c>
      <c r="AE7">
        <v>414</v>
      </c>
      <c r="AF7" s="1">
        <f>AC7-50</f>
        <v>75</v>
      </c>
      <c r="AG7">
        <f>AD7-240</f>
        <v>929</v>
      </c>
      <c r="AH7">
        <f>AE7-110</f>
        <v>304</v>
      </c>
      <c r="AI7" t="s">
        <v>51</v>
      </c>
      <c r="AJ7" s="4">
        <f>(AC7-AF7)/2</f>
        <v>25</v>
      </c>
      <c r="AK7" s="5">
        <f>(AD7-AG7)/2</f>
        <v>120</v>
      </c>
      <c r="AL7" s="5">
        <f>(AE7-AH7)/2</f>
        <v>55</v>
      </c>
      <c r="AM7" t="s">
        <v>51</v>
      </c>
      <c r="AN7" s="11" t="s">
        <v>25</v>
      </c>
      <c r="AO7" t="s">
        <v>16</v>
      </c>
      <c r="AP7" t="s">
        <v>26</v>
      </c>
      <c r="AQ7" t="s">
        <v>8</v>
      </c>
    </row>
    <row r="8" spans="1:43" x14ac:dyDescent="0.25">
      <c r="A8" t="s">
        <v>20</v>
      </c>
      <c r="B8" t="s">
        <v>97</v>
      </c>
      <c r="C8" t="s">
        <v>51</v>
      </c>
      <c r="D8" t="s">
        <v>90</v>
      </c>
      <c r="E8" s="11">
        <v>0</v>
      </c>
      <c r="F8">
        <v>0</v>
      </c>
      <c r="G8">
        <v>0</v>
      </c>
      <c r="H8">
        <v>0</v>
      </c>
      <c r="I8">
        <v>0</v>
      </c>
      <c r="J8" s="1" t="s">
        <v>76</v>
      </c>
      <c r="K8">
        <v>5</v>
      </c>
      <c r="L8">
        <v>5</v>
      </c>
      <c r="M8">
        <v>3</v>
      </c>
      <c r="N8">
        <v>2</v>
      </c>
      <c r="O8">
        <v>3</v>
      </c>
      <c r="P8">
        <v>1</v>
      </c>
      <c r="Q8">
        <v>16</v>
      </c>
      <c r="R8" t="s">
        <v>104</v>
      </c>
      <c r="S8">
        <v>8</v>
      </c>
      <c r="T8" t="s">
        <v>106</v>
      </c>
      <c r="U8" s="11" t="s">
        <v>8</v>
      </c>
      <c r="V8" t="s">
        <v>8</v>
      </c>
      <c r="W8" t="s">
        <v>8</v>
      </c>
      <c r="X8" t="s">
        <v>8</v>
      </c>
      <c r="Y8" s="1">
        <v>32768</v>
      </c>
      <c r="Z8" t="s">
        <v>8</v>
      </c>
      <c r="AA8" t="s">
        <v>8</v>
      </c>
      <c r="AB8" t="s">
        <v>35</v>
      </c>
      <c r="AC8" s="11">
        <v>125</v>
      </c>
      <c r="AD8">
        <v>1169</v>
      </c>
      <c r="AE8">
        <v>414</v>
      </c>
      <c r="AF8" s="1">
        <v>72</v>
      </c>
      <c r="AG8">
        <v>928</v>
      </c>
      <c r="AH8">
        <v>304</v>
      </c>
      <c r="AI8" t="s">
        <v>51</v>
      </c>
      <c r="AJ8" s="1">
        <v>24</v>
      </c>
      <c r="AK8">
        <v>120</v>
      </c>
      <c r="AL8">
        <v>48</v>
      </c>
      <c r="AM8" t="s">
        <v>51</v>
      </c>
      <c r="AN8" s="11" t="s">
        <v>30</v>
      </c>
      <c r="AO8" t="s">
        <v>78</v>
      </c>
      <c r="AP8" t="s">
        <v>26</v>
      </c>
      <c r="AQ8" t="s">
        <v>28</v>
      </c>
    </row>
    <row r="9" spans="1:43" ht="15.75" customHeight="1" x14ac:dyDescent="0.25">
      <c r="A9" t="s">
        <v>21</v>
      </c>
      <c r="B9" t="s">
        <v>102</v>
      </c>
      <c r="C9" t="s">
        <v>51</v>
      </c>
      <c r="D9" t="s">
        <v>94</v>
      </c>
      <c r="E9" s="11">
        <v>0</v>
      </c>
      <c r="F9">
        <v>0</v>
      </c>
      <c r="G9">
        <v>0</v>
      </c>
      <c r="H9">
        <v>0</v>
      </c>
      <c r="I9">
        <v>0</v>
      </c>
      <c r="J9" s="1" t="s">
        <v>76</v>
      </c>
      <c r="K9">
        <v>5</v>
      </c>
      <c r="L9">
        <v>5</v>
      </c>
      <c r="M9">
        <v>3</v>
      </c>
      <c r="N9">
        <v>2</v>
      </c>
      <c r="O9">
        <v>3</v>
      </c>
      <c r="P9">
        <v>1</v>
      </c>
      <c r="Q9">
        <v>16</v>
      </c>
      <c r="R9" t="s">
        <v>104</v>
      </c>
      <c r="S9">
        <v>8</v>
      </c>
      <c r="T9" t="s">
        <v>106</v>
      </c>
      <c r="U9" s="11" t="s">
        <v>36</v>
      </c>
      <c r="V9" t="s">
        <v>8</v>
      </c>
      <c r="W9" t="s">
        <v>8</v>
      </c>
      <c r="X9" t="s">
        <v>8</v>
      </c>
      <c r="Y9" s="1">
        <v>32768</v>
      </c>
      <c r="Z9" t="s">
        <v>8</v>
      </c>
      <c r="AA9" t="s">
        <v>8</v>
      </c>
      <c r="AB9" t="s">
        <v>35</v>
      </c>
      <c r="AC9" s="11">
        <v>125</v>
      </c>
      <c r="AD9">
        <v>1169</v>
      </c>
      <c r="AE9">
        <v>414</v>
      </c>
      <c r="AF9" s="1">
        <v>64</v>
      </c>
      <c r="AG9">
        <v>928</v>
      </c>
      <c r="AH9">
        <v>304</v>
      </c>
      <c r="AI9" t="s">
        <v>51</v>
      </c>
      <c r="AJ9" s="1">
        <v>24</v>
      </c>
      <c r="AK9">
        <v>120</v>
      </c>
      <c r="AL9">
        <v>40</v>
      </c>
      <c r="AM9" t="s">
        <v>51</v>
      </c>
      <c r="AN9" s="11" t="s">
        <v>29</v>
      </c>
      <c r="AO9" t="s">
        <v>31</v>
      </c>
      <c r="AP9" t="s">
        <v>32</v>
      </c>
      <c r="AQ9" s="3" t="s">
        <v>34</v>
      </c>
    </row>
    <row r="10" spans="1:43" x14ac:dyDescent="0.25">
      <c r="A10" t="s">
        <v>33</v>
      </c>
      <c r="B10" t="s">
        <v>103</v>
      </c>
      <c r="C10" t="s">
        <v>51</v>
      </c>
      <c r="D10" t="s">
        <v>51</v>
      </c>
      <c r="E10" s="11">
        <v>0</v>
      </c>
      <c r="F10">
        <v>0</v>
      </c>
      <c r="G10">
        <v>0</v>
      </c>
      <c r="H10">
        <v>0</v>
      </c>
      <c r="I10">
        <v>1</v>
      </c>
      <c r="J10" s="1" t="s">
        <v>76</v>
      </c>
      <c r="K10">
        <v>5</v>
      </c>
      <c r="L10">
        <v>5</v>
      </c>
      <c r="M10">
        <v>3</v>
      </c>
      <c r="N10">
        <v>2</v>
      </c>
      <c r="O10">
        <v>3</v>
      </c>
      <c r="P10">
        <v>1</v>
      </c>
      <c r="Q10">
        <v>16</v>
      </c>
      <c r="R10" t="s">
        <v>104</v>
      </c>
      <c r="S10">
        <v>8</v>
      </c>
      <c r="T10" t="s">
        <v>106</v>
      </c>
      <c r="U10" s="11">
        <v>10135</v>
      </c>
      <c r="V10" t="s">
        <v>8</v>
      </c>
      <c r="W10" t="s">
        <v>8</v>
      </c>
      <c r="X10" t="s">
        <v>8</v>
      </c>
      <c r="Y10" s="1">
        <v>32768</v>
      </c>
      <c r="Z10" t="s">
        <v>8</v>
      </c>
      <c r="AA10" t="s">
        <v>8</v>
      </c>
      <c r="AB10" t="s">
        <v>35</v>
      </c>
      <c r="AC10" s="11">
        <v>125</v>
      </c>
      <c r="AD10">
        <v>1169</v>
      </c>
      <c r="AE10">
        <v>414</v>
      </c>
      <c r="AF10" s="1">
        <v>64</v>
      </c>
      <c r="AG10">
        <v>400</v>
      </c>
      <c r="AH10">
        <v>160</v>
      </c>
      <c r="AI10" t="s">
        <v>51</v>
      </c>
      <c r="AJ10" s="1">
        <v>24</v>
      </c>
      <c r="AK10">
        <v>376</v>
      </c>
      <c r="AL10">
        <v>120</v>
      </c>
      <c r="AM10" t="s">
        <v>51</v>
      </c>
      <c r="AN10" s="11" t="s">
        <v>29</v>
      </c>
      <c r="AO10" t="s">
        <v>31</v>
      </c>
      <c r="AP10" t="s">
        <v>8</v>
      </c>
      <c r="AQ10" t="s">
        <v>8</v>
      </c>
    </row>
    <row r="11" spans="1:43" x14ac:dyDescent="0.25">
      <c r="A11" t="s">
        <v>38</v>
      </c>
      <c r="B11" t="s">
        <v>42</v>
      </c>
      <c r="C11" t="s">
        <v>98</v>
      </c>
      <c r="D11" t="s">
        <v>50</v>
      </c>
      <c r="E11" s="11">
        <v>0</v>
      </c>
      <c r="F11">
        <v>0</v>
      </c>
      <c r="G11">
        <v>0</v>
      </c>
      <c r="H11">
        <v>0</v>
      </c>
      <c r="I11">
        <v>0</v>
      </c>
      <c r="J11" s="1" t="s">
        <v>76</v>
      </c>
      <c r="K11">
        <v>5</v>
      </c>
      <c r="L11">
        <v>5</v>
      </c>
      <c r="M11">
        <v>3</v>
      </c>
      <c r="N11">
        <v>2</v>
      </c>
      <c r="O11">
        <v>3</v>
      </c>
      <c r="P11">
        <v>1</v>
      </c>
      <c r="Q11">
        <v>16</v>
      </c>
      <c r="R11" t="s">
        <v>104</v>
      </c>
      <c r="S11">
        <v>8</v>
      </c>
      <c r="T11" t="s">
        <v>106</v>
      </c>
      <c r="U11" s="11" t="s">
        <v>8</v>
      </c>
      <c r="V11" t="s">
        <v>8</v>
      </c>
      <c r="W11" t="s">
        <v>8</v>
      </c>
      <c r="X11" t="s">
        <v>8</v>
      </c>
      <c r="Y11" s="1">
        <v>32768</v>
      </c>
      <c r="Z11" t="s">
        <v>8</v>
      </c>
      <c r="AA11" t="s">
        <v>8</v>
      </c>
      <c r="AB11" t="s">
        <v>35</v>
      </c>
      <c r="AC11" s="11">
        <v>125</v>
      </c>
      <c r="AD11">
        <v>1169</v>
      </c>
      <c r="AE11">
        <v>414</v>
      </c>
      <c r="AF11" s="1">
        <v>72</v>
      </c>
      <c r="AG11">
        <v>408</v>
      </c>
      <c r="AH11">
        <v>168</v>
      </c>
      <c r="AI11" t="s">
        <v>51</v>
      </c>
      <c r="AJ11" s="1">
        <v>24</v>
      </c>
      <c r="AK11">
        <v>376</v>
      </c>
      <c r="AL11">
        <v>120</v>
      </c>
      <c r="AM11" t="s">
        <v>51</v>
      </c>
      <c r="AN11" s="11" t="s">
        <v>37</v>
      </c>
      <c r="AO11" t="s">
        <v>31</v>
      </c>
      <c r="AP11" t="s">
        <v>41</v>
      </c>
      <c r="AQ11" t="s">
        <v>28</v>
      </c>
    </row>
    <row r="12" spans="1:43" x14ac:dyDescent="0.25">
      <c r="A12" t="s">
        <v>46</v>
      </c>
      <c r="B12" t="s">
        <v>43</v>
      </c>
      <c r="C12" t="s">
        <v>98</v>
      </c>
      <c r="D12" t="s">
        <v>50</v>
      </c>
      <c r="E12" s="11">
        <v>0</v>
      </c>
      <c r="F12">
        <v>0</v>
      </c>
      <c r="G12">
        <v>0</v>
      </c>
      <c r="H12">
        <v>0</v>
      </c>
      <c r="I12">
        <v>0</v>
      </c>
      <c r="J12" s="1" t="s">
        <v>76</v>
      </c>
      <c r="K12">
        <v>5</v>
      </c>
      <c r="L12">
        <v>5</v>
      </c>
      <c r="M12">
        <v>3</v>
      </c>
      <c r="N12">
        <v>2</v>
      </c>
      <c r="O12">
        <v>3</v>
      </c>
      <c r="P12">
        <v>1</v>
      </c>
      <c r="Q12">
        <v>16</v>
      </c>
      <c r="R12" t="s">
        <v>104</v>
      </c>
      <c r="S12">
        <v>8</v>
      </c>
      <c r="T12" t="s">
        <v>106</v>
      </c>
      <c r="U12" s="11" t="s">
        <v>8</v>
      </c>
      <c r="V12" t="s">
        <v>8</v>
      </c>
      <c r="W12" t="s">
        <v>8</v>
      </c>
      <c r="X12" t="s">
        <v>8</v>
      </c>
      <c r="Y12" s="1">
        <v>32768</v>
      </c>
      <c r="Z12" t="s">
        <v>8</v>
      </c>
      <c r="AA12" t="s">
        <v>8</v>
      </c>
      <c r="AB12" t="s">
        <v>35</v>
      </c>
      <c r="AC12" s="11">
        <v>125</v>
      </c>
      <c r="AD12">
        <v>1169</v>
      </c>
      <c r="AE12">
        <v>414</v>
      </c>
      <c r="AF12" s="1">
        <v>72</v>
      </c>
      <c r="AG12">
        <v>408</v>
      </c>
      <c r="AH12">
        <v>168</v>
      </c>
      <c r="AI12" t="s">
        <v>51</v>
      </c>
      <c r="AJ12" s="1">
        <v>16</v>
      </c>
      <c r="AK12">
        <v>368</v>
      </c>
      <c r="AL12">
        <v>112</v>
      </c>
      <c r="AM12" t="s">
        <v>51</v>
      </c>
      <c r="AN12" s="11" t="s">
        <v>37</v>
      </c>
      <c r="AO12" t="s">
        <v>49</v>
      </c>
      <c r="AP12" t="s">
        <v>41</v>
      </c>
      <c r="AQ12" t="s">
        <v>28</v>
      </c>
    </row>
    <row r="13" spans="1:43" x14ac:dyDescent="0.25">
      <c r="A13" t="s">
        <v>47</v>
      </c>
      <c r="B13" t="s">
        <v>44</v>
      </c>
      <c r="C13" t="s">
        <v>99</v>
      </c>
      <c r="D13" t="s">
        <v>51</v>
      </c>
      <c r="E13" s="11">
        <v>0</v>
      </c>
      <c r="F13">
        <v>0</v>
      </c>
      <c r="G13">
        <v>0</v>
      </c>
      <c r="H13">
        <v>0</v>
      </c>
      <c r="I13">
        <v>1</v>
      </c>
      <c r="J13" s="1" t="s">
        <v>76</v>
      </c>
      <c r="K13">
        <v>5</v>
      </c>
      <c r="L13">
        <v>5</v>
      </c>
      <c r="M13">
        <v>3</v>
      </c>
      <c r="N13">
        <v>2</v>
      </c>
      <c r="O13">
        <v>3</v>
      </c>
      <c r="P13">
        <v>1</v>
      </c>
      <c r="Q13">
        <v>16</v>
      </c>
      <c r="R13" t="s">
        <v>104</v>
      </c>
      <c r="S13">
        <v>8</v>
      </c>
      <c r="T13" t="s">
        <v>106</v>
      </c>
      <c r="U13" s="11">
        <v>13843</v>
      </c>
      <c r="V13" t="s">
        <v>8</v>
      </c>
      <c r="W13" t="s">
        <v>8</v>
      </c>
      <c r="X13" t="s">
        <v>8</v>
      </c>
      <c r="Y13" s="1">
        <v>32768</v>
      </c>
      <c r="Z13" t="s">
        <v>8</v>
      </c>
      <c r="AA13" t="s">
        <v>8</v>
      </c>
      <c r="AB13" t="s">
        <v>35</v>
      </c>
      <c r="AC13" s="11">
        <v>125</v>
      </c>
      <c r="AD13">
        <v>1169</v>
      </c>
      <c r="AE13">
        <v>414</v>
      </c>
      <c r="AF13" s="1">
        <v>80</v>
      </c>
      <c r="AG13">
        <v>416</v>
      </c>
      <c r="AH13">
        <v>176</v>
      </c>
      <c r="AI13" t="s">
        <v>51</v>
      </c>
      <c r="AJ13" s="1">
        <v>8</v>
      </c>
      <c r="AK13">
        <v>376</v>
      </c>
      <c r="AL13">
        <v>104</v>
      </c>
      <c r="AM13" t="s">
        <v>51</v>
      </c>
      <c r="AN13" s="11" t="s">
        <v>29</v>
      </c>
      <c r="AO13" t="s">
        <v>31</v>
      </c>
      <c r="AP13" t="s">
        <v>8</v>
      </c>
      <c r="AQ13" t="s">
        <v>8</v>
      </c>
    </row>
    <row r="14" spans="1:43" s="7" customFormat="1" x14ac:dyDescent="0.25">
      <c r="A14" s="7" t="s">
        <v>48</v>
      </c>
      <c r="B14" s="7" t="s">
        <v>45</v>
      </c>
      <c r="C14" s="7" t="s">
        <v>99</v>
      </c>
      <c r="D14" s="7" t="s">
        <v>51</v>
      </c>
      <c r="E14" s="12">
        <v>0</v>
      </c>
      <c r="F14" s="7">
        <v>0</v>
      </c>
      <c r="G14" s="7">
        <v>0</v>
      </c>
      <c r="H14" s="7">
        <v>0</v>
      </c>
      <c r="I14" s="7">
        <v>1</v>
      </c>
      <c r="J14" s="8" t="s">
        <v>76</v>
      </c>
      <c r="K14" s="7">
        <v>5</v>
      </c>
      <c r="L14" s="7">
        <v>5</v>
      </c>
      <c r="M14" s="7">
        <v>3</v>
      </c>
      <c r="N14" s="7">
        <v>2</v>
      </c>
      <c r="O14" s="7">
        <v>3</v>
      </c>
      <c r="P14" s="7">
        <v>1</v>
      </c>
      <c r="Q14" s="7">
        <v>16</v>
      </c>
      <c r="R14" s="7" t="s">
        <v>104</v>
      </c>
      <c r="S14" s="7">
        <v>8</v>
      </c>
      <c r="T14" s="7" t="s">
        <v>106</v>
      </c>
      <c r="U14" s="12">
        <v>13843</v>
      </c>
      <c r="V14" s="7" t="s">
        <v>8</v>
      </c>
      <c r="W14" s="7" t="s">
        <v>8</v>
      </c>
      <c r="X14" s="7" t="s">
        <v>8</v>
      </c>
      <c r="Y14" s="8">
        <v>32768</v>
      </c>
      <c r="Z14" s="7" t="s">
        <v>8</v>
      </c>
      <c r="AA14" s="7" t="s">
        <v>8</v>
      </c>
      <c r="AB14" s="7" t="s">
        <v>35</v>
      </c>
      <c r="AC14" s="12">
        <v>125</v>
      </c>
      <c r="AD14" s="7">
        <v>1169</v>
      </c>
      <c r="AE14" s="7">
        <v>414</v>
      </c>
      <c r="AF14" s="8">
        <v>80</v>
      </c>
      <c r="AG14" s="7">
        <v>416</v>
      </c>
      <c r="AH14" s="7">
        <v>176</v>
      </c>
      <c r="AI14" s="7" t="s">
        <v>51</v>
      </c>
      <c r="AJ14" s="8">
        <v>16</v>
      </c>
      <c r="AK14" s="7">
        <v>368</v>
      </c>
      <c r="AL14" s="7">
        <v>112</v>
      </c>
      <c r="AM14" s="7" t="s">
        <v>51</v>
      </c>
      <c r="AN14" s="12" t="s">
        <v>72</v>
      </c>
      <c r="AO14" s="7" t="s">
        <v>49</v>
      </c>
      <c r="AP14" s="7" t="s">
        <v>8</v>
      </c>
      <c r="AQ14" s="7" t="s">
        <v>8</v>
      </c>
    </row>
    <row r="15" spans="1:43" s="9" customFormat="1" x14ac:dyDescent="0.25">
      <c r="A15" s="9" t="s">
        <v>52</v>
      </c>
      <c r="B15" s="9" t="s">
        <v>66</v>
      </c>
      <c r="C15" s="9" t="s">
        <v>96</v>
      </c>
      <c r="D15" s="9" t="s">
        <v>70</v>
      </c>
      <c r="E15" s="11">
        <v>0</v>
      </c>
      <c r="F15">
        <v>0</v>
      </c>
      <c r="G15">
        <v>0</v>
      </c>
      <c r="H15">
        <v>0</v>
      </c>
      <c r="I15" s="9">
        <v>1</v>
      </c>
      <c r="J15" s="1" t="s">
        <v>76</v>
      </c>
      <c r="K15" s="9">
        <v>5</v>
      </c>
      <c r="L15" s="13">
        <v>10</v>
      </c>
      <c r="M15" s="9">
        <v>3</v>
      </c>
      <c r="N15" s="9">
        <v>2</v>
      </c>
      <c r="O15" s="9">
        <v>3</v>
      </c>
      <c r="P15" s="9">
        <v>1</v>
      </c>
      <c r="Q15" s="9">
        <v>16</v>
      </c>
      <c r="R15" s="9" t="s">
        <v>104</v>
      </c>
      <c r="S15" s="9">
        <v>8</v>
      </c>
      <c r="T15" s="9" t="s">
        <v>106</v>
      </c>
      <c r="U15" s="11">
        <v>10135</v>
      </c>
      <c r="V15" t="s">
        <v>8</v>
      </c>
      <c r="W15" t="s">
        <v>8</v>
      </c>
      <c r="X15" t="s">
        <v>8</v>
      </c>
      <c r="Y15" s="1">
        <v>32768</v>
      </c>
      <c r="Z15" t="s">
        <v>8</v>
      </c>
      <c r="AA15" t="s">
        <v>8</v>
      </c>
      <c r="AB15" s="9" t="s">
        <v>35</v>
      </c>
      <c r="AC15" s="11">
        <v>125</v>
      </c>
      <c r="AD15" s="9">
        <v>1169</v>
      </c>
      <c r="AE15" s="9">
        <v>414</v>
      </c>
      <c r="AF15" s="1">
        <v>64</v>
      </c>
      <c r="AG15" s="9">
        <v>400</v>
      </c>
      <c r="AH15" s="9">
        <v>160</v>
      </c>
      <c r="AI15" s="9" t="s">
        <v>51</v>
      </c>
      <c r="AJ15" s="4">
        <v>8</v>
      </c>
      <c r="AK15" s="9">
        <v>368</v>
      </c>
      <c r="AL15" s="9">
        <v>96</v>
      </c>
      <c r="AM15" s="9" t="s">
        <v>51</v>
      </c>
      <c r="AN15" s="11" t="s">
        <v>72</v>
      </c>
      <c r="AO15" s="9" t="s">
        <v>80</v>
      </c>
      <c r="AP15" s="9" t="s">
        <v>8</v>
      </c>
      <c r="AQ15" s="9" t="s">
        <v>8</v>
      </c>
    </row>
    <row r="16" spans="1:43" x14ac:dyDescent="0.25">
      <c r="A16" t="s">
        <v>53</v>
      </c>
      <c r="B16" t="s">
        <v>66</v>
      </c>
      <c r="C16" s="9" t="s">
        <v>100</v>
      </c>
      <c r="D16" t="s">
        <v>51</v>
      </c>
      <c r="E16" s="11">
        <v>0</v>
      </c>
      <c r="F16">
        <v>0</v>
      </c>
      <c r="G16">
        <v>0</v>
      </c>
      <c r="H16">
        <v>0</v>
      </c>
      <c r="I16">
        <v>1</v>
      </c>
      <c r="J16" s="1" t="s">
        <v>76</v>
      </c>
      <c r="K16">
        <v>5</v>
      </c>
      <c r="L16">
        <v>5</v>
      </c>
      <c r="M16">
        <v>3</v>
      </c>
      <c r="N16">
        <v>2</v>
      </c>
      <c r="O16">
        <v>3</v>
      </c>
      <c r="P16">
        <v>1</v>
      </c>
      <c r="Q16">
        <v>16</v>
      </c>
      <c r="R16" t="s">
        <v>104</v>
      </c>
      <c r="S16">
        <v>8</v>
      </c>
      <c r="T16" t="s">
        <v>106</v>
      </c>
      <c r="U16" s="11">
        <v>10135</v>
      </c>
      <c r="V16" t="s">
        <v>8</v>
      </c>
      <c r="W16" t="s">
        <v>8</v>
      </c>
      <c r="X16" t="s">
        <v>8</v>
      </c>
      <c r="Y16" s="1">
        <v>32768</v>
      </c>
      <c r="Z16" t="s">
        <v>8</v>
      </c>
      <c r="AA16" t="s">
        <v>8</v>
      </c>
      <c r="AB16" t="s">
        <v>35</v>
      </c>
      <c r="AC16" s="11">
        <v>125</v>
      </c>
      <c r="AD16">
        <v>1169</v>
      </c>
      <c r="AE16">
        <v>414</v>
      </c>
      <c r="AF16" s="1">
        <v>64</v>
      </c>
      <c r="AG16">
        <v>400</v>
      </c>
      <c r="AH16">
        <v>160</v>
      </c>
      <c r="AI16" t="s">
        <v>51</v>
      </c>
      <c r="AJ16" s="1">
        <v>24</v>
      </c>
      <c r="AK16">
        <v>384</v>
      </c>
      <c r="AL16">
        <v>120</v>
      </c>
      <c r="AM16" t="s">
        <v>51</v>
      </c>
      <c r="AN16" s="11" t="s">
        <v>72</v>
      </c>
      <c r="AO16" t="s">
        <v>77</v>
      </c>
      <c r="AP16" t="s">
        <v>8</v>
      </c>
      <c r="AQ16" t="s">
        <v>8</v>
      </c>
    </row>
    <row r="17" spans="1:43" x14ac:dyDescent="0.25">
      <c r="A17" t="s">
        <v>54</v>
      </c>
      <c r="B17" t="s">
        <v>67</v>
      </c>
      <c r="C17" s="9" t="s">
        <v>101</v>
      </c>
      <c r="D17" t="s">
        <v>51</v>
      </c>
      <c r="E17" s="11">
        <v>0</v>
      </c>
      <c r="F17">
        <v>0</v>
      </c>
      <c r="G17">
        <v>0</v>
      </c>
      <c r="H17">
        <v>0</v>
      </c>
      <c r="I17">
        <v>1</v>
      </c>
      <c r="J17" s="1" t="s">
        <v>76</v>
      </c>
      <c r="K17">
        <v>5</v>
      </c>
      <c r="L17">
        <v>5</v>
      </c>
      <c r="M17">
        <v>3</v>
      </c>
      <c r="N17">
        <v>2</v>
      </c>
      <c r="O17">
        <v>3</v>
      </c>
      <c r="P17">
        <v>1</v>
      </c>
      <c r="Q17">
        <v>16</v>
      </c>
      <c r="R17" t="s">
        <v>104</v>
      </c>
      <c r="S17">
        <v>8</v>
      </c>
      <c r="T17" t="s">
        <v>106</v>
      </c>
      <c r="U17" s="11">
        <v>10999</v>
      </c>
      <c r="V17" t="s">
        <v>8</v>
      </c>
      <c r="W17" t="s">
        <v>8</v>
      </c>
      <c r="X17" t="s">
        <v>8</v>
      </c>
      <c r="Y17" s="1">
        <v>32768</v>
      </c>
      <c r="Z17" t="s">
        <v>8</v>
      </c>
      <c r="AA17" t="s">
        <v>8</v>
      </c>
      <c r="AB17" t="s">
        <v>35</v>
      </c>
      <c r="AC17" s="11">
        <v>125</v>
      </c>
      <c r="AD17">
        <v>1169</v>
      </c>
      <c r="AE17">
        <v>414</v>
      </c>
      <c r="AF17" s="1">
        <v>64</v>
      </c>
      <c r="AG17">
        <v>400</v>
      </c>
      <c r="AH17">
        <v>176</v>
      </c>
      <c r="AI17" t="s">
        <v>51</v>
      </c>
      <c r="AJ17" s="1">
        <v>24</v>
      </c>
      <c r="AK17">
        <v>384</v>
      </c>
      <c r="AL17">
        <v>112</v>
      </c>
      <c r="AM17" t="s">
        <v>51</v>
      </c>
      <c r="AN17" s="11" t="s">
        <v>72</v>
      </c>
      <c r="AO17" t="s">
        <v>77</v>
      </c>
      <c r="AP17" t="s">
        <v>8</v>
      </c>
      <c r="AQ17" t="s">
        <v>8</v>
      </c>
    </row>
    <row r="18" spans="1:43" x14ac:dyDescent="0.25">
      <c r="A18" t="s">
        <v>62</v>
      </c>
      <c r="B18" t="s">
        <v>67</v>
      </c>
      <c r="C18" s="9" t="s">
        <v>101</v>
      </c>
      <c r="D18" t="s">
        <v>51</v>
      </c>
      <c r="E18" s="11">
        <v>0</v>
      </c>
      <c r="F18">
        <v>0</v>
      </c>
      <c r="G18">
        <v>0</v>
      </c>
      <c r="H18">
        <v>0</v>
      </c>
      <c r="I18">
        <v>1</v>
      </c>
      <c r="J18" s="1" t="s">
        <v>76</v>
      </c>
      <c r="K18">
        <v>5</v>
      </c>
      <c r="L18">
        <v>5</v>
      </c>
      <c r="M18">
        <v>3</v>
      </c>
      <c r="N18">
        <v>2</v>
      </c>
      <c r="O18">
        <v>3</v>
      </c>
      <c r="P18">
        <v>1</v>
      </c>
      <c r="Q18">
        <v>16</v>
      </c>
      <c r="R18" t="s">
        <v>104</v>
      </c>
      <c r="S18">
        <v>8</v>
      </c>
      <c r="T18" t="s">
        <v>106</v>
      </c>
      <c r="U18" s="11">
        <v>11843</v>
      </c>
      <c r="V18" t="s">
        <v>8</v>
      </c>
      <c r="W18" t="s">
        <v>8</v>
      </c>
      <c r="X18" t="s">
        <v>8</v>
      </c>
      <c r="Y18" s="1">
        <v>32768</v>
      </c>
      <c r="Z18" t="s">
        <v>8</v>
      </c>
      <c r="AA18" t="s">
        <v>8</v>
      </c>
      <c r="AB18" t="s">
        <v>35</v>
      </c>
      <c r="AC18" s="11">
        <v>125</v>
      </c>
      <c r="AD18">
        <v>1169</v>
      </c>
      <c r="AE18">
        <v>414</v>
      </c>
      <c r="AF18" s="1">
        <v>64</v>
      </c>
      <c r="AG18">
        <v>400</v>
      </c>
      <c r="AH18">
        <v>192</v>
      </c>
      <c r="AI18" t="s">
        <v>51</v>
      </c>
      <c r="AJ18" s="1">
        <v>24</v>
      </c>
      <c r="AK18">
        <v>384</v>
      </c>
      <c r="AL18">
        <v>104</v>
      </c>
      <c r="AM18" t="s">
        <v>51</v>
      </c>
      <c r="AN18" s="11" t="s">
        <v>72</v>
      </c>
      <c r="AO18" t="s">
        <v>77</v>
      </c>
      <c r="AP18" t="s">
        <v>8</v>
      </c>
      <c r="AQ18" t="s">
        <v>8</v>
      </c>
    </row>
    <row r="19" spans="1:43" x14ac:dyDescent="0.25">
      <c r="A19" t="s">
        <v>63</v>
      </c>
      <c r="B19" t="s">
        <v>68</v>
      </c>
      <c r="C19" s="9" t="s">
        <v>101</v>
      </c>
      <c r="D19" t="s">
        <v>51</v>
      </c>
      <c r="E19" s="11">
        <v>0</v>
      </c>
      <c r="F19">
        <v>0</v>
      </c>
      <c r="G19">
        <v>0</v>
      </c>
      <c r="H19">
        <v>0</v>
      </c>
      <c r="I19">
        <v>1</v>
      </c>
      <c r="J19" s="1" t="s">
        <v>76</v>
      </c>
      <c r="K19">
        <v>5</v>
      </c>
      <c r="L19">
        <v>5</v>
      </c>
      <c r="M19">
        <v>3</v>
      </c>
      <c r="N19">
        <v>2</v>
      </c>
      <c r="O19">
        <v>3</v>
      </c>
      <c r="P19">
        <v>1</v>
      </c>
      <c r="Q19">
        <v>16</v>
      </c>
      <c r="R19" t="s">
        <v>104</v>
      </c>
      <c r="S19">
        <v>8</v>
      </c>
      <c r="T19" t="s">
        <v>106</v>
      </c>
      <c r="U19" s="11">
        <v>10473</v>
      </c>
      <c r="V19" t="s">
        <v>8</v>
      </c>
      <c r="W19" t="s">
        <v>8</v>
      </c>
      <c r="X19" t="s">
        <v>8</v>
      </c>
      <c r="Y19" s="1">
        <v>32768</v>
      </c>
      <c r="Z19" t="s">
        <v>8</v>
      </c>
      <c r="AA19" t="s">
        <v>8</v>
      </c>
      <c r="AB19" t="s">
        <v>35</v>
      </c>
      <c r="AC19" s="11">
        <v>125</v>
      </c>
      <c r="AD19">
        <v>1169</v>
      </c>
      <c r="AE19">
        <v>414</v>
      </c>
      <c r="AF19" s="1">
        <v>64</v>
      </c>
      <c r="AG19">
        <v>416</v>
      </c>
      <c r="AH19">
        <v>160</v>
      </c>
      <c r="AI19" t="s">
        <v>51</v>
      </c>
      <c r="AJ19" s="1">
        <v>24</v>
      </c>
      <c r="AK19">
        <v>376</v>
      </c>
      <c r="AL19">
        <v>120</v>
      </c>
      <c r="AM19" t="s">
        <v>51</v>
      </c>
      <c r="AN19" s="11" t="s">
        <v>72</v>
      </c>
      <c r="AO19" t="s">
        <v>77</v>
      </c>
      <c r="AP19" t="s">
        <v>8</v>
      </c>
      <c r="AQ19" t="s">
        <v>8</v>
      </c>
    </row>
    <row r="20" spans="1:43" x14ac:dyDescent="0.25">
      <c r="A20" t="s">
        <v>64</v>
      </c>
      <c r="B20" t="s">
        <v>68</v>
      </c>
      <c r="C20" s="9" t="s">
        <v>101</v>
      </c>
      <c r="D20" t="s">
        <v>51</v>
      </c>
      <c r="E20" s="11">
        <v>0</v>
      </c>
      <c r="F20">
        <v>0</v>
      </c>
      <c r="G20">
        <v>0</v>
      </c>
      <c r="H20">
        <v>0</v>
      </c>
      <c r="I20">
        <v>1</v>
      </c>
      <c r="J20" s="1" t="s">
        <v>76</v>
      </c>
      <c r="K20">
        <v>5</v>
      </c>
      <c r="L20">
        <v>5</v>
      </c>
      <c r="M20">
        <v>3</v>
      </c>
      <c r="N20">
        <v>2</v>
      </c>
      <c r="O20">
        <v>3</v>
      </c>
      <c r="P20">
        <v>1</v>
      </c>
      <c r="Q20">
        <v>16</v>
      </c>
      <c r="R20" t="s">
        <v>104</v>
      </c>
      <c r="S20">
        <v>8</v>
      </c>
      <c r="T20" t="s">
        <v>106</v>
      </c>
      <c r="U20" s="11">
        <v>10825</v>
      </c>
      <c r="V20" t="s">
        <v>8</v>
      </c>
      <c r="W20" t="s">
        <v>8</v>
      </c>
      <c r="X20" t="s">
        <v>8</v>
      </c>
      <c r="Y20" s="1">
        <v>32768</v>
      </c>
      <c r="Z20" t="s">
        <v>8</v>
      </c>
      <c r="AA20" t="s">
        <v>8</v>
      </c>
      <c r="AB20" t="s">
        <v>35</v>
      </c>
      <c r="AC20" s="11">
        <v>125</v>
      </c>
      <c r="AD20">
        <v>1169</v>
      </c>
      <c r="AE20">
        <v>414</v>
      </c>
      <c r="AF20" s="1">
        <v>64</v>
      </c>
      <c r="AG20">
        <v>432</v>
      </c>
      <c r="AH20">
        <v>160</v>
      </c>
      <c r="AI20" t="s">
        <v>51</v>
      </c>
      <c r="AJ20" s="1">
        <v>24</v>
      </c>
      <c r="AK20">
        <v>368</v>
      </c>
      <c r="AL20">
        <v>120</v>
      </c>
      <c r="AM20" t="s">
        <v>51</v>
      </c>
      <c r="AN20" s="11" t="s">
        <v>72</v>
      </c>
      <c r="AO20" t="s">
        <v>77</v>
      </c>
      <c r="AP20" t="s">
        <v>8</v>
      </c>
      <c r="AQ20" t="s">
        <v>8</v>
      </c>
    </row>
    <row r="21" spans="1:43" x14ac:dyDescent="0.25">
      <c r="A21" t="s">
        <v>65</v>
      </c>
      <c r="B21" t="s">
        <v>69</v>
      </c>
      <c r="C21" s="9" t="s">
        <v>101</v>
      </c>
      <c r="D21" t="s">
        <v>51</v>
      </c>
      <c r="E21" s="11">
        <v>0</v>
      </c>
      <c r="F21">
        <v>0</v>
      </c>
      <c r="G21">
        <v>0</v>
      </c>
      <c r="H21">
        <v>0</v>
      </c>
      <c r="I21">
        <v>1</v>
      </c>
      <c r="J21" s="1" t="s">
        <v>76</v>
      </c>
      <c r="K21">
        <v>5</v>
      </c>
      <c r="L21">
        <v>5</v>
      </c>
      <c r="M21">
        <v>3</v>
      </c>
      <c r="N21">
        <v>2</v>
      </c>
      <c r="O21">
        <v>3</v>
      </c>
      <c r="P21">
        <v>1</v>
      </c>
      <c r="Q21">
        <v>16</v>
      </c>
      <c r="R21" t="s">
        <v>104</v>
      </c>
      <c r="S21">
        <v>8</v>
      </c>
      <c r="T21" t="s">
        <v>106</v>
      </c>
      <c r="U21" s="11">
        <v>12317</v>
      </c>
      <c r="V21" t="s">
        <v>8</v>
      </c>
      <c r="W21" t="s">
        <v>8</v>
      </c>
      <c r="X21" t="s">
        <v>8</v>
      </c>
      <c r="Y21" s="1">
        <v>32768</v>
      </c>
      <c r="Z21" t="s">
        <v>8</v>
      </c>
      <c r="AA21" t="s">
        <v>8</v>
      </c>
      <c r="AB21" t="s">
        <v>35</v>
      </c>
      <c r="AC21" s="11">
        <v>125</v>
      </c>
      <c r="AD21">
        <v>1169</v>
      </c>
      <c r="AE21">
        <v>414</v>
      </c>
      <c r="AF21" s="1">
        <v>80</v>
      </c>
      <c r="AG21">
        <v>400</v>
      </c>
      <c r="AH21">
        <v>160</v>
      </c>
      <c r="AI21" t="s">
        <v>51</v>
      </c>
      <c r="AJ21" s="1">
        <v>16</v>
      </c>
      <c r="AK21">
        <v>384</v>
      </c>
      <c r="AL21">
        <v>120</v>
      </c>
      <c r="AM21" t="s">
        <v>51</v>
      </c>
      <c r="AN21" s="11" t="s">
        <v>72</v>
      </c>
      <c r="AO21" t="s">
        <v>77</v>
      </c>
      <c r="AP21" t="s">
        <v>8</v>
      </c>
      <c r="AQ21" t="s">
        <v>8</v>
      </c>
    </row>
    <row r="22" spans="1:43" x14ac:dyDescent="0.25">
      <c r="A22" t="s">
        <v>71</v>
      </c>
      <c r="B22" t="s">
        <v>69</v>
      </c>
      <c r="C22" s="9" t="s">
        <v>101</v>
      </c>
      <c r="D22" t="s">
        <v>51</v>
      </c>
      <c r="E22" s="11">
        <v>0</v>
      </c>
      <c r="F22">
        <v>0</v>
      </c>
      <c r="G22">
        <v>0</v>
      </c>
      <c r="H22">
        <v>0</v>
      </c>
      <c r="I22">
        <v>1</v>
      </c>
      <c r="J22" s="1" t="s">
        <v>76</v>
      </c>
      <c r="K22">
        <v>5</v>
      </c>
      <c r="L22">
        <v>5</v>
      </c>
      <c r="M22">
        <v>3</v>
      </c>
      <c r="N22">
        <v>2</v>
      </c>
      <c r="O22">
        <v>3</v>
      </c>
      <c r="P22">
        <v>1</v>
      </c>
      <c r="Q22">
        <v>16</v>
      </c>
      <c r="R22" t="s">
        <v>104</v>
      </c>
      <c r="S22">
        <v>8</v>
      </c>
      <c r="T22" t="s">
        <v>106</v>
      </c>
      <c r="U22" s="11">
        <v>14443</v>
      </c>
      <c r="V22" t="s">
        <v>8</v>
      </c>
      <c r="W22" t="s">
        <v>8</v>
      </c>
      <c r="X22" t="s">
        <v>8</v>
      </c>
      <c r="Y22" s="1">
        <v>32768</v>
      </c>
      <c r="Z22" t="s">
        <v>8</v>
      </c>
      <c r="AA22" t="s">
        <v>8</v>
      </c>
      <c r="AB22" t="s">
        <v>35</v>
      </c>
      <c r="AC22" s="11">
        <v>125</v>
      </c>
      <c r="AD22">
        <v>1169</v>
      </c>
      <c r="AE22">
        <v>414</v>
      </c>
      <c r="AF22" s="1">
        <v>96</v>
      </c>
      <c r="AG22">
        <v>400</v>
      </c>
      <c r="AH22">
        <v>160</v>
      </c>
      <c r="AI22" t="s">
        <v>51</v>
      </c>
      <c r="AJ22" s="1">
        <v>8</v>
      </c>
      <c r="AK22">
        <v>384</v>
      </c>
      <c r="AL22">
        <v>120</v>
      </c>
      <c r="AM22" t="s">
        <v>51</v>
      </c>
      <c r="AN22" s="11" t="s">
        <v>72</v>
      </c>
      <c r="AO22" t="s">
        <v>77</v>
      </c>
      <c r="AP22" t="s">
        <v>8</v>
      </c>
      <c r="AQ22" t="s">
        <v>8</v>
      </c>
    </row>
    <row r="23" spans="1:43" x14ac:dyDescent="0.25">
      <c r="A23" t="s">
        <v>110</v>
      </c>
      <c r="B23" t="s">
        <v>8</v>
      </c>
      <c r="C23" s="9" t="s">
        <v>113</v>
      </c>
      <c r="D23" t="s">
        <v>114</v>
      </c>
      <c r="E23" s="11" t="s">
        <v>8</v>
      </c>
      <c r="F23" t="s">
        <v>8</v>
      </c>
      <c r="G23" t="s">
        <v>8</v>
      </c>
      <c r="H23" t="s">
        <v>8</v>
      </c>
      <c r="I23" t="s">
        <v>8</v>
      </c>
      <c r="J23" s="1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s="11" t="s">
        <v>8</v>
      </c>
      <c r="V23" t="s">
        <v>8</v>
      </c>
      <c r="W23" t="s">
        <v>8</v>
      </c>
      <c r="X23" t="s">
        <v>8</v>
      </c>
      <c r="Y23" s="1" t="s">
        <v>8</v>
      </c>
      <c r="Z23" t="s">
        <v>8</v>
      </c>
      <c r="AA23" t="s">
        <v>8</v>
      </c>
      <c r="AB23" t="s">
        <v>8</v>
      </c>
      <c r="AC23" s="11" t="s">
        <v>8</v>
      </c>
      <c r="AD23" t="s">
        <v>8</v>
      </c>
      <c r="AE23" t="s">
        <v>8</v>
      </c>
      <c r="AF23" s="1" t="s">
        <v>8</v>
      </c>
      <c r="AG23" t="s">
        <v>8</v>
      </c>
      <c r="AH23" t="s">
        <v>8</v>
      </c>
      <c r="AI23" t="s">
        <v>8</v>
      </c>
      <c r="AJ23" s="1" t="s">
        <v>8</v>
      </c>
      <c r="AK23" t="s">
        <v>8</v>
      </c>
      <c r="AL23" t="s">
        <v>8</v>
      </c>
      <c r="AM23" t="s">
        <v>8</v>
      </c>
      <c r="AN23" s="11" t="s">
        <v>8</v>
      </c>
      <c r="AO23" t="s">
        <v>8</v>
      </c>
      <c r="AP23" t="s">
        <v>8</v>
      </c>
      <c r="AQ23" t="s">
        <v>8</v>
      </c>
    </row>
    <row r="24" spans="1:43" s="7" customFormat="1" x14ac:dyDescent="0.25">
      <c r="A24" s="7" t="s">
        <v>110</v>
      </c>
      <c r="B24" s="7" t="s">
        <v>8</v>
      </c>
      <c r="C24" s="7" t="s">
        <v>74</v>
      </c>
      <c r="D24" s="7" t="s">
        <v>115</v>
      </c>
      <c r="E24" s="12" t="s">
        <v>8</v>
      </c>
      <c r="F24" s="7" t="s">
        <v>8</v>
      </c>
      <c r="G24" s="7" t="s">
        <v>8</v>
      </c>
      <c r="H24" s="7" t="s">
        <v>8</v>
      </c>
      <c r="I24" s="7" t="s">
        <v>8</v>
      </c>
      <c r="J24" s="8" t="s">
        <v>8</v>
      </c>
      <c r="K24" s="7" t="s">
        <v>8</v>
      </c>
      <c r="L24" s="7" t="s">
        <v>8</v>
      </c>
      <c r="M24" s="7" t="s">
        <v>8</v>
      </c>
      <c r="N24" s="7" t="s">
        <v>8</v>
      </c>
      <c r="O24" s="7" t="s">
        <v>8</v>
      </c>
      <c r="P24" s="7" t="s">
        <v>8</v>
      </c>
      <c r="Q24" s="7" t="s">
        <v>8</v>
      </c>
      <c r="R24" s="7" t="s">
        <v>8</v>
      </c>
      <c r="S24" s="7" t="s">
        <v>8</v>
      </c>
      <c r="T24" s="7" t="s">
        <v>8</v>
      </c>
      <c r="U24" s="12" t="s">
        <v>8</v>
      </c>
      <c r="V24" s="7" t="s">
        <v>8</v>
      </c>
      <c r="W24" s="7" t="s">
        <v>8</v>
      </c>
      <c r="X24" s="7" t="s">
        <v>8</v>
      </c>
      <c r="Y24" s="8" t="s">
        <v>8</v>
      </c>
      <c r="Z24" s="7" t="s">
        <v>8</v>
      </c>
      <c r="AA24" s="7" t="s">
        <v>8</v>
      </c>
      <c r="AB24" s="7" t="s">
        <v>8</v>
      </c>
      <c r="AC24" s="12" t="s">
        <v>8</v>
      </c>
      <c r="AD24" s="7" t="s">
        <v>8</v>
      </c>
      <c r="AE24" s="7" t="s">
        <v>8</v>
      </c>
      <c r="AF24" s="8" t="s">
        <v>8</v>
      </c>
      <c r="AG24" s="7" t="s">
        <v>8</v>
      </c>
      <c r="AH24" s="7" t="s">
        <v>8</v>
      </c>
      <c r="AI24" s="7" t="s">
        <v>8</v>
      </c>
      <c r="AJ24" s="8" t="s">
        <v>8</v>
      </c>
      <c r="AK24" s="7" t="s">
        <v>8</v>
      </c>
      <c r="AL24" s="7" t="s">
        <v>8</v>
      </c>
      <c r="AM24" s="7" t="s">
        <v>8</v>
      </c>
      <c r="AN24" s="12" t="s">
        <v>8</v>
      </c>
      <c r="AO24" s="7" t="s">
        <v>8</v>
      </c>
      <c r="AP24" s="7" t="s">
        <v>8</v>
      </c>
      <c r="AQ24" s="7" t="s">
        <v>8</v>
      </c>
    </row>
    <row r="25" spans="1:43" x14ac:dyDescent="0.25">
      <c r="A25" t="s">
        <v>111</v>
      </c>
      <c r="B25" t="s">
        <v>112</v>
      </c>
      <c r="C25" t="s">
        <v>121</v>
      </c>
      <c r="D25" t="s">
        <v>135</v>
      </c>
      <c r="E25" s="11">
        <v>0</v>
      </c>
      <c r="F25">
        <v>0</v>
      </c>
      <c r="G25">
        <v>0</v>
      </c>
      <c r="H25">
        <v>0</v>
      </c>
      <c r="I25">
        <v>0</v>
      </c>
      <c r="J25" s="1" t="s">
        <v>76</v>
      </c>
      <c r="K25">
        <v>5</v>
      </c>
      <c r="L25">
        <v>5</v>
      </c>
      <c r="M25">
        <v>3</v>
      </c>
      <c r="N25">
        <v>2</v>
      </c>
      <c r="O25">
        <v>3</v>
      </c>
      <c r="P25">
        <v>1</v>
      </c>
      <c r="Q25">
        <v>16</v>
      </c>
      <c r="R25" t="s">
        <v>104</v>
      </c>
      <c r="S25">
        <v>8</v>
      </c>
      <c r="T25" t="s">
        <v>106</v>
      </c>
      <c r="U25" s="11" t="s">
        <v>123</v>
      </c>
      <c r="V25" t="s">
        <v>8</v>
      </c>
      <c r="W25" t="s">
        <v>8</v>
      </c>
      <c r="X25">
        <f t="shared" ref="X25" si="0" xml:space="preserve"> 1508.06553301511 + 0.00210606006752809 * (AF25*AG25*AH25)</f>
        <v>83027.753778838392</v>
      </c>
      <c r="Y25" s="1">
        <v>81920</v>
      </c>
      <c r="Z25">
        <v>81049.600000000006</v>
      </c>
      <c r="AA25">
        <v>79.150000000000006</v>
      </c>
      <c r="AB25" t="s">
        <v>119</v>
      </c>
      <c r="AC25" s="11">
        <v>125</v>
      </c>
      <c r="AD25">
        <v>1169</v>
      </c>
      <c r="AE25">
        <v>414</v>
      </c>
      <c r="AF25" s="1">
        <v>112</v>
      </c>
      <c r="AG25">
        <v>864</v>
      </c>
      <c r="AH25">
        <v>400</v>
      </c>
      <c r="AI25" t="s">
        <v>51</v>
      </c>
      <c r="AJ25" s="1">
        <f xml:space="preserve"> _xlfn.FLOOR.MATH((AC25 - AF25) / 2)</f>
        <v>6</v>
      </c>
      <c r="AK25">
        <f t="shared" ref="AK25" si="1" xml:space="preserve"> _xlfn.FLOOR.MATH((AD25 - AG25) / 2)</f>
        <v>152</v>
      </c>
      <c r="AL25">
        <f t="shared" ref="AL25" si="2" xml:space="preserve"> _xlfn.FLOOR.MATH((AE25 - AH25) / 2)</f>
        <v>7</v>
      </c>
      <c r="AM25" t="s">
        <v>51</v>
      </c>
      <c r="AN25" s="11" t="s">
        <v>72</v>
      </c>
      <c r="AO25" t="s">
        <v>122</v>
      </c>
      <c r="AP25" s="14" t="s">
        <v>8</v>
      </c>
      <c r="AQ25" s="14" t="s">
        <v>8</v>
      </c>
    </row>
    <row r="26" spans="1:43" x14ac:dyDescent="0.25">
      <c r="A26" t="s">
        <v>117</v>
      </c>
      <c r="B26" t="s">
        <v>118</v>
      </c>
      <c r="C26" t="s">
        <v>120</v>
      </c>
      <c r="D26" t="s">
        <v>136</v>
      </c>
      <c r="E26" s="11">
        <v>0</v>
      </c>
      <c r="F26">
        <v>0</v>
      </c>
      <c r="G26">
        <v>0</v>
      </c>
      <c r="H26">
        <v>0</v>
      </c>
      <c r="I26">
        <v>0</v>
      </c>
      <c r="J26" s="1" t="s">
        <v>76</v>
      </c>
      <c r="K26">
        <v>5</v>
      </c>
      <c r="L26">
        <v>5</v>
      </c>
      <c r="M26">
        <v>3</v>
      </c>
      <c r="N26">
        <v>2</v>
      </c>
      <c r="O26">
        <v>3</v>
      </c>
      <c r="P26">
        <v>1</v>
      </c>
      <c r="Q26">
        <v>16</v>
      </c>
      <c r="R26" t="s">
        <v>104</v>
      </c>
      <c r="S26">
        <v>8</v>
      </c>
      <c r="T26" t="s">
        <v>106</v>
      </c>
      <c r="U26" s="11" t="s">
        <v>123</v>
      </c>
      <c r="V26">
        <v>82032.639999999999</v>
      </c>
      <c r="W26">
        <f xml:space="preserve"> 75.58 + 4.53</f>
        <v>80.11</v>
      </c>
      <c r="X26">
        <f t="shared" ref="X26:X27" si="3" xml:space="preserve"> 1508.06553301511 + 0.00210606006752809 * (AF26*AG26*AH26)</f>
        <v>81518.129922434266</v>
      </c>
      <c r="Y26" s="1">
        <v>81920</v>
      </c>
      <c r="Z26">
        <v>81049.600000000006</v>
      </c>
      <c r="AA26">
        <v>79.150000000000006</v>
      </c>
      <c r="AB26" t="s">
        <v>119</v>
      </c>
      <c r="AC26" s="11">
        <v>125</v>
      </c>
      <c r="AD26">
        <v>1169</v>
      </c>
      <c r="AE26">
        <v>414</v>
      </c>
      <c r="AF26" s="1">
        <v>112</v>
      </c>
      <c r="AG26">
        <v>848</v>
      </c>
      <c r="AH26">
        <v>400</v>
      </c>
      <c r="AI26" t="s">
        <v>51</v>
      </c>
      <c r="AJ26" s="1">
        <f xml:space="preserve"> _xlfn.FLOOR.MATH((AC26 - AF26) / 2)</f>
        <v>6</v>
      </c>
      <c r="AK26">
        <f t="shared" ref="AK26" si="4" xml:space="preserve"> _xlfn.FLOOR.MATH((AD26 - AG26) / 2)</f>
        <v>160</v>
      </c>
      <c r="AL26">
        <f t="shared" ref="AL26" si="5" xml:space="preserve"> _xlfn.FLOOR.MATH((AE26 - AH26) / 2)</f>
        <v>7</v>
      </c>
      <c r="AM26" t="s">
        <v>51</v>
      </c>
      <c r="AN26" s="11" t="s">
        <v>72</v>
      </c>
      <c r="AO26" t="s">
        <v>122</v>
      </c>
      <c r="AP26" t="s">
        <v>124</v>
      </c>
      <c r="AQ26" t="s">
        <v>125</v>
      </c>
    </row>
    <row r="27" spans="1:43" x14ac:dyDescent="0.25">
      <c r="A27" t="s">
        <v>134</v>
      </c>
      <c r="B27" t="s">
        <v>137</v>
      </c>
      <c r="C27" t="s">
        <v>138</v>
      </c>
      <c r="D27" t="s">
        <v>144</v>
      </c>
      <c r="E27" s="11">
        <v>0</v>
      </c>
      <c r="F27" s="14" t="s">
        <v>144</v>
      </c>
      <c r="G27" s="14" t="s">
        <v>144</v>
      </c>
      <c r="H27" s="14" t="s">
        <v>144</v>
      </c>
      <c r="I27">
        <v>1</v>
      </c>
      <c r="J27" s="1" t="s">
        <v>76</v>
      </c>
      <c r="K27">
        <v>5</v>
      </c>
      <c r="L27">
        <v>5</v>
      </c>
      <c r="M27">
        <v>3</v>
      </c>
      <c r="N27">
        <v>2</v>
      </c>
      <c r="O27">
        <v>3</v>
      </c>
      <c r="P27">
        <v>1</v>
      </c>
      <c r="Q27">
        <v>16</v>
      </c>
      <c r="R27" t="s">
        <v>104</v>
      </c>
      <c r="S27">
        <v>8</v>
      </c>
      <c r="T27" t="s">
        <v>106</v>
      </c>
      <c r="U27" s="11">
        <v>77887</v>
      </c>
      <c r="X27">
        <f t="shared" si="3"/>
        <v>76989.258353221856</v>
      </c>
      <c r="Y27" s="1">
        <v>81920</v>
      </c>
      <c r="Z27">
        <v>81049.600000000006</v>
      </c>
      <c r="AA27">
        <v>79.150000000000006</v>
      </c>
      <c r="AB27" t="s">
        <v>119</v>
      </c>
      <c r="AC27" s="11">
        <v>125</v>
      </c>
      <c r="AD27">
        <v>1169</v>
      </c>
      <c r="AE27">
        <v>414</v>
      </c>
      <c r="AF27" s="1">
        <v>112</v>
      </c>
      <c r="AG27">
        <v>800</v>
      </c>
      <c r="AH27">
        <v>400</v>
      </c>
      <c r="AI27" t="s">
        <v>51</v>
      </c>
      <c r="AJ27" s="1">
        <f xml:space="preserve"> _xlfn.FLOOR.MATH((AC27 - AF27) / 2)</f>
        <v>6</v>
      </c>
      <c r="AK27">
        <f t="shared" ref="AK27" si="6" xml:space="preserve"> _xlfn.FLOOR.MATH((AD27 - AG27) / 2)</f>
        <v>184</v>
      </c>
      <c r="AL27">
        <f t="shared" ref="AL27" si="7" xml:space="preserve"> _xlfn.FLOOR.MATH((AE27 - AH27) / 2)</f>
        <v>7</v>
      </c>
      <c r="AM27" t="s">
        <v>51</v>
      </c>
      <c r="AN27" s="11" t="s">
        <v>132</v>
      </c>
      <c r="AO27" t="s">
        <v>133</v>
      </c>
    </row>
    <row r="28" spans="1:43" s="7" customFormat="1" x14ac:dyDescent="0.25">
      <c r="A28" s="7" t="s">
        <v>142</v>
      </c>
      <c r="B28" s="7" t="s">
        <v>61</v>
      </c>
      <c r="C28" s="7" t="s">
        <v>145</v>
      </c>
      <c r="D28" s="7" t="s">
        <v>144</v>
      </c>
      <c r="E28" s="12" t="s">
        <v>8</v>
      </c>
      <c r="F28" s="7" t="s">
        <v>8</v>
      </c>
      <c r="G28" s="7" t="s">
        <v>8</v>
      </c>
      <c r="H28" s="7" t="s">
        <v>8</v>
      </c>
      <c r="I28" s="7" t="s">
        <v>8</v>
      </c>
      <c r="J28" s="8" t="s">
        <v>8</v>
      </c>
      <c r="K28" s="7" t="s">
        <v>8</v>
      </c>
      <c r="L28" s="7" t="s">
        <v>8</v>
      </c>
      <c r="M28" s="7" t="s">
        <v>8</v>
      </c>
      <c r="N28" s="7" t="s">
        <v>8</v>
      </c>
      <c r="O28" s="7" t="s">
        <v>8</v>
      </c>
      <c r="P28" s="7" t="s">
        <v>8</v>
      </c>
      <c r="Q28" s="7" t="s">
        <v>8</v>
      </c>
      <c r="R28" s="7" t="s">
        <v>8</v>
      </c>
      <c r="S28" s="7" t="s">
        <v>8</v>
      </c>
      <c r="T28" s="7" t="s">
        <v>8</v>
      </c>
      <c r="U28" s="12" t="s">
        <v>8</v>
      </c>
      <c r="V28" s="7" t="s">
        <v>8</v>
      </c>
      <c r="W28" s="7" t="s">
        <v>8</v>
      </c>
      <c r="X28" s="7" t="s">
        <v>8</v>
      </c>
      <c r="Y28" s="8" t="s">
        <v>8</v>
      </c>
      <c r="Z28" s="7" t="s">
        <v>8</v>
      </c>
      <c r="AA28" s="7" t="s">
        <v>8</v>
      </c>
      <c r="AB28" s="7" t="s">
        <v>8</v>
      </c>
      <c r="AC28" s="12" t="s">
        <v>8</v>
      </c>
      <c r="AD28" s="7" t="s">
        <v>8</v>
      </c>
      <c r="AE28" s="7" t="s">
        <v>8</v>
      </c>
      <c r="AF28" s="8" t="s">
        <v>8</v>
      </c>
      <c r="AG28" s="7" t="s">
        <v>8</v>
      </c>
      <c r="AH28" s="7" t="s">
        <v>8</v>
      </c>
      <c r="AI28" s="7" t="s">
        <v>8</v>
      </c>
      <c r="AJ28" s="8" t="s">
        <v>8</v>
      </c>
      <c r="AK28" s="7" t="s">
        <v>8</v>
      </c>
      <c r="AL28" s="7" t="s">
        <v>8</v>
      </c>
      <c r="AM28" s="7" t="s">
        <v>8</v>
      </c>
      <c r="AN28" s="12" t="s">
        <v>8</v>
      </c>
      <c r="AO28" s="7" t="s">
        <v>8</v>
      </c>
      <c r="AP28" s="7" t="s">
        <v>8</v>
      </c>
      <c r="AQ28" s="7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popsicle_cell</dc:creator>
  <cp:lastModifiedBy>Daniel Markus Walther</cp:lastModifiedBy>
  <dcterms:created xsi:type="dcterms:W3CDTF">2023-08-31T12:49:07Z</dcterms:created>
  <dcterms:modified xsi:type="dcterms:W3CDTF">2023-09-06T12:31:08Z</dcterms:modified>
</cp:coreProperties>
</file>