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H:\cloud\"/>
    </mc:Choice>
  </mc:AlternateContent>
  <xr:revisionPtr revIDLastSave="0" documentId="13_ncr:1_{D63943F4-FCB5-4C19-9B48-3CFB46D345A6}" xr6:coauthVersionLast="36" xr6:coauthVersionMax="47" xr10:uidLastSave="{00000000-0000-0000-0000-000000000000}"/>
  <bookViews>
    <workbookView xWindow="-12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24" i="1" l="1"/>
  <c r="AC224" i="1"/>
  <c r="AM224" i="1" s="1"/>
  <c r="AX224" i="1"/>
  <c r="BB224" i="1" s="1"/>
  <c r="AW224" i="1"/>
  <c r="BA224" i="1" s="1"/>
  <c r="AV224" i="1"/>
  <c r="AZ224" i="1" s="1"/>
  <c r="AL224" i="1"/>
  <c r="AX223" i="1"/>
  <c r="BB223" i="1" s="1"/>
  <c r="AW223" i="1"/>
  <c r="BA223" i="1" s="1"/>
  <c r="AV223" i="1"/>
  <c r="AZ223" i="1" s="1"/>
  <c r="AL223" i="1"/>
  <c r="AC223" i="1"/>
  <c r="AM223" i="1" s="1"/>
  <c r="AA223" i="1"/>
  <c r="BB225" i="1"/>
  <c r="BA225" i="1"/>
  <c r="AZ225" i="1"/>
  <c r="AM225" i="1"/>
  <c r="AL225" i="1"/>
  <c r="AV222" i="1" l="1"/>
  <c r="AZ222" i="1" s="1"/>
  <c r="AW222" i="1"/>
  <c r="BA222" i="1" s="1"/>
  <c r="AX222" i="1"/>
  <c r="BB222" i="1" s="1"/>
  <c r="AX221" i="1"/>
  <c r="BB221" i="1" s="1"/>
  <c r="AW221" i="1"/>
  <c r="BA221" i="1" s="1"/>
  <c r="AV221" i="1"/>
  <c r="AZ221" i="1" s="1"/>
  <c r="AM220" i="1"/>
  <c r="AM222" i="1"/>
  <c r="AM221" i="1"/>
  <c r="AC222" i="1"/>
  <c r="AC221" i="1"/>
  <c r="AC220" i="1"/>
  <c r="AA222" i="1"/>
  <c r="AA221" i="1"/>
  <c r="AL222" i="1"/>
  <c r="AX220" i="1"/>
  <c r="AW220" i="1"/>
  <c r="AV220" i="1"/>
  <c r="AA220" i="1"/>
  <c r="AL221" i="1"/>
  <c r="AM219" i="1"/>
  <c r="AX219" i="1"/>
  <c r="BB219" i="1" s="1"/>
  <c r="AW219" i="1"/>
  <c r="AV219" i="1"/>
  <c r="AZ219" i="1" s="1"/>
  <c r="AL220" i="1"/>
  <c r="BB218" i="1"/>
  <c r="BA218" i="1"/>
  <c r="AZ218" i="1"/>
  <c r="AM218" i="1"/>
  <c r="AL218" i="1"/>
  <c r="BB217" i="1"/>
  <c r="BA217" i="1"/>
  <c r="AZ217" i="1"/>
  <c r="AM217" i="1"/>
  <c r="AL217" i="1"/>
  <c r="BA219" i="1"/>
  <c r="AL219" i="1"/>
  <c r="AM215" i="1"/>
  <c r="AM216" i="1"/>
  <c r="BA215" i="1"/>
  <c r="AZ216" i="1"/>
  <c r="AZ215" i="1"/>
  <c r="BB216" i="1"/>
  <c r="BA216" i="1"/>
  <c r="AL216" i="1"/>
  <c r="AC213" i="1"/>
  <c r="AM213" i="1" s="1"/>
  <c r="AC214" i="1"/>
  <c r="AM214" i="1" s="1"/>
  <c r="BB213" i="1"/>
  <c r="AX214" i="1"/>
  <c r="BB214" i="1" s="1"/>
  <c r="AW214" i="1"/>
  <c r="BA214" i="1" s="1"/>
  <c r="AV214" i="1"/>
  <c r="AZ214" i="1" s="1"/>
  <c r="AZ213" i="1"/>
  <c r="BA213" i="1"/>
  <c r="BB215" i="1"/>
  <c r="AL215" i="1"/>
  <c r="AL214" i="1"/>
  <c r="AL213" i="1"/>
  <c r="AX212" i="1" l="1"/>
  <c r="BB212" i="1" s="1"/>
  <c r="AW212" i="1"/>
  <c r="BA212" i="1" s="1"/>
  <c r="AV212" i="1"/>
  <c r="AZ212" i="1" s="1"/>
  <c r="AM212" i="1"/>
  <c r="AL212" i="1"/>
  <c r="AX211" i="1"/>
  <c r="BB211" i="1" s="1"/>
  <c r="AW211" i="1"/>
  <c r="BA211" i="1" s="1"/>
  <c r="AV211" i="1"/>
  <c r="AZ211" i="1" s="1"/>
  <c r="AM211" i="1"/>
  <c r="AL211" i="1"/>
  <c r="AX210" i="1"/>
  <c r="BB210" i="1" s="1"/>
  <c r="AW210" i="1"/>
  <c r="BA210" i="1" s="1"/>
  <c r="AV210" i="1"/>
  <c r="AZ210" i="1" s="1"/>
  <c r="AM210" i="1"/>
  <c r="AL210" i="1"/>
  <c r="AX209" i="1"/>
  <c r="BB209" i="1" s="1"/>
  <c r="AW209" i="1"/>
  <c r="BA209" i="1" s="1"/>
  <c r="AV209" i="1"/>
  <c r="AZ209" i="1" s="1"/>
  <c r="AM209" i="1"/>
  <c r="AL209" i="1"/>
  <c r="AX208" i="1"/>
  <c r="BB208" i="1" s="1"/>
  <c r="AW208" i="1"/>
  <c r="BA208" i="1" s="1"/>
  <c r="AV208" i="1"/>
  <c r="AZ208" i="1" s="1"/>
  <c r="AM208" i="1"/>
  <c r="AL208" i="1"/>
  <c r="AX207" i="1"/>
  <c r="BB207" i="1" s="1"/>
  <c r="AW207" i="1"/>
  <c r="BA207" i="1" s="1"/>
  <c r="AV207" i="1"/>
  <c r="AZ207" i="1" s="1"/>
  <c r="AM207" i="1"/>
  <c r="AL207" i="1"/>
  <c r="AX206" i="1"/>
  <c r="BB206" i="1" s="1"/>
  <c r="AW206" i="1"/>
  <c r="BA206" i="1" s="1"/>
  <c r="AV206" i="1"/>
  <c r="AZ206" i="1" s="1"/>
  <c r="AL206" i="1"/>
  <c r="AA206" i="1"/>
  <c r="AX205" i="1"/>
  <c r="BB205" i="1" s="1"/>
  <c r="AW205" i="1"/>
  <c r="BA205" i="1" s="1"/>
  <c r="AV205" i="1"/>
  <c r="AZ205" i="1" s="1"/>
  <c r="AL205" i="1"/>
  <c r="AA205" i="1"/>
  <c r="AX204" i="1"/>
  <c r="BB204" i="1" s="1"/>
  <c r="AW204" i="1"/>
  <c r="BA204" i="1" s="1"/>
  <c r="AV204" i="1"/>
  <c r="AZ204" i="1" s="1"/>
  <c r="AL204" i="1"/>
  <c r="AA204" i="1"/>
  <c r="AX203" i="1"/>
  <c r="BB203" i="1" s="1"/>
  <c r="AW203" i="1"/>
  <c r="BA203" i="1" s="1"/>
  <c r="AV203" i="1"/>
  <c r="AZ203" i="1" s="1"/>
  <c r="AX202" i="1"/>
  <c r="BB202" i="1" s="1"/>
  <c r="AW202" i="1"/>
  <c r="BA202" i="1" s="1"/>
  <c r="AV202" i="1"/>
  <c r="AZ202" i="1" s="1"/>
  <c r="AX201" i="1"/>
  <c r="BB201" i="1" s="1"/>
  <c r="AW201" i="1"/>
  <c r="BA201" i="1" s="1"/>
  <c r="AV201" i="1"/>
  <c r="AZ201" i="1" s="1"/>
  <c r="AX200" i="1"/>
  <c r="BB200" i="1" s="1"/>
  <c r="AW200" i="1"/>
  <c r="BA200" i="1" s="1"/>
  <c r="AV200" i="1"/>
  <c r="AZ200" i="1" s="1"/>
  <c r="AX199" i="1"/>
  <c r="BB199" i="1" s="1"/>
  <c r="AW199" i="1"/>
  <c r="BA199" i="1" s="1"/>
  <c r="AV199" i="1"/>
  <c r="AZ199" i="1" s="1"/>
  <c r="AX198" i="1"/>
  <c r="BB198" i="1" s="1"/>
  <c r="AW198" i="1"/>
  <c r="BA198" i="1" s="1"/>
  <c r="AV198" i="1"/>
  <c r="AZ198" i="1" s="1"/>
  <c r="AX197" i="1"/>
  <c r="BB197" i="1" s="1"/>
  <c r="AW197" i="1"/>
  <c r="BA197" i="1" s="1"/>
  <c r="AV197" i="1"/>
  <c r="AZ197" i="1" s="1"/>
  <c r="AX196" i="1"/>
  <c r="BB196" i="1" s="1"/>
  <c r="AW196" i="1"/>
  <c r="BA196" i="1" s="1"/>
  <c r="AV196" i="1"/>
  <c r="AZ196" i="1" s="1"/>
  <c r="AX195" i="1"/>
  <c r="BB195" i="1" s="1"/>
  <c r="AW195" i="1"/>
  <c r="BA195" i="1" s="1"/>
  <c r="AV195" i="1"/>
  <c r="AZ195" i="1" s="1"/>
  <c r="AX194" i="1"/>
  <c r="BB194" i="1" s="1"/>
  <c r="AW194" i="1"/>
  <c r="BA194" i="1" s="1"/>
  <c r="AV194" i="1"/>
  <c r="AZ194" i="1" s="1"/>
  <c r="AX193" i="1"/>
  <c r="BB193" i="1" s="1"/>
  <c r="AW193" i="1"/>
  <c r="BA193" i="1" s="1"/>
  <c r="AV193" i="1"/>
  <c r="AZ193" i="1" s="1"/>
  <c r="AX192" i="1"/>
  <c r="AW192" i="1"/>
  <c r="AV192" i="1"/>
  <c r="AM203" i="1"/>
  <c r="AL203" i="1"/>
  <c r="AM202" i="1"/>
  <c r="AL202" i="1"/>
  <c r="AM201" i="1"/>
  <c r="AL201" i="1"/>
  <c r="AM200" i="1"/>
  <c r="AL200" i="1"/>
  <c r="AM199" i="1"/>
  <c r="AL199" i="1"/>
  <c r="AM198" i="1"/>
  <c r="AL198" i="1"/>
  <c r="AM197" i="1"/>
  <c r="AL197" i="1"/>
  <c r="AM196" i="1"/>
  <c r="AL196" i="1"/>
  <c r="AM195" i="1"/>
  <c r="AL195" i="1"/>
  <c r="AM194" i="1"/>
  <c r="AL194" i="1"/>
  <c r="AM193" i="1"/>
  <c r="AL193" i="1"/>
  <c r="AM205" i="1" l="1"/>
  <c r="AC205" i="1"/>
  <c r="AM206" i="1"/>
  <c r="AC206" i="1"/>
  <c r="AM204" i="1"/>
  <c r="AC204" i="1"/>
  <c r="AX191" i="1"/>
  <c r="BB191" i="1" s="1"/>
  <c r="AW191" i="1"/>
  <c r="BA191" i="1" s="1"/>
  <c r="AV191" i="1"/>
  <c r="AZ191" i="1" s="1"/>
  <c r="AL191" i="1"/>
  <c r="AA191" i="1"/>
  <c r="AM191" i="1" s="1"/>
  <c r="AX190" i="1"/>
  <c r="BB190" i="1" s="1"/>
  <c r="AW190" i="1"/>
  <c r="BA190" i="1" s="1"/>
  <c r="AV190" i="1"/>
  <c r="AZ190" i="1" s="1"/>
  <c r="AL190" i="1"/>
  <c r="AA190" i="1"/>
  <c r="AM190" i="1" s="1"/>
  <c r="AX189" i="1"/>
  <c r="BB189" i="1" s="1"/>
  <c r="AW189" i="1"/>
  <c r="BA189" i="1" s="1"/>
  <c r="AV189" i="1"/>
  <c r="AZ189" i="1" s="1"/>
  <c r="AL189" i="1"/>
  <c r="AA189" i="1"/>
  <c r="AM189" i="1" s="1"/>
  <c r="AX188" i="1"/>
  <c r="BB188" i="1" s="1"/>
  <c r="AW188" i="1"/>
  <c r="BA188" i="1" s="1"/>
  <c r="AV188" i="1"/>
  <c r="AZ188" i="1" s="1"/>
  <c r="AL188" i="1"/>
  <c r="AA188" i="1"/>
  <c r="AM188" i="1" s="1"/>
  <c r="AX187" i="1"/>
  <c r="BB187" i="1" s="1"/>
  <c r="AW187" i="1"/>
  <c r="BA187" i="1" s="1"/>
  <c r="AV187" i="1"/>
  <c r="AZ187" i="1" s="1"/>
  <c r="AL187" i="1"/>
  <c r="AA187" i="1"/>
  <c r="AM187" i="1" s="1"/>
  <c r="AX186" i="1"/>
  <c r="BB186" i="1" s="1"/>
  <c r="AW186" i="1"/>
  <c r="BA186" i="1" s="1"/>
  <c r="AV186" i="1"/>
  <c r="AZ186" i="1" s="1"/>
  <c r="AL186" i="1"/>
  <c r="AA186" i="1"/>
  <c r="AM186" i="1" s="1"/>
  <c r="BB192" i="1"/>
  <c r="BA192" i="1"/>
  <c r="AZ192" i="1"/>
  <c r="AM192" i="1"/>
  <c r="AL192" i="1"/>
  <c r="AX185" i="1"/>
  <c r="BB185" i="1" s="1"/>
  <c r="AW185" i="1"/>
  <c r="BA185" i="1" s="1"/>
  <c r="AV185" i="1"/>
  <c r="AZ185" i="1" s="1"/>
  <c r="AX184" i="1"/>
  <c r="BB184" i="1" s="1"/>
  <c r="AW184" i="1"/>
  <c r="BA184" i="1" s="1"/>
  <c r="AV184" i="1"/>
  <c r="AX183" i="1"/>
  <c r="BB183" i="1" s="1"/>
  <c r="AW183" i="1"/>
  <c r="AV183" i="1"/>
  <c r="AZ183" i="1" s="1"/>
  <c r="AX182" i="1"/>
  <c r="BB182" i="1" s="1"/>
  <c r="AW182" i="1"/>
  <c r="BA182" i="1" s="1"/>
  <c r="AV182" i="1"/>
  <c r="AZ182" i="1" s="1"/>
  <c r="AX181" i="1"/>
  <c r="BB181" i="1" s="1"/>
  <c r="AW181" i="1"/>
  <c r="BA181" i="1" s="1"/>
  <c r="AV181" i="1"/>
  <c r="AZ181" i="1" s="1"/>
  <c r="AX180" i="1"/>
  <c r="BB180" i="1" s="1"/>
  <c r="AW180" i="1"/>
  <c r="BA180" i="1" s="1"/>
  <c r="AV180" i="1"/>
  <c r="AZ180" i="1" s="1"/>
  <c r="AA185" i="1"/>
  <c r="AM185" i="1" s="1"/>
  <c r="AA184" i="1"/>
  <c r="AM184" i="1" s="1"/>
  <c r="AA183" i="1"/>
  <c r="AM183" i="1" s="1"/>
  <c r="AA182" i="1"/>
  <c r="AM182" i="1" s="1"/>
  <c r="AA181" i="1"/>
  <c r="AM181" i="1" s="1"/>
  <c r="AA180" i="1"/>
  <c r="AM180" i="1" s="1"/>
  <c r="AL185" i="1"/>
  <c r="AZ184" i="1"/>
  <c r="AL184" i="1"/>
  <c r="BA183" i="1"/>
  <c r="AL183" i="1"/>
  <c r="AL182" i="1"/>
  <c r="AL181" i="1"/>
  <c r="AL180" i="1"/>
  <c r="AX170" i="1" l="1"/>
  <c r="AW170" i="1"/>
  <c r="AV170" i="1"/>
  <c r="AL170" i="1"/>
  <c r="AA170" i="1"/>
  <c r="AM170" i="1" s="1"/>
  <c r="AA178" i="1"/>
  <c r="AM178" i="1" s="1"/>
  <c r="AL178" i="1"/>
  <c r="AV178" i="1"/>
  <c r="AZ178" i="1" s="1"/>
  <c r="AW178" i="1"/>
  <c r="BA178" i="1" s="1"/>
  <c r="AX178" i="1"/>
  <c r="BB178" i="1" s="1"/>
  <c r="AA174" i="1"/>
  <c r="AM174" i="1" s="1"/>
  <c r="AL174" i="1"/>
  <c r="AV174" i="1"/>
  <c r="AZ174" i="1" s="1"/>
  <c r="AW174" i="1"/>
  <c r="BA174" i="1" s="1"/>
  <c r="AX174" i="1"/>
  <c r="BB174" i="1" s="1"/>
  <c r="BB179" i="1"/>
  <c r="BA179" i="1"/>
  <c r="AZ179" i="1"/>
  <c r="AM179" i="1"/>
  <c r="AL179" i="1"/>
  <c r="AX177" i="1"/>
  <c r="BB177" i="1" s="1"/>
  <c r="AW177" i="1"/>
  <c r="BA177" i="1" s="1"/>
  <c r="AV177" i="1"/>
  <c r="AZ177" i="1" s="1"/>
  <c r="AL177" i="1"/>
  <c r="AA177" i="1"/>
  <c r="AM177" i="1" s="1"/>
  <c r="AX176" i="1"/>
  <c r="BB176" i="1" s="1"/>
  <c r="AW176" i="1"/>
  <c r="BA176" i="1" s="1"/>
  <c r="AV176" i="1"/>
  <c r="AZ176" i="1" s="1"/>
  <c r="AL176" i="1"/>
  <c r="AA176" i="1"/>
  <c r="AM176" i="1" s="1"/>
  <c r="AX175" i="1"/>
  <c r="BB175" i="1" s="1"/>
  <c r="AW175" i="1"/>
  <c r="BA175" i="1" s="1"/>
  <c r="AV175" i="1"/>
  <c r="AZ175" i="1" s="1"/>
  <c r="AL175" i="1"/>
  <c r="AA175" i="1"/>
  <c r="AM175" i="1" s="1"/>
  <c r="AX173" i="1"/>
  <c r="BB173" i="1" s="1"/>
  <c r="AW173" i="1"/>
  <c r="BA173" i="1" s="1"/>
  <c r="AV173" i="1"/>
  <c r="AZ173" i="1" s="1"/>
  <c r="AL173" i="1"/>
  <c r="AA173" i="1"/>
  <c r="AM173" i="1" s="1"/>
  <c r="AX172" i="1"/>
  <c r="BB172" i="1" s="1"/>
  <c r="AW172" i="1"/>
  <c r="BA172" i="1" s="1"/>
  <c r="AV172" i="1"/>
  <c r="AZ172" i="1" s="1"/>
  <c r="AL172" i="1"/>
  <c r="AA172" i="1"/>
  <c r="AM172" i="1" s="1"/>
  <c r="AX171" i="1"/>
  <c r="BB171" i="1" s="1"/>
  <c r="AW171" i="1"/>
  <c r="BA171" i="1" s="1"/>
  <c r="AV171" i="1"/>
  <c r="AZ171" i="1" s="1"/>
  <c r="AL171" i="1"/>
  <c r="AA171" i="1"/>
  <c r="AM171" i="1" s="1"/>
  <c r="AA169" i="1"/>
  <c r="AM169" i="1" s="1"/>
  <c r="AL169" i="1"/>
  <c r="AV169" i="1"/>
  <c r="AZ169" i="1" s="1"/>
  <c r="AW169" i="1"/>
  <c r="BA169" i="1" s="1"/>
  <c r="AX169" i="1"/>
  <c r="BB169" i="1" s="1"/>
  <c r="AX168" i="1"/>
  <c r="BB168" i="1" s="1"/>
  <c r="AW168" i="1"/>
  <c r="BA168" i="1" s="1"/>
  <c r="AV168" i="1"/>
  <c r="AZ168" i="1" s="1"/>
  <c r="AL168" i="1"/>
  <c r="AA168" i="1"/>
  <c r="AM168" i="1" s="1"/>
  <c r="AX167" i="1"/>
  <c r="BB167" i="1" s="1"/>
  <c r="AW167" i="1"/>
  <c r="BA167" i="1" s="1"/>
  <c r="AV167" i="1"/>
  <c r="AZ167" i="1" s="1"/>
  <c r="AL167" i="1"/>
  <c r="AA167" i="1"/>
  <c r="AM167" i="1" s="1"/>
  <c r="AX166" i="1"/>
  <c r="BB166" i="1" s="1"/>
  <c r="AW166" i="1"/>
  <c r="BA166" i="1" s="1"/>
  <c r="AV166" i="1"/>
  <c r="AZ166" i="1" s="1"/>
  <c r="AL166" i="1"/>
  <c r="AA166" i="1"/>
  <c r="AM166" i="1" s="1"/>
  <c r="AA161" i="1"/>
  <c r="AT165" i="1"/>
  <c r="AX165" i="1" s="1"/>
  <c r="BB165" i="1" s="1"/>
  <c r="AS165" i="1"/>
  <c r="AW165" i="1" s="1"/>
  <c r="AR165" i="1"/>
  <c r="AV165" i="1" s="1"/>
  <c r="AZ165" i="1" s="1"/>
  <c r="AS164" i="1"/>
  <c r="AW164" i="1" s="1"/>
  <c r="AT164" i="1"/>
  <c r="AX164" i="1" s="1"/>
  <c r="AR164" i="1"/>
  <c r="AV164" i="1" s="1"/>
  <c r="AA165" i="1"/>
  <c r="AL165" i="1"/>
  <c r="AA164" i="1"/>
  <c r="AL164" i="1"/>
  <c r="AX163" i="1"/>
  <c r="BB163" i="1" s="1"/>
  <c r="AW163" i="1"/>
  <c r="BA163" i="1" s="1"/>
  <c r="AV163" i="1"/>
  <c r="AZ163" i="1" s="1"/>
  <c r="AX162" i="1"/>
  <c r="BB162" i="1" s="1"/>
  <c r="AW162" i="1"/>
  <c r="BA162" i="1" s="1"/>
  <c r="AV162" i="1"/>
  <c r="AZ162" i="1" s="1"/>
  <c r="AM163" i="1"/>
  <c r="AM162" i="1"/>
  <c r="AM161" i="1"/>
  <c r="AL163" i="1"/>
  <c r="AA163" i="1"/>
  <c r="AL162" i="1"/>
  <c r="AA162" i="1"/>
  <c r="AX161" i="1"/>
  <c r="BB161" i="1" s="1"/>
  <c r="AW161" i="1"/>
  <c r="BA161" i="1" s="1"/>
  <c r="AV161" i="1"/>
  <c r="AZ161" i="1" s="1"/>
  <c r="AL161" i="1"/>
  <c r="AA160" i="1"/>
  <c r="AM160" i="1" s="1"/>
  <c r="AL160" i="1"/>
  <c r="AL159" i="1"/>
  <c r="AL158" i="1"/>
  <c r="AL157" i="1"/>
  <c r="AZ65" i="1"/>
  <c r="BA65" i="1"/>
  <c r="BB65" i="1"/>
  <c r="AZ66" i="1"/>
  <c r="BA66" i="1"/>
  <c r="BB66" i="1"/>
  <c r="AZ67" i="1"/>
  <c r="BA67" i="1"/>
  <c r="BB67" i="1"/>
  <c r="AZ68" i="1"/>
  <c r="BA68" i="1"/>
  <c r="BB68" i="1"/>
  <c r="AZ69" i="1"/>
  <c r="BA69" i="1"/>
  <c r="BB69" i="1"/>
  <c r="AZ71" i="1"/>
  <c r="BA71" i="1"/>
  <c r="BB71" i="1"/>
  <c r="AZ72" i="1"/>
  <c r="BA72" i="1"/>
  <c r="BB72" i="1"/>
  <c r="AZ74" i="1"/>
  <c r="BA74" i="1"/>
  <c r="BB74" i="1"/>
  <c r="AZ75" i="1"/>
  <c r="BA75" i="1"/>
  <c r="BB75" i="1"/>
  <c r="AZ76" i="1"/>
  <c r="BA76" i="1"/>
  <c r="BB76" i="1"/>
  <c r="AZ79" i="1"/>
  <c r="BA79" i="1"/>
  <c r="BB79" i="1"/>
  <c r="AZ80" i="1"/>
  <c r="BA80" i="1"/>
  <c r="BB80" i="1"/>
  <c r="AZ81" i="1"/>
  <c r="BA81" i="1"/>
  <c r="BB81" i="1"/>
  <c r="AZ82" i="1"/>
  <c r="BA82" i="1"/>
  <c r="BB82" i="1"/>
  <c r="AZ83" i="1"/>
  <c r="BA83" i="1"/>
  <c r="BB83" i="1"/>
  <c r="AZ84" i="1"/>
  <c r="BA84" i="1"/>
  <c r="BB84" i="1"/>
  <c r="AZ85" i="1"/>
  <c r="BA85" i="1"/>
  <c r="BB85" i="1"/>
  <c r="AZ86" i="1"/>
  <c r="BA86" i="1"/>
  <c r="BB86" i="1"/>
  <c r="AZ87" i="1"/>
  <c r="BA87" i="1"/>
  <c r="BB87" i="1"/>
  <c r="AZ88" i="1"/>
  <c r="BA88" i="1"/>
  <c r="BB88" i="1"/>
  <c r="AZ89" i="1"/>
  <c r="BA89" i="1"/>
  <c r="BB89" i="1"/>
  <c r="AZ90" i="1"/>
  <c r="BA90" i="1"/>
  <c r="BB90" i="1"/>
  <c r="AZ91" i="1"/>
  <c r="BA91" i="1"/>
  <c r="BB91" i="1"/>
  <c r="AZ92" i="1"/>
  <c r="BA92" i="1"/>
  <c r="BB92" i="1"/>
  <c r="AZ93" i="1"/>
  <c r="BA93" i="1"/>
  <c r="BB93" i="1"/>
  <c r="AZ94" i="1"/>
  <c r="BA94" i="1"/>
  <c r="BB94" i="1"/>
  <c r="AZ95" i="1"/>
  <c r="BA95" i="1"/>
  <c r="BB95" i="1"/>
  <c r="AZ96" i="1"/>
  <c r="BA96" i="1"/>
  <c r="BB96" i="1"/>
  <c r="AZ97" i="1"/>
  <c r="BA97" i="1"/>
  <c r="BB97" i="1"/>
  <c r="AZ98" i="1"/>
  <c r="BA98" i="1"/>
  <c r="BB98" i="1"/>
  <c r="AZ99" i="1"/>
  <c r="BA99" i="1"/>
  <c r="BB99" i="1"/>
  <c r="AZ107" i="1"/>
  <c r="BA107" i="1"/>
  <c r="BB107" i="1"/>
  <c r="AZ109" i="1"/>
  <c r="BA109" i="1"/>
  <c r="BB109" i="1"/>
  <c r="AZ112" i="1"/>
  <c r="BA112" i="1"/>
  <c r="BB112" i="1"/>
  <c r="AZ141" i="1"/>
  <c r="BA141" i="1"/>
  <c r="BB141" i="1"/>
  <c r="AZ142" i="1"/>
  <c r="BA142" i="1"/>
  <c r="BB142" i="1"/>
  <c r="AZ143" i="1"/>
  <c r="BA143" i="1"/>
  <c r="BB143" i="1"/>
  <c r="AZ144" i="1"/>
  <c r="BA144" i="1"/>
  <c r="BB144" i="1"/>
  <c r="AZ145" i="1"/>
  <c r="BA145" i="1"/>
  <c r="BB145" i="1"/>
  <c r="AZ146" i="1"/>
  <c r="BA146" i="1"/>
  <c r="BB146" i="1"/>
  <c r="AZ147" i="1"/>
  <c r="BA147" i="1"/>
  <c r="BB147" i="1"/>
  <c r="AZ148" i="1"/>
  <c r="BA148" i="1"/>
  <c r="BB148" i="1"/>
  <c r="AZ154" i="1"/>
  <c r="BA154" i="1"/>
  <c r="BB154" i="1"/>
  <c r="AV160" i="1"/>
  <c r="AZ160" i="1" s="1"/>
  <c r="AW160" i="1"/>
  <c r="BA160" i="1" s="1"/>
  <c r="AX160" i="1"/>
  <c r="BB160" i="1" s="1"/>
  <c r="AV159" i="1"/>
  <c r="AZ159" i="1" s="1"/>
  <c r="AW159" i="1"/>
  <c r="BA159" i="1" s="1"/>
  <c r="AX159" i="1"/>
  <c r="BB159" i="1" s="1"/>
  <c r="AA159" i="1"/>
  <c r="AM159" i="1" s="1"/>
  <c r="AA158" i="1"/>
  <c r="AM158" i="1" s="1"/>
  <c r="AA157" i="1"/>
  <c r="AM157" i="1" s="1"/>
  <c r="AV158" i="1"/>
  <c r="AZ158" i="1" s="1"/>
  <c r="AW158" i="1"/>
  <c r="BA158" i="1" s="1"/>
  <c r="AX158" i="1"/>
  <c r="BB158" i="1" s="1"/>
  <c r="AX157" i="1"/>
  <c r="BB157" i="1" s="1"/>
  <c r="AW157" i="1"/>
  <c r="BA157" i="1" s="1"/>
  <c r="AV157" i="1"/>
  <c r="AZ157" i="1" s="1"/>
  <c r="AX156" i="1"/>
  <c r="BB156" i="1" s="1"/>
  <c r="AW156" i="1"/>
  <c r="BA156" i="1" s="1"/>
  <c r="AV156" i="1"/>
  <c r="AZ156" i="1" s="1"/>
  <c r="AX155" i="1"/>
  <c r="BB155" i="1" s="1"/>
  <c r="AW155" i="1"/>
  <c r="BA155" i="1" s="1"/>
  <c r="AV155" i="1"/>
  <c r="AZ155" i="1" s="1"/>
  <c r="AA156" i="1"/>
  <c r="AM156" i="1" s="1"/>
  <c r="AA155" i="1"/>
  <c r="AM155" i="1" s="1"/>
  <c r="AL156" i="1"/>
  <c r="AA154" i="1"/>
  <c r="AM154" i="1" s="1"/>
  <c r="AL155" i="1"/>
  <c r="AX152" i="1"/>
  <c r="BB152" i="1" s="1"/>
  <c r="AW152" i="1"/>
  <c r="BA152" i="1" s="1"/>
  <c r="AV152" i="1"/>
  <c r="AZ152" i="1" s="1"/>
  <c r="AA152" i="1"/>
  <c r="AM152" i="1" s="1"/>
  <c r="AA153" i="1"/>
  <c r="AM153" i="1" s="1"/>
  <c r="AV153" i="1"/>
  <c r="AZ153" i="1" s="1"/>
  <c r="AW153" i="1"/>
  <c r="BA153" i="1" s="1"/>
  <c r="AX153" i="1"/>
  <c r="BB153" i="1" s="1"/>
  <c r="AL154" i="1"/>
  <c r="AA151" i="1"/>
  <c r="AM151" i="1" s="1"/>
  <c r="AX151" i="1"/>
  <c r="BB151" i="1" s="1"/>
  <c r="AW151" i="1"/>
  <c r="BA151" i="1" s="1"/>
  <c r="AV151" i="1"/>
  <c r="AZ151" i="1" s="1"/>
  <c r="AX150" i="1"/>
  <c r="BB150" i="1" s="1"/>
  <c r="AW150" i="1"/>
  <c r="BA150" i="1" s="1"/>
  <c r="AV150" i="1"/>
  <c r="AZ150" i="1" s="1"/>
  <c r="AA150" i="1"/>
  <c r="AM150" i="1" s="1"/>
  <c r="AX149" i="1"/>
  <c r="BB149" i="1" s="1"/>
  <c r="AW149" i="1"/>
  <c r="BA149" i="1" s="1"/>
  <c r="AV149" i="1"/>
  <c r="AZ149" i="1" s="1"/>
  <c r="AA149" i="1"/>
  <c r="AM149" i="1" s="1"/>
  <c r="AL142" i="1"/>
  <c r="AM142" i="1"/>
  <c r="AL143" i="1"/>
  <c r="AM143" i="1"/>
  <c r="AL144" i="1"/>
  <c r="AM144" i="1"/>
  <c r="AL145" i="1"/>
  <c r="AM145" i="1"/>
  <c r="AL146" i="1"/>
  <c r="AM146" i="1"/>
  <c r="AL147" i="1"/>
  <c r="AM147" i="1"/>
  <c r="AL148" i="1"/>
  <c r="AM148" i="1"/>
  <c r="AA140" i="1"/>
  <c r="AM140" i="1" s="1"/>
  <c r="AV140" i="1"/>
  <c r="AZ140" i="1" s="1"/>
  <c r="AW140" i="1"/>
  <c r="BA140" i="1" s="1"/>
  <c r="AX140" i="1"/>
  <c r="BB140" i="1" s="1"/>
  <c r="AL141" i="1"/>
  <c r="AM141" i="1"/>
  <c r="AL138" i="1"/>
  <c r="AL140" i="1"/>
  <c r="AL136" i="1"/>
  <c r="AL135" i="1"/>
  <c r="AL134" i="1"/>
  <c r="AL133" i="1"/>
  <c r="AL132" i="1"/>
  <c r="AL131" i="1"/>
  <c r="AL130" i="1"/>
  <c r="AL129" i="1"/>
  <c r="AL128" i="1"/>
  <c r="AL127" i="1"/>
  <c r="AL126" i="1"/>
  <c r="AX139" i="1"/>
  <c r="BB139" i="1" s="1"/>
  <c r="AW139" i="1"/>
  <c r="BA139" i="1" s="1"/>
  <c r="AV139" i="1"/>
  <c r="AZ139" i="1" s="1"/>
  <c r="AX138" i="1"/>
  <c r="BB138" i="1" s="1"/>
  <c r="AW138" i="1"/>
  <c r="BA138" i="1" s="1"/>
  <c r="AV138" i="1"/>
  <c r="AZ138" i="1" s="1"/>
  <c r="AX137" i="1"/>
  <c r="BB137" i="1" s="1"/>
  <c r="AW137" i="1"/>
  <c r="BA137" i="1" s="1"/>
  <c r="AV137" i="1"/>
  <c r="AZ137" i="1" s="1"/>
  <c r="AX136" i="1"/>
  <c r="BB136" i="1" s="1"/>
  <c r="AW136" i="1"/>
  <c r="BA136" i="1" s="1"/>
  <c r="AV136" i="1"/>
  <c r="AZ136" i="1" s="1"/>
  <c r="AX135" i="1"/>
  <c r="BB135" i="1" s="1"/>
  <c r="AW135" i="1"/>
  <c r="BA135" i="1" s="1"/>
  <c r="AV135" i="1"/>
  <c r="AZ135" i="1" s="1"/>
  <c r="AX134" i="1"/>
  <c r="BB134" i="1" s="1"/>
  <c r="AW134" i="1"/>
  <c r="BA134" i="1" s="1"/>
  <c r="AV134" i="1"/>
  <c r="AZ134" i="1" s="1"/>
  <c r="AX133" i="1"/>
  <c r="BB133" i="1" s="1"/>
  <c r="AW133" i="1"/>
  <c r="BA133" i="1" s="1"/>
  <c r="AV133" i="1"/>
  <c r="AZ133" i="1" s="1"/>
  <c r="AX132" i="1"/>
  <c r="BB132" i="1" s="1"/>
  <c r="AW132" i="1"/>
  <c r="BA132" i="1" s="1"/>
  <c r="AV132" i="1"/>
  <c r="AZ132" i="1" s="1"/>
  <c r="AX131" i="1"/>
  <c r="BB131" i="1" s="1"/>
  <c r="AW131" i="1"/>
  <c r="BA131" i="1" s="1"/>
  <c r="AV131" i="1"/>
  <c r="AZ131" i="1" s="1"/>
  <c r="AA139" i="1"/>
  <c r="AM139" i="1" s="1"/>
  <c r="AA138" i="1"/>
  <c r="AM138" i="1" s="1"/>
  <c r="AA137" i="1"/>
  <c r="AM137" i="1" s="1"/>
  <c r="AA136" i="1"/>
  <c r="AM136" i="1" s="1"/>
  <c r="AA135" i="1"/>
  <c r="AM135" i="1" s="1"/>
  <c r="AA134" i="1"/>
  <c r="AM134" i="1" s="1"/>
  <c r="AA133" i="1"/>
  <c r="AM133" i="1" s="1"/>
  <c r="AA132" i="1"/>
  <c r="AM132" i="1" s="1"/>
  <c r="AA131" i="1"/>
  <c r="AM131" i="1" s="1"/>
  <c r="AA121" i="1"/>
  <c r="AA122" i="1"/>
  <c r="AA123" i="1"/>
  <c r="AA124" i="1"/>
  <c r="AA125" i="1"/>
  <c r="AA126" i="1"/>
  <c r="AA127" i="1"/>
  <c r="AA128" i="1"/>
  <c r="AA129" i="1"/>
  <c r="AX130" i="1"/>
  <c r="BB130" i="1" s="1"/>
  <c r="AW130" i="1"/>
  <c r="BA130" i="1" s="1"/>
  <c r="AV130" i="1"/>
  <c r="AZ130" i="1" s="1"/>
  <c r="AA130" i="1"/>
  <c r="AM130" i="1" s="1"/>
  <c r="AV129" i="1"/>
  <c r="AZ129" i="1" s="1"/>
  <c r="AW129" i="1"/>
  <c r="BA129" i="1" s="1"/>
  <c r="AX129" i="1"/>
  <c r="BB129" i="1" s="1"/>
  <c r="AV128" i="1"/>
  <c r="AZ128" i="1" s="1"/>
  <c r="AW128" i="1"/>
  <c r="BA128" i="1" s="1"/>
  <c r="AX128" i="1"/>
  <c r="BB128" i="1" s="1"/>
  <c r="AV127" i="1"/>
  <c r="AZ127" i="1" s="1"/>
  <c r="AW127" i="1"/>
  <c r="BA127" i="1" s="1"/>
  <c r="AX127" i="1"/>
  <c r="BB127" i="1" s="1"/>
  <c r="AM165" i="1" l="1"/>
  <c r="BA165" i="1"/>
  <c r="BA164" i="1"/>
  <c r="BB164" i="1"/>
  <c r="AM164" i="1"/>
  <c r="AZ164" i="1"/>
  <c r="AM129" i="1"/>
  <c r="AM128" i="1"/>
  <c r="AM127" i="1"/>
  <c r="AX126" i="1"/>
  <c r="BB126" i="1" s="1"/>
  <c r="AW126" i="1"/>
  <c r="BA126" i="1" s="1"/>
  <c r="AV126" i="1"/>
  <c r="AZ126" i="1" s="1"/>
  <c r="AM126" i="1"/>
  <c r="AV122" i="1"/>
  <c r="AZ122" i="1" s="1"/>
  <c r="AW122" i="1"/>
  <c r="BA122" i="1" s="1"/>
  <c r="AX122" i="1"/>
  <c r="BB122" i="1" s="1"/>
  <c r="AX125" i="1"/>
  <c r="BB125" i="1" s="1"/>
  <c r="AW125" i="1"/>
  <c r="BA125" i="1" s="1"/>
  <c r="AV125" i="1"/>
  <c r="AZ125" i="1" s="1"/>
  <c r="AX124" i="1"/>
  <c r="BB124" i="1" s="1"/>
  <c r="AW124" i="1"/>
  <c r="BA124" i="1" s="1"/>
  <c r="AV124" i="1"/>
  <c r="AZ124" i="1" s="1"/>
  <c r="AX123" i="1"/>
  <c r="BB123" i="1" s="1"/>
  <c r="AW123" i="1"/>
  <c r="BA123" i="1" s="1"/>
  <c r="AV123" i="1"/>
  <c r="AZ123" i="1" s="1"/>
  <c r="AL121" i="1"/>
  <c r="AL120" i="1"/>
  <c r="AV121" i="1" l="1"/>
  <c r="AZ121" i="1" s="1"/>
  <c r="AW121" i="1"/>
  <c r="BA121" i="1" s="1"/>
  <c r="AX121" i="1"/>
  <c r="BB121" i="1" s="1"/>
  <c r="AX120" i="1"/>
  <c r="BB120" i="1" s="1"/>
  <c r="AW120" i="1"/>
  <c r="BA120" i="1" s="1"/>
  <c r="AV120" i="1"/>
  <c r="AZ120" i="1" s="1"/>
  <c r="AM121" i="1"/>
  <c r="AA120" i="1"/>
  <c r="AM120" i="1" s="1"/>
  <c r="AX119" i="1" l="1"/>
  <c r="BB119" i="1" s="1"/>
  <c r="AW119" i="1"/>
  <c r="BA119" i="1" s="1"/>
  <c r="AV119" i="1"/>
  <c r="AZ119" i="1" s="1"/>
  <c r="AA119" i="1"/>
  <c r="AX118" i="1"/>
  <c r="BB118" i="1" s="1"/>
  <c r="AW118" i="1"/>
  <c r="BA118" i="1" s="1"/>
  <c r="AV118" i="1"/>
  <c r="AZ118" i="1" s="1"/>
  <c r="AA118" i="1"/>
  <c r="AA117" i="1"/>
  <c r="AX115" i="1"/>
  <c r="BB115" i="1" s="1"/>
  <c r="AW115" i="1"/>
  <c r="BA115" i="1" s="1"/>
  <c r="AV115" i="1"/>
  <c r="AZ115" i="1" s="1"/>
  <c r="AV114" i="1"/>
  <c r="AZ114" i="1" s="1"/>
  <c r="AW114" i="1"/>
  <c r="BA114" i="1" s="1"/>
  <c r="AX114" i="1"/>
  <c r="BB114" i="1" s="1"/>
  <c r="AA115" i="1"/>
  <c r="AA114" i="1"/>
  <c r="AX117" i="1"/>
  <c r="BB117" i="1" s="1"/>
  <c r="AW117" i="1"/>
  <c r="BA117" i="1" s="1"/>
  <c r="AV117" i="1"/>
  <c r="AZ117" i="1" s="1"/>
  <c r="AA116" i="1"/>
  <c r="AV116" i="1"/>
  <c r="AZ116" i="1" s="1"/>
  <c r="AW116" i="1"/>
  <c r="BA116" i="1" s="1"/>
  <c r="AX116" i="1"/>
  <c r="BB116" i="1" s="1"/>
  <c r="AX113" i="1"/>
  <c r="BB113" i="1" s="1"/>
  <c r="AW113" i="1"/>
  <c r="BA113" i="1" s="1"/>
  <c r="AV113" i="1"/>
  <c r="AZ113" i="1" s="1"/>
  <c r="AA113" i="1"/>
  <c r="AM113" i="1" s="1"/>
  <c r="AX111" i="1"/>
  <c r="BB111" i="1" s="1"/>
  <c r="AW111" i="1"/>
  <c r="BA111" i="1" s="1"/>
  <c r="AV111" i="1"/>
  <c r="AZ111" i="1" s="1"/>
  <c r="AX110" i="1"/>
  <c r="BB110" i="1" s="1"/>
  <c r="AW110" i="1"/>
  <c r="BA110" i="1" s="1"/>
  <c r="AV110" i="1"/>
  <c r="AZ110" i="1" s="1"/>
  <c r="AX108" i="1"/>
  <c r="BB108" i="1" s="1"/>
  <c r="AW108" i="1"/>
  <c r="BA108" i="1" s="1"/>
  <c r="AV108" i="1"/>
  <c r="AZ108" i="1" s="1"/>
  <c r="AX106" i="1"/>
  <c r="BB106" i="1" s="1"/>
  <c r="AW106" i="1"/>
  <c r="BA106" i="1" s="1"/>
  <c r="AV106" i="1"/>
  <c r="AZ106" i="1" s="1"/>
  <c r="AV100" i="1"/>
  <c r="AZ100" i="1" s="1"/>
  <c r="AW100" i="1"/>
  <c r="BA100" i="1" s="1"/>
  <c r="AX100" i="1"/>
  <c r="BB100" i="1" s="1"/>
  <c r="AX105" i="1"/>
  <c r="BB105" i="1" s="1"/>
  <c r="AW105" i="1"/>
  <c r="BA105" i="1" s="1"/>
  <c r="AV105" i="1"/>
  <c r="AZ105" i="1" s="1"/>
  <c r="AX104" i="1"/>
  <c r="BB104" i="1" s="1"/>
  <c r="AW104" i="1"/>
  <c r="BA104" i="1" s="1"/>
  <c r="AV104" i="1"/>
  <c r="AZ104" i="1" s="1"/>
  <c r="AX103" i="1"/>
  <c r="BB103" i="1" s="1"/>
  <c r="AW103" i="1"/>
  <c r="BA103" i="1" s="1"/>
  <c r="AV103" i="1"/>
  <c r="AZ103" i="1" s="1"/>
  <c r="AX102" i="1"/>
  <c r="BB102" i="1" s="1"/>
  <c r="AW102" i="1"/>
  <c r="BA102" i="1" s="1"/>
  <c r="AV102" i="1"/>
  <c r="AZ102" i="1" s="1"/>
  <c r="AX101" i="1"/>
  <c r="BB101" i="1" s="1"/>
  <c r="AW101" i="1"/>
  <c r="BA101" i="1" s="1"/>
  <c r="AV101" i="1"/>
  <c r="AZ101" i="1" s="1"/>
  <c r="AS73" i="1"/>
  <c r="BA73" i="1" s="1"/>
  <c r="AT73" i="1"/>
  <c r="BB73" i="1" s="1"/>
  <c r="AR73" i="1"/>
  <c r="AZ73" i="1" s="1"/>
  <c r="AX70" i="1"/>
  <c r="BB70" i="1" s="1"/>
  <c r="AW70" i="1"/>
  <c r="BA70" i="1" s="1"/>
  <c r="AV70" i="1"/>
  <c r="AZ70" i="1" s="1"/>
  <c r="AX64" i="1"/>
  <c r="AW64" i="1"/>
  <c r="AV64" i="1"/>
  <c r="AM64" i="1"/>
  <c r="AL46" i="1"/>
  <c r="AL44" i="1"/>
  <c r="AL63" i="1"/>
  <c r="AL62" i="1"/>
  <c r="AL61" i="1"/>
  <c r="AL60" i="1"/>
  <c r="AL59" i="1"/>
  <c r="AL58" i="1"/>
  <c r="AL57" i="1"/>
  <c r="AL56" i="1"/>
  <c r="AL55" i="1"/>
  <c r="AL54" i="1"/>
  <c r="AL53" i="1"/>
  <c r="AL52" i="1"/>
  <c r="AL51" i="1"/>
  <c r="AL50" i="1"/>
  <c r="AL49" i="1"/>
  <c r="AL48" i="1"/>
  <c r="AL47" i="1"/>
  <c r="AL45" i="1"/>
  <c r="AL31" i="1"/>
  <c r="AL30" i="1"/>
  <c r="AL29" i="1"/>
  <c r="AL27" i="1"/>
  <c r="AL24" i="1"/>
  <c r="AL23" i="1"/>
  <c r="AL22" i="1"/>
  <c r="AL21" i="1"/>
  <c r="AL20" i="1"/>
  <c r="AL19" i="1"/>
  <c r="AL18" i="1"/>
  <c r="AL17" i="1"/>
  <c r="AL16" i="1"/>
  <c r="AL15" i="1"/>
  <c r="AL12" i="1"/>
  <c r="AL3" i="1"/>
  <c r="AV48" i="1"/>
  <c r="AW48" i="1"/>
  <c r="AX48" i="1"/>
  <c r="AV49" i="1"/>
  <c r="AW49" i="1"/>
  <c r="AX49" i="1"/>
  <c r="AV50" i="1"/>
  <c r="AW50" i="1"/>
  <c r="AX50" i="1"/>
  <c r="AV51" i="1"/>
  <c r="AW51" i="1"/>
  <c r="AX51" i="1"/>
  <c r="AV52" i="1"/>
  <c r="AW52" i="1"/>
  <c r="AX52" i="1"/>
  <c r="AV53" i="1"/>
  <c r="AW53" i="1"/>
  <c r="AX53" i="1"/>
  <c r="AV54" i="1"/>
  <c r="AW54" i="1"/>
  <c r="AX54" i="1"/>
  <c r="AV55" i="1"/>
  <c r="AW55" i="1"/>
  <c r="AX55" i="1"/>
  <c r="AV56" i="1"/>
  <c r="AW56" i="1"/>
  <c r="AX56" i="1"/>
  <c r="AV57" i="1"/>
  <c r="AW57" i="1"/>
  <c r="AX57" i="1"/>
  <c r="AV58" i="1"/>
  <c r="AW58" i="1"/>
  <c r="AX58" i="1"/>
  <c r="AV59" i="1"/>
  <c r="AW59" i="1"/>
  <c r="AX59" i="1"/>
  <c r="AV60" i="1"/>
  <c r="AW60" i="1"/>
  <c r="AX60" i="1"/>
  <c r="AV61" i="1"/>
  <c r="AW61" i="1"/>
  <c r="AX61" i="1"/>
  <c r="AV62" i="1"/>
  <c r="AW62" i="1"/>
  <c r="AX62" i="1"/>
  <c r="AV63" i="1"/>
  <c r="AW63" i="1"/>
  <c r="AX63" i="1"/>
  <c r="AX47" i="1"/>
  <c r="AW47" i="1"/>
  <c r="AV47" i="1"/>
  <c r="AA63" i="1"/>
  <c r="AM63" i="1" s="1"/>
  <c r="AA62" i="1"/>
  <c r="AM62" i="1" s="1"/>
  <c r="AA61" i="1"/>
  <c r="AM61" i="1" s="1"/>
  <c r="AA60" i="1"/>
  <c r="AM60" i="1" s="1"/>
  <c r="AA59" i="1"/>
  <c r="AM59" i="1" s="1"/>
  <c r="AA58" i="1"/>
  <c r="AM58" i="1" s="1"/>
  <c r="AA57" i="1"/>
  <c r="AM57" i="1" s="1"/>
  <c r="AA56" i="1"/>
  <c r="AM56" i="1" s="1"/>
  <c r="AA55" i="1"/>
  <c r="AM55" i="1" s="1"/>
  <c r="AA54" i="1"/>
  <c r="AM54" i="1" s="1"/>
  <c r="AA53" i="1"/>
  <c r="AM53" i="1" s="1"/>
  <c r="AA52" i="1"/>
  <c r="AM52" i="1" s="1"/>
  <c r="AA51" i="1"/>
  <c r="AM51" i="1" s="1"/>
  <c r="AA50" i="1"/>
  <c r="AM50" i="1" s="1"/>
  <c r="AA49" i="1"/>
  <c r="AM49" i="1" s="1"/>
  <c r="AA48" i="1"/>
  <c r="AM48" i="1" s="1"/>
  <c r="AA47" i="1"/>
  <c r="AM47" i="1" s="1"/>
  <c r="AX46" i="1"/>
  <c r="AW46" i="1"/>
  <c r="AV46" i="1"/>
  <c r="AA46" i="1"/>
  <c r="AM46" i="1" s="1"/>
  <c r="AA32" i="1"/>
  <c r="AA2" i="1"/>
  <c r="AA45" i="1"/>
  <c r="AM45" i="1" s="1"/>
  <c r="AV45" i="1"/>
  <c r="AW45" i="1"/>
  <c r="AX45" i="1"/>
  <c r="AA43" i="1"/>
  <c r="AM43" i="1" s="1"/>
  <c r="AV43" i="1"/>
  <c r="AW43" i="1"/>
  <c r="AX43" i="1"/>
  <c r="AA44" i="1"/>
  <c r="AM44" i="1" s="1"/>
  <c r="AV44" i="1"/>
  <c r="AW44" i="1"/>
  <c r="AX44" i="1"/>
  <c r="AA42" i="1"/>
  <c r="AM42" i="1" s="1"/>
  <c r="AV42" i="1"/>
  <c r="AW42" i="1"/>
  <c r="AX42" i="1"/>
  <c r="AA40" i="1"/>
  <c r="AM40" i="1" s="1"/>
  <c r="AV40" i="1"/>
  <c r="AW40" i="1"/>
  <c r="AX40" i="1"/>
  <c r="AA41" i="1"/>
  <c r="AM41" i="1" s="1"/>
  <c r="AV41" i="1"/>
  <c r="AW41" i="1"/>
  <c r="AX41" i="1"/>
  <c r="AA39" i="1"/>
  <c r="AM39" i="1" s="1"/>
  <c r="AV39" i="1"/>
  <c r="AW39" i="1"/>
  <c r="AX39" i="1"/>
  <c r="AA38" i="1"/>
  <c r="AM38" i="1" s="1"/>
  <c r="AV38" i="1"/>
  <c r="AW38" i="1"/>
  <c r="AX38" i="1"/>
  <c r="AA37" i="1"/>
  <c r="AM37" i="1" s="1"/>
  <c r="AV37" i="1"/>
  <c r="AW37" i="1"/>
  <c r="AX37" i="1"/>
  <c r="AV36" i="1"/>
  <c r="AW36" i="1"/>
  <c r="AX36" i="1"/>
  <c r="AA36" i="1"/>
  <c r="AM36" i="1" s="1"/>
  <c r="AA35" i="1"/>
  <c r="AM35" i="1" s="1"/>
  <c r="AV35" i="1"/>
  <c r="AW35" i="1"/>
  <c r="AX35" i="1"/>
  <c r="AX34" i="1"/>
  <c r="AW34" i="1"/>
  <c r="AV34" i="1"/>
  <c r="AX33" i="1"/>
  <c r="AW33" i="1"/>
  <c r="AV33" i="1"/>
  <c r="AX32" i="1"/>
  <c r="AW32" i="1"/>
  <c r="AV32" i="1"/>
  <c r="AX31" i="1"/>
  <c r="AW31" i="1"/>
  <c r="AV31" i="1"/>
  <c r="AX30" i="1"/>
  <c r="AW30" i="1"/>
  <c r="AV30" i="1"/>
  <c r="AA34" i="1"/>
  <c r="AM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M33" i="1"/>
  <c r="AM32" i="1"/>
  <c r="AM31" i="1"/>
  <c r="AM30" i="1"/>
  <c r="AM29" i="1"/>
  <c r="AV29" i="1"/>
  <c r="AW29" i="1"/>
  <c r="AX29" i="1"/>
  <c r="AM28" i="1"/>
  <c r="AV28" i="1"/>
  <c r="AW28" i="1"/>
  <c r="AX28" i="1"/>
  <c r="AM27" i="1"/>
  <c r="AV27" i="1"/>
  <c r="AW27" i="1"/>
  <c r="AX27" i="1"/>
  <c r="AT9" i="1"/>
  <c r="AX9" i="1" s="1"/>
  <c r="AS9" i="1"/>
  <c r="AW9" i="1" s="1"/>
  <c r="AR9" i="1"/>
  <c r="AV9" i="1" s="1"/>
</calcChain>
</file>

<file path=xl/sharedStrings.xml><?xml version="1.0" encoding="utf-8"?>
<sst xmlns="http://schemas.openxmlformats.org/spreadsheetml/2006/main" count="5828" uniqueCount="831">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</sst>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82">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H226"/>
  <sheetViews>
    <sheetView tabSelected="1" zoomScaleNormal="100" workbookViewId="0">
      <pane xSplit="1" ySplit="1" topLeftCell="B199" activePane="bottomRight" state="frozen"/>
      <selection pane="topRight" activeCell="B1" sqref="B1"/>
      <selection pane="bottomLeft" activeCell="A2" sqref="A2"/>
      <selection pane="bottomRight" activeCell="C224" sqref="C224"/>
    </sheetView>
  </sheetViews>
  <sheetFormatPr defaultRowHeight="15" outlineLevelRow="1" outlineLevelCol="1" x14ac:dyDescent="0.25"/>
  <cols>
    <col min="1" max="1" width="11.140625" customWidth="1"/>
    <col min="2" max="2" width="94.7109375" customWidth="1"/>
    <col min="3" max="3" width="15.140625" customWidth="1"/>
    <col min="4" max="4" width="18.42578125" customWidth="1"/>
    <col min="5" max="5" width="6.5703125" customWidth="1"/>
    <col min="6" max="6" width="30.140625" customWidth="1"/>
    <col min="7" max="7" width="75.5703125" style="38" hidden="1" customWidth="1" outlineLevel="1"/>
    <col min="8" max="8" width="35.5703125" hidden="1" customWidth="1" outlineLevel="1"/>
    <col min="9" max="9" width="64.5703125" hidden="1" customWidth="1" outlineLevel="1"/>
    <col min="10" max="10" width="14.5703125" style="4" customWidth="1" collapsed="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30" max="30" width="7.7109375" customWidth="1"/>
    <col min="31" max="31" width="9.5703125" customWidth="1"/>
    <col min="32" max="32" width="9" customWidth="1"/>
    <col min="33" max="33" width="8.85546875" customWidth="1"/>
    <col min="34" max="34" width="9.85546875" customWidth="1"/>
    <col min="35" max="35" width="9.7109375" style="8" customWidth="1"/>
    <col min="36" max="36" width="11.7109375" customWidth="1"/>
    <col min="37" max="37" width="10.42578125" customWidth="1"/>
    <col min="38" max="38" width="9.7109375" customWidth="1"/>
    <col min="39" max="39" width="15.42578125" customWidth="1"/>
    <col min="40" max="40" width="26.28515625" style="8" hidden="1" customWidth="1" outlineLevel="1"/>
    <col min="41" max="41" width="6.5703125" customWidth="1" collapsed="1"/>
    <col min="42" max="42" width="6.7109375" customWidth="1"/>
    <col min="43" max="43" width="6.7109375" style="17" customWidth="1"/>
    <col min="44" max="44" width="5.28515625" customWidth="1"/>
    <col min="45" max="45" width="6.140625" customWidth="1"/>
    <col min="46" max="46" width="5" customWidth="1"/>
    <col min="47" max="47" width="5" style="17" customWidth="1"/>
    <col min="48" max="48" width="6.140625" customWidth="1"/>
    <col min="49" max="49" width="6.5703125" customWidth="1"/>
    <col min="50" max="50" width="5" customWidth="1"/>
    <col min="51" max="51" width="6" style="17" customWidth="1"/>
    <col min="52" max="53" width="6" hidden="1" customWidth="1" outlineLevel="1"/>
    <col min="54" max="54" width="6" style="8" hidden="1" customWidth="1" outlineLevel="1"/>
    <col min="55" max="55" width="50.5703125" customWidth="1" collapsed="1"/>
    <col min="56" max="56" width="58.28515625" customWidth="1"/>
    <col min="57" max="57" width="5.140625" customWidth="1"/>
    <col min="58" max="58" width="135.28515625" hidden="1" customWidth="1" outlineLevel="1"/>
    <col min="59" max="59" width="206" hidden="1" customWidth="1" outlineLevel="1"/>
    <col min="60" max="60" width="20.140625" bestFit="1" customWidth="1" collapsed="1"/>
    <col min="61" max="61" width="14.28515625" bestFit="1" customWidth="1"/>
    <col min="62" max="62" width="20.28515625" bestFit="1" customWidth="1"/>
    <col min="63" max="63" width="12.7109375" customWidth="1"/>
    <col min="64" max="64" width="12.140625" customWidth="1"/>
  </cols>
  <sheetData>
    <row r="1" spans="1:59" s="3" customFormat="1" x14ac:dyDescent="0.25">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801</v>
      </c>
      <c r="AD1" s="3" t="s">
        <v>5</v>
      </c>
      <c r="AE1" s="3" t="s">
        <v>77</v>
      </c>
      <c r="AF1" s="3" t="s">
        <v>97</v>
      </c>
      <c r="AG1" s="3" t="s">
        <v>76</v>
      </c>
      <c r="AH1" s="3" t="s">
        <v>78</v>
      </c>
      <c r="AI1" s="23" t="s">
        <v>95</v>
      </c>
      <c r="AJ1" s="3" t="s">
        <v>110</v>
      </c>
      <c r="AK1" s="3" t="s">
        <v>207</v>
      </c>
      <c r="AL1" s="3" t="s">
        <v>253</v>
      </c>
      <c r="AM1" s="3" t="s">
        <v>147</v>
      </c>
      <c r="AN1" s="23" t="s">
        <v>34</v>
      </c>
      <c r="AO1" s="3" t="s">
        <v>526</v>
      </c>
      <c r="AP1" s="3" t="s">
        <v>527</v>
      </c>
      <c r="AQ1" s="19" t="s">
        <v>528</v>
      </c>
      <c r="AR1" s="3" t="s">
        <v>0</v>
      </c>
      <c r="AS1" s="3" t="s">
        <v>1</v>
      </c>
      <c r="AT1" s="3" t="s">
        <v>2</v>
      </c>
      <c r="AU1" s="19" t="s">
        <v>49</v>
      </c>
      <c r="AV1" s="3" t="s">
        <v>71</v>
      </c>
      <c r="AW1" s="3" t="s">
        <v>72</v>
      </c>
      <c r="AX1" s="3" t="s">
        <v>73</v>
      </c>
      <c r="AY1" s="19" t="s">
        <v>50</v>
      </c>
      <c r="AZ1" s="3" t="s">
        <v>305</v>
      </c>
      <c r="BA1" s="3" t="s">
        <v>306</v>
      </c>
      <c r="BB1" s="23" t="s">
        <v>307</v>
      </c>
      <c r="BC1" s="3" t="s">
        <v>20</v>
      </c>
      <c r="BD1" s="3" t="s">
        <v>19</v>
      </c>
      <c r="BE1" s="3" t="s">
        <v>148</v>
      </c>
      <c r="BF1" s="3" t="s">
        <v>149</v>
      </c>
      <c r="BG1" s="3" t="s">
        <v>282</v>
      </c>
    </row>
    <row r="2" spans="1:59" hidden="1" outlineLevel="1" x14ac:dyDescent="0.25">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D2">
        <v>3</v>
      </c>
      <c r="AE2">
        <v>16</v>
      </c>
      <c r="AF2" t="s">
        <v>94</v>
      </c>
      <c r="AG2">
        <v>1</v>
      </c>
      <c r="AH2">
        <v>8</v>
      </c>
      <c r="AI2" s="8" t="s">
        <v>96</v>
      </c>
      <c r="AJ2" t="s">
        <v>8</v>
      </c>
      <c r="AK2" s="11" t="s">
        <v>8</v>
      </c>
      <c r="AL2" t="s">
        <v>8</v>
      </c>
      <c r="AM2" s="11" t="s">
        <v>8</v>
      </c>
      <c r="AN2" s="21" t="s">
        <v>8</v>
      </c>
      <c r="AO2" s="11">
        <v>125</v>
      </c>
      <c r="AP2" s="11">
        <v>1169</v>
      </c>
      <c r="AQ2" s="20">
        <v>414</v>
      </c>
      <c r="AR2" s="11">
        <v>64</v>
      </c>
      <c r="AS2" s="11">
        <v>896</v>
      </c>
      <c r="AT2" s="11">
        <v>160</v>
      </c>
      <c r="AU2" s="20" t="s">
        <v>45</v>
      </c>
      <c r="AV2" s="11">
        <v>32</v>
      </c>
      <c r="AW2" s="11">
        <v>128</v>
      </c>
      <c r="AX2" s="11">
        <v>80</v>
      </c>
      <c r="AY2" s="20" t="s">
        <v>45</v>
      </c>
      <c r="AZ2" s="11"/>
      <c r="BA2" s="11"/>
      <c r="BB2" s="11"/>
      <c r="BC2" s="11" t="s">
        <v>261</v>
      </c>
      <c r="BD2" s="11" t="s">
        <v>262</v>
      </c>
      <c r="BE2">
        <v>1</v>
      </c>
      <c r="BF2" t="s">
        <v>135</v>
      </c>
      <c r="BG2" t="s">
        <v>8</v>
      </c>
    </row>
    <row r="3" spans="1:59" hidden="1" outlineLevel="1" x14ac:dyDescent="0.25">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D3">
        <v>3</v>
      </c>
      <c r="AE3">
        <v>16</v>
      </c>
      <c r="AF3" t="s">
        <v>94</v>
      </c>
      <c r="AG3">
        <v>1</v>
      </c>
      <c r="AH3">
        <v>8</v>
      </c>
      <c r="AI3" s="8" t="s">
        <v>96</v>
      </c>
      <c r="AJ3">
        <v>20769</v>
      </c>
      <c r="AK3" s="11">
        <v>11731</v>
      </c>
      <c r="AL3">
        <f>AJ3+AK3</f>
        <v>32500</v>
      </c>
      <c r="AM3" s="11" t="s">
        <v>8</v>
      </c>
      <c r="AN3" s="21" t="s">
        <v>30</v>
      </c>
      <c r="AO3" s="11">
        <v>125</v>
      </c>
      <c r="AP3" s="11">
        <v>1169</v>
      </c>
      <c r="AQ3" s="20">
        <v>414</v>
      </c>
      <c r="AR3" s="11">
        <v>64</v>
      </c>
      <c r="AS3" s="11">
        <v>896</v>
      </c>
      <c r="AT3" s="11">
        <v>160</v>
      </c>
      <c r="AU3" s="20" t="s">
        <v>45</v>
      </c>
      <c r="AV3" s="11">
        <v>32</v>
      </c>
      <c r="AW3" s="11">
        <v>128</v>
      </c>
      <c r="AX3" s="11">
        <v>80</v>
      </c>
      <c r="AY3" s="20" t="s">
        <v>45</v>
      </c>
      <c r="AZ3" s="11"/>
      <c r="BA3" s="11"/>
      <c r="BB3" s="21"/>
      <c r="BC3" s="11" t="s">
        <v>261</v>
      </c>
      <c r="BD3" s="11" t="s">
        <v>262</v>
      </c>
      <c r="BE3">
        <v>0</v>
      </c>
      <c r="BF3" t="s">
        <v>8</v>
      </c>
      <c r="BG3" t="s">
        <v>8</v>
      </c>
    </row>
    <row r="4" spans="1:59" s="6" customFormat="1" ht="15.75" hidden="1" outlineLevel="1" thickBot="1" x14ac:dyDescent="0.3">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D4" s="6">
        <v>3</v>
      </c>
      <c r="AE4" s="6">
        <v>16</v>
      </c>
      <c r="AF4" s="6" t="s">
        <v>94</v>
      </c>
      <c r="AG4" s="6">
        <v>1</v>
      </c>
      <c r="AH4" s="6">
        <v>8</v>
      </c>
      <c r="AI4" s="63" t="s">
        <v>96</v>
      </c>
      <c r="AJ4" s="6">
        <v>-1</v>
      </c>
      <c r="AK4" s="14">
        <v>-1</v>
      </c>
      <c r="AL4" s="6">
        <v>32500</v>
      </c>
      <c r="AM4" s="14" t="s">
        <v>8</v>
      </c>
      <c r="AN4" s="22" t="s">
        <v>30</v>
      </c>
      <c r="AO4" s="14">
        <v>125</v>
      </c>
      <c r="AP4" s="14">
        <v>1169</v>
      </c>
      <c r="AQ4" s="46">
        <v>414</v>
      </c>
      <c r="AR4" s="14">
        <v>105</v>
      </c>
      <c r="AS4" s="14">
        <v>1149</v>
      </c>
      <c r="AT4" s="14">
        <v>394</v>
      </c>
      <c r="AU4" s="46" t="s">
        <v>45</v>
      </c>
      <c r="AV4" s="14">
        <v>10</v>
      </c>
      <c r="AW4" s="14">
        <v>10</v>
      </c>
      <c r="AX4" s="14">
        <v>10</v>
      </c>
      <c r="AY4" s="46" t="s">
        <v>45</v>
      </c>
      <c r="AZ4" s="14"/>
      <c r="BA4" s="14"/>
      <c r="BB4" s="22"/>
      <c r="BC4" s="14" t="s">
        <v>21</v>
      </c>
      <c r="BD4" s="14" t="s">
        <v>12</v>
      </c>
      <c r="BE4" s="6">
        <v>0</v>
      </c>
      <c r="BF4" s="6" t="s">
        <v>8</v>
      </c>
      <c r="BG4" s="6" t="s">
        <v>8</v>
      </c>
    </row>
    <row r="5" spans="1:59" hidden="1" outlineLevel="1" x14ac:dyDescent="0.25">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D5">
        <v>3</v>
      </c>
      <c r="AE5">
        <v>16</v>
      </c>
      <c r="AF5" t="s">
        <v>94</v>
      </c>
      <c r="AG5">
        <v>1</v>
      </c>
      <c r="AH5">
        <v>8</v>
      </c>
      <c r="AI5" s="8" t="s">
        <v>96</v>
      </c>
      <c r="AJ5">
        <v>-1</v>
      </c>
      <c r="AK5" s="11">
        <v>-1</v>
      </c>
      <c r="AL5">
        <v>32500</v>
      </c>
      <c r="AM5" t="s">
        <v>8</v>
      </c>
      <c r="AN5" s="8" t="s">
        <v>30</v>
      </c>
      <c r="AO5">
        <v>125</v>
      </c>
      <c r="AP5">
        <v>1169</v>
      </c>
      <c r="AQ5" s="17">
        <v>414</v>
      </c>
      <c r="AR5">
        <v>100</v>
      </c>
      <c r="AS5">
        <v>1100</v>
      </c>
      <c r="AT5">
        <v>390</v>
      </c>
      <c r="AU5" s="17" t="s">
        <v>45</v>
      </c>
      <c r="AV5">
        <v>10</v>
      </c>
      <c r="AW5">
        <v>10</v>
      </c>
      <c r="AX5">
        <v>10</v>
      </c>
      <c r="AY5" s="17" t="s">
        <v>45</v>
      </c>
      <c r="BC5" s="11" t="s">
        <v>21</v>
      </c>
      <c r="BD5" s="11" t="s">
        <v>12</v>
      </c>
      <c r="BE5">
        <v>0</v>
      </c>
      <c r="BF5" t="s">
        <v>8</v>
      </c>
      <c r="BG5" t="s">
        <v>8</v>
      </c>
    </row>
    <row r="6" spans="1:59" hidden="1" outlineLevel="1" x14ac:dyDescent="0.25">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D6">
        <v>3</v>
      </c>
      <c r="AE6">
        <v>16</v>
      </c>
      <c r="AF6" t="s">
        <v>94</v>
      </c>
      <c r="AG6">
        <v>1</v>
      </c>
      <c r="AH6">
        <v>8</v>
      </c>
      <c r="AI6" s="8" t="s">
        <v>96</v>
      </c>
      <c r="AJ6" t="s">
        <v>8</v>
      </c>
      <c r="AK6" s="11" t="s">
        <v>8</v>
      </c>
      <c r="AL6">
        <v>32500</v>
      </c>
      <c r="AM6" t="s">
        <v>8</v>
      </c>
      <c r="AN6" s="8" t="s">
        <v>30</v>
      </c>
      <c r="AO6">
        <v>125</v>
      </c>
      <c r="AP6">
        <v>1169</v>
      </c>
      <c r="AQ6" s="17">
        <v>414</v>
      </c>
      <c r="AR6">
        <v>100</v>
      </c>
      <c r="AS6">
        <v>1100</v>
      </c>
      <c r="AT6">
        <v>390</v>
      </c>
      <c r="AU6" s="17" t="s">
        <v>45</v>
      </c>
      <c r="AV6">
        <v>26</v>
      </c>
      <c r="AW6">
        <v>70</v>
      </c>
      <c r="AX6">
        <v>25</v>
      </c>
      <c r="AY6" s="17" t="s">
        <v>45</v>
      </c>
      <c r="BC6" t="s">
        <v>21</v>
      </c>
      <c r="BD6" t="s">
        <v>10</v>
      </c>
      <c r="BE6">
        <v>1</v>
      </c>
      <c r="BF6" t="s">
        <v>11</v>
      </c>
      <c r="BG6" t="s">
        <v>8</v>
      </c>
    </row>
    <row r="7" spans="1:59" hidden="1" outlineLevel="1" x14ac:dyDescent="0.25">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D7">
        <v>3</v>
      </c>
      <c r="AE7">
        <v>16</v>
      </c>
      <c r="AF7" t="s">
        <v>94</v>
      </c>
      <c r="AG7">
        <v>1</v>
      </c>
      <c r="AH7">
        <v>8</v>
      </c>
      <c r="AI7" s="8" t="s">
        <v>96</v>
      </c>
      <c r="AJ7" t="s">
        <v>8</v>
      </c>
      <c r="AK7" s="11" t="s">
        <v>8</v>
      </c>
      <c r="AL7">
        <v>32500</v>
      </c>
      <c r="AM7" t="s">
        <v>8</v>
      </c>
      <c r="AN7" s="8" t="s">
        <v>30</v>
      </c>
      <c r="AO7">
        <v>125</v>
      </c>
      <c r="AP7">
        <v>1169</v>
      </c>
      <c r="AQ7" s="17">
        <v>414</v>
      </c>
      <c r="AR7">
        <v>100</v>
      </c>
      <c r="AS7">
        <v>1100</v>
      </c>
      <c r="AT7">
        <v>390</v>
      </c>
      <c r="AU7" s="17" t="s">
        <v>45</v>
      </c>
      <c r="AV7">
        <v>25</v>
      </c>
      <c r="AW7">
        <v>69</v>
      </c>
      <c r="AX7">
        <v>24</v>
      </c>
      <c r="AY7" s="17" t="s">
        <v>45</v>
      </c>
      <c r="BC7" t="s">
        <v>21</v>
      </c>
      <c r="BD7" t="s">
        <v>9</v>
      </c>
      <c r="BE7">
        <v>1</v>
      </c>
      <c r="BF7" t="s">
        <v>11</v>
      </c>
      <c r="BG7" t="s">
        <v>8</v>
      </c>
    </row>
    <row r="8" spans="1:59" hidden="1" outlineLevel="1" x14ac:dyDescent="0.25">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D8">
        <v>3</v>
      </c>
      <c r="AE8">
        <v>16</v>
      </c>
      <c r="AF8" t="s">
        <v>94</v>
      </c>
      <c r="AG8">
        <v>1</v>
      </c>
      <c r="AH8">
        <v>8</v>
      </c>
      <c r="AI8" s="8" t="s">
        <v>96</v>
      </c>
      <c r="AJ8">
        <v>-1</v>
      </c>
      <c r="AK8" s="11">
        <v>-1</v>
      </c>
      <c r="AL8">
        <v>32500</v>
      </c>
      <c r="AM8" t="s">
        <v>8</v>
      </c>
      <c r="AN8" s="8" t="s">
        <v>30</v>
      </c>
      <c r="AO8">
        <v>125</v>
      </c>
      <c r="AP8">
        <v>1169</v>
      </c>
      <c r="AQ8" s="17">
        <v>414</v>
      </c>
      <c r="AR8">
        <v>101</v>
      </c>
      <c r="AS8">
        <v>1009</v>
      </c>
      <c r="AT8">
        <v>400</v>
      </c>
      <c r="AU8" s="17" t="s">
        <v>45</v>
      </c>
      <c r="AV8">
        <v>12</v>
      </c>
      <c r="AW8">
        <v>90</v>
      </c>
      <c r="AX8">
        <v>7</v>
      </c>
      <c r="AY8" s="17" t="s">
        <v>45</v>
      </c>
      <c r="BC8" t="s">
        <v>21</v>
      </c>
      <c r="BD8" t="s">
        <v>12</v>
      </c>
      <c r="BE8">
        <v>1</v>
      </c>
      <c r="BF8" t="s">
        <v>18</v>
      </c>
      <c r="BG8" t="s">
        <v>8</v>
      </c>
    </row>
    <row r="9" spans="1:59" hidden="1" outlineLevel="1" x14ac:dyDescent="0.25">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D9">
        <v>3</v>
      </c>
      <c r="AE9">
        <v>16</v>
      </c>
      <c r="AF9" t="s">
        <v>94</v>
      </c>
      <c r="AG9">
        <v>1</v>
      </c>
      <c r="AH9">
        <v>8</v>
      </c>
      <c r="AI9" s="8" t="s">
        <v>96</v>
      </c>
      <c r="AJ9">
        <v>20319</v>
      </c>
      <c r="AK9" s="11">
        <v>12181</v>
      </c>
      <c r="AL9">
        <v>32500</v>
      </c>
      <c r="AM9" t="s">
        <v>8</v>
      </c>
      <c r="AN9" s="8" t="s">
        <v>30</v>
      </c>
      <c r="AO9">
        <v>125</v>
      </c>
      <c r="AP9">
        <v>1169</v>
      </c>
      <c r="AQ9" s="17">
        <v>414</v>
      </c>
      <c r="AR9">
        <f>AO9-50</f>
        <v>75</v>
      </c>
      <c r="AS9">
        <f>AP9-240</f>
        <v>929</v>
      </c>
      <c r="AT9">
        <f>AQ9-110</f>
        <v>304</v>
      </c>
      <c r="AU9" s="17" t="s">
        <v>45</v>
      </c>
      <c r="AV9">
        <f>(AO9-AR9)/2</f>
        <v>25</v>
      </c>
      <c r="AW9">
        <f>(AP9-AS9)/2</f>
        <v>120</v>
      </c>
      <c r="AX9">
        <f>(AQ9-AT9)/2</f>
        <v>55</v>
      </c>
      <c r="AY9" s="17" t="s">
        <v>45</v>
      </c>
      <c r="BC9" t="s">
        <v>21</v>
      </c>
      <c r="BD9" t="s">
        <v>12</v>
      </c>
      <c r="BE9">
        <v>1</v>
      </c>
      <c r="BF9" t="s">
        <v>22</v>
      </c>
      <c r="BG9" t="s">
        <v>8</v>
      </c>
    </row>
    <row r="10" spans="1:59" hidden="1" outlineLevel="1" x14ac:dyDescent="0.25">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D10">
        <v>3</v>
      </c>
      <c r="AE10">
        <v>16</v>
      </c>
      <c r="AF10" t="s">
        <v>94</v>
      </c>
      <c r="AG10">
        <v>1</v>
      </c>
      <c r="AH10">
        <v>8</v>
      </c>
      <c r="AI10" s="8" t="s">
        <v>96</v>
      </c>
      <c r="AJ10">
        <v>19417</v>
      </c>
      <c r="AK10" s="11">
        <v>13083</v>
      </c>
      <c r="AL10">
        <v>32500</v>
      </c>
      <c r="AM10" t="s">
        <v>8</v>
      </c>
      <c r="AN10" s="8" t="s">
        <v>30</v>
      </c>
      <c r="AO10">
        <v>125</v>
      </c>
      <c r="AP10">
        <v>1169</v>
      </c>
      <c r="AQ10" s="17">
        <v>414</v>
      </c>
      <c r="AR10">
        <v>72</v>
      </c>
      <c r="AS10">
        <v>928</v>
      </c>
      <c r="AT10">
        <v>304</v>
      </c>
      <c r="AU10" s="17" t="s">
        <v>45</v>
      </c>
      <c r="AV10">
        <v>24</v>
      </c>
      <c r="AW10">
        <v>120</v>
      </c>
      <c r="AX10">
        <v>48</v>
      </c>
      <c r="AY10" s="17" t="s">
        <v>45</v>
      </c>
      <c r="BC10" t="s">
        <v>25</v>
      </c>
      <c r="BD10" t="s">
        <v>69</v>
      </c>
      <c r="BE10">
        <v>1</v>
      </c>
      <c r="BF10" t="s">
        <v>22</v>
      </c>
      <c r="BG10" t="s">
        <v>23</v>
      </c>
    </row>
    <row r="11" spans="1:59" ht="15.75" hidden="1" customHeight="1" outlineLevel="1" x14ac:dyDescent="0.25">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D11">
        <v>3</v>
      </c>
      <c r="AE11">
        <v>16</v>
      </c>
      <c r="AF11" t="s">
        <v>94</v>
      </c>
      <c r="AG11">
        <v>1</v>
      </c>
      <c r="AH11">
        <v>8</v>
      </c>
      <c r="AI11" s="8" t="s">
        <v>96</v>
      </c>
      <c r="AJ11">
        <v>-1</v>
      </c>
      <c r="AK11" s="11">
        <v>-1</v>
      </c>
      <c r="AL11">
        <v>32500</v>
      </c>
      <c r="AM11" t="s">
        <v>8</v>
      </c>
      <c r="AN11" s="8" t="s">
        <v>30</v>
      </c>
      <c r="AO11">
        <v>125</v>
      </c>
      <c r="AP11">
        <v>1169</v>
      </c>
      <c r="AQ11" s="17">
        <v>414</v>
      </c>
      <c r="AR11">
        <v>64</v>
      </c>
      <c r="AS11">
        <v>928</v>
      </c>
      <c r="AT11">
        <v>304</v>
      </c>
      <c r="AU11" s="17" t="s">
        <v>45</v>
      </c>
      <c r="AV11">
        <v>24</v>
      </c>
      <c r="AW11">
        <v>120</v>
      </c>
      <c r="AX11">
        <v>40</v>
      </c>
      <c r="AY11" s="17" t="s">
        <v>45</v>
      </c>
      <c r="BC11" t="s">
        <v>24</v>
      </c>
      <c r="BD11" t="s">
        <v>26</v>
      </c>
      <c r="BE11">
        <v>1</v>
      </c>
      <c r="BF11" t="s">
        <v>27</v>
      </c>
      <c r="BG11" s="1" t="s">
        <v>29</v>
      </c>
    </row>
    <row r="12" spans="1:59" hidden="1" outlineLevel="1" x14ac:dyDescent="0.25">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D12">
        <v>3</v>
      </c>
      <c r="AE12">
        <v>16</v>
      </c>
      <c r="AF12" t="s">
        <v>94</v>
      </c>
      <c r="AG12">
        <v>1</v>
      </c>
      <c r="AH12">
        <v>8</v>
      </c>
      <c r="AI12" s="8" t="s">
        <v>96</v>
      </c>
      <c r="AJ12">
        <v>10135</v>
      </c>
      <c r="AK12" s="11">
        <v>22365</v>
      </c>
      <c r="AL12">
        <f>AJ12+AK12</f>
        <v>32500</v>
      </c>
      <c r="AM12" t="s">
        <v>8</v>
      </c>
      <c r="AN12" s="8" t="s">
        <v>30</v>
      </c>
      <c r="AO12">
        <v>125</v>
      </c>
      <c r="AP12">
        <v>1169</v>
      </c>
      <c r="AQ12" s="17">
        <v>414</v>
      </c>
      <c r="AR12">
        <v>64</v>
      </c>
      <c r="AS12">
        <v>400</v>
      </c>
      <c r="AT12">
        <v>160</v>
      </c>
      <c r="AU12" s="17" t="s">
        <v>45</v>
      </c>
      <c r="AV12">
        <v>24</v>
      </c>
      <c r="AW12">
        <v>376</v>
      </c>
      <c r="AX12">
        <v>120</v>
      </c>
      <c r="AY12" s="17" t="s">
        <v>45</v>
      </c>
      <c r="BC12" t="s">
        <v>24</v>
      </c>
      <c r="BD12" t="s">
        <v>26</v>
      </c>
      <c r="BE12">
        <v>0</v>
      </c>
      <c r="BF12" t="s">
        <v>8</v>
      </c>
      <c r="BG12" t="s">
        <v>8</v>
      </c>
    </row>
    <row r="13" spans="1:59" hidden="1" outlineLevel="1" x14ac:dyDescent="0.25">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D13">
        <v>3</v>
      </c>
      <c r="AE13">
        <v>16</v>
      </c>
      <c r="AF13" t="s">
        <v>94</v>
      </c>
      <c r="AG13">
        <v>1</v>
      </c>
      <c r="AH13">
        <v>8</v>
      </c>
      <c r="AI13" s="8" t="s">
        <v>96</v>
      </c>
      <c r="AJ13" t="s">
        <v>8</v>
      </c>
      <c r="AK13" s="11" t="s">
        <v>8</v>
      </c>
      <c r="AL13">
        <v>32500</v>
      </c>
      <c r="AM13" t="s">
        <v>8</v>
      </c>
      <c r="AN13" s="8" t="s">
        <v>30</v>
      </c>
      <c r="AO13">
        <v>125</v>
      </c>
      <c r="AP13">
        <v>1169</v>
      </c>
      <c r="AQ13" s="17">
        <v>414</v>
      </c>
      <c r="AR13">
        <v>72</v>
      </c>
      <c r="AS13">
        <v>408</v>
      </c>
      <c r="AT13">
        <v>168</v>
      </c>
      <c r="AU13" s="17" t="s">
        <v>45</v>
      </c>
      <c r="AV13">
        <v>24</v>
      </c>
      <c r="AW13">
        <v>376</v>
      </c>
      <c r="AX13">
        <v>120</v>
      </c>
      <c r="AY13" s="17" t="s">
        <v>45</v>
      </c>
      <c r="BC13" t="s">
        <v>31</v>
      </c>
      <c r="BD13" t="s">
        <v>26</v>
      </c>
      <c r="BE13">
        <v>1</v>
      </c>
      <c r="BF13" t="s">
        <v>35</v>
      </c>
      <c r="BG13" t="s">
        <v>23</v>
      </c>
    </row>
    <row r="14" spans="1:59" hidden="1" outlineLevel="1" x14ac:dyDescent="0.25">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D14">
        <v>3</v>
      </c>
      <c r="AE14">
        <v>16</v>
      </c>
      <c r="AF14" t="s">
        <v>94</v>
      </c>
      <c r="AG14">
        <v>1</v>
      </c>
      <c r="AH14">
        <v>8</v>
      </c>
      <c r="AI14" s="8" t="s">
        <v>96</v>
      </c>
      <c r="AJ14" t="s">
        <v>8</v>
      </c>
      <c r="AK14" s="11" t="s">
        <v>8</v>
      </c>
      <c r="AL14">
        <v>32500</v>
      </c>
      <c r="AM14" t="s">
        <v>8</v>
      </c>
      <c r="AN14" s="8" t="s">
        <v>30</v>
      </c>
      <c r="AO14">
        <v>125</v>
      </c>
      <c r="AP14">
        <v>1169</v>
      </c>
      <c r="AQ14" s="17">
        <v>414</v>
      </c>
      <c r="AR14">
        <v>72</v>
      </c>
      <c r="AS14">
        <v>408</v>
      </c>
      <c r="AT14">
        <v>168</v>
      </c>
      <c r="AU14" s="17" t="s">
        <v>45</v>
      </c>
      <c r="AV14">
        <v>16</v>
      </c>
      <c r="AW14">
        <v>368</v>
      </c>
      <c r="AX14">
        <v>112</v>
      </c>
      <c r="AY14" s="17" t="s">
        <v>45</v>
      </c>
      <c r="BC14" t="s">
        <v>31</v>
      </c>
      <c r="BD14" t="s">
        <v>43</v>
      </c>
      <c r="BE14">
        <v>1</v>
      </c>
      <c r="BF14" t="s">
        <v>35</v>
      </c>
      <c r="BG14" t="s">
        <v>23</v>
      </c>
    </row>
    <row r="15" spans="1:59" hidden="1" outlineLevel="1" x14ac:dyDescent="0.25">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D15">
        <v>3</v>
      </c>
      <c r="AE15">
        <v>16</v>
      </c>
      <c r="AF15" t="s">
        <v>94</v>
      </c>
      <c r="AG15">
        <v>1</v>
      </c>
      <c r="AH15">
        <v>8</v>
      </c>
      <c r="AI15" s="8" t="s">
        <v>96</v>
      </c>
      <c r="AJ15">
        <v>13843</v>
      </c>
      <c r="AK15" s="11">
        <v>18657</v>
      </c>
      <c r="AL15">
        <f t="shared" ref="AL15:AL24" si="1">AJ15+AK15</f>
        <v>32500</v>
      </c>
      <c r="AM15" t="s">
        <v>8</v>
      </c>
      <c r="AN15" s="8" t="s">
        <v>30</v>
      </c>
      <c r="AO15">
        <v>125</v>
      </c>
      <c r="AP15">
        <v>1169</v>
      </c>
      <c r="AQ15" s="17">
        <v>414</v>
      </c>
      <c r="AR15">
        <v>80</v>
      </c>
      <c r="AS15">
        <v>416</v>
      </c>
      <c r="AT15">
        <v>176</v>
      </c>
      <c r="AU15" s="17" t="s">
        <v>45</v>
      </c>
      <c r="AV15">
        <v>8</v>
      </c>
      <c r="AW15">
        <v>376</v>
      </c>
      <c r="AX15">
        <v>104</v>
      </c>
      <c r="AY15" s="17" t="s">
        <v>45</v>
      </c>
      <c r="BC15" t="s">
        <v>24</v>
      </c>
      <c r="BD15" t="s">
        <v>26</v>
      </c>
      <c r="BE15">
        <v>0</v>
      </c>
      <c r="BF15" t="s">
        <v>8</v>
      </c>
      <c r="BG15" t="s">
        <v>8</v>
      </c>
    </row>
    <row r="16" spans="1:59" s="3" customFormat="1" hidden="1" outlineLevel="1" x14ac:dyDescent="0.25">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D16" s="3">
        <v>3</v>
      </c>
      <c r="AE16" s="3">
        <v>16</v>
      </c>
      <c r="AF16" s="3" t="s">
        <v>94</v>
      </c>
      <c r="AG16" s="3">
        <v>1</v>
      </c>
      <c r="AH16" s="3">
        <v>8</v>
      </c>
      <c r="AI16" s="23" t="s">
        <v>96</v>
      </c>
      <c r="AJ16" s="3">
        <v>13843</v>
      </c>
      <c r="AK16" s="12">
        <v>18657</v>
      </c>
      <c r="AL16" s="3">
        <f t="shared" si="1"/>
        <v>32500</v>
      </c>
      <c r="AM16" s="3" t="s">
        <v>8</v>
      </c>
      <c r="AN16" s="23" t="s">
        <v>30</v>
      </c>
      <c r="AO16" s="3">
        <v>125</v>
      </c>
      <c r="AP16" s="3">
        <v>1169</v>
      </c>
      <c r="AQ16" s="19">
        <v>414</v>
      </c>
      <c r="AR16" s="3">
        <v>80</v>
      </c>
      <c r="AS16" s="3">
        <v>416</v>
      </c>
      <c r="AT16" s="3">
        <v>176</v>
      </c>
      <c r="AU16" s="19" t="s">
        <v>45</v>
      </c>
      <c r="AV16" s="3">
        <v>16</v>
      </c>
      <c r="AW16" s="3">
        <v>368</v>
      </c>
      <c r="AX16" s="3">
        <v>112</v>
      </c>
      <c r="AY16" s="19" t="s">
        <v>45</v>
      </c>
      <c r="BB16" s="23"/>
      <c r="BC16" s="3" t="s">
        <v>63</v>
      </c>
      <c r="BD16" s="3" t="s">
        <v>43</v>
      </c>
      <c r="BE16" s="3">
        <v>0</v>
      </c>
      <c r="BF16" s="3" t="s">
        <v>8</v>
      </c>
      <c r="BG16" s="3" t="s">
        <v>8</v>
      </c>
    </row>
    <row r="17" spans="1:59" hidden="1" outlineLevel="1" x14ac:dyDescent="0.25">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s="2"/>
      <c r="AD17">
        <v>3</v>
      </c>
      <c r="AE17">
        <v>16</v>
      </c>
      <c r="AF17" t="s">
        <v>94</v>
      </c>
      <c r="AG17">
        <v>1</v>
      </c>
      <c r="AH17">
        <v>8</v>
      </c>
      <c r="AI17" s="8" t="s">
        <v>96</v>
      </c>
      <c r="AJ17">
        <v>10135</v>
      </c>
      <c r="AK17" s="11">
        <v>22365</v>
      </c>
      <c r="AL17">
        <f t="shared" si="1"/>
        <v>32500</v>
      </c>
      <c r="AM17" t="s">
        <v>8</v>
      </c>
      <c r="AN17" s="8" t="s">
        <v>30</v>
      </c>
      <c r="AO17">
        <v>125</v>
      </c>
      <c r="AP17">
        <v>1169</v>
      </c>
      <c r="AQ17" s="17">
        <v>414</v>
      </c>
      <c r="AR17">
        <v>64</v>
      </c>
      <c r="AS17">
        <v>400</v>
      </c>
      <c r="AT17">
        <v>160</v>
      </c>
      <c r="AU17" s="17" t="s">
        <v>45</v>
      </c>
      <c r="AV17">
        <v>8</v>
      </c>
      <c r="AW17">
        <v>368</v>
      </c>
      <c r="AX17">
        <v>96</v>
      </c>
      <c r="AY17" s="17" t="s">
        <v>45</v>
      </c>
      <c r="BC17" t="s">
        <v>63</v>
      </c>
      <c r="BD17" t="s">
        <v>70</v>
      </c>
      <c r="BE17">
        <v>0</v>
      </c>
      <c r="BF17" t="s">
        <v>8</v>
      </c>
      <c r="BG17" t="s">
        <v>8</v>
      </c>
    </row>
    <row r="18" spans="1:59" hidden="1" outlineLevel="1" x14ac:dyDescent="0.25">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D18">
        <v>3</v>
      </c>
      <c r="AE18">
        <v>16</v>
      </c>
      <c r="AF18" t="s">
        <v>94</v>
      </c>
      <c r="AG18">
        <v>1</v>
      </c>
      <c r="AH18">
        <v>8</v>
      </c>
      <c r="AI18" s="8" t="s">
        <v>96</v>
      </c>
      <c r="AJ18">
        <v>10135</v>
      </c>
      <c r="AK18" s="11">
        <v>22365</v>
      </c>
      <c r="AL18">
        <f t="shared" si="1"/>
        <v>32500</v>
      </c>
      <c r="AM18" t="s">
        <v>8</v>
      </c>
      <c r="AN18" s="8" t="s">
        <v>30</v>
      </c>
      <c r="AO18">
        <v>125</v>
      </c>
      <c r="AP18">
        <v>1169</v>
      </c>
      <c r="AQ18" s="17">
        <v>414</v>
      </c>
      <c r="AR18">
        <v>64</v>
      </c>
      <c r="AS18">
        <v>400</v>
      </c>
      <c r="AT18">
        <v>160</v>
      </c>
      <c r="AU18" s="17" t="s">
        <v>45</v>
      </c>
      <c r="AV18">
        <v>24</v>
      </c>
      <c r="AW18">
        <v>384</v>
      </c>
      <c r="AX18">
        <v>120</v>
      </c>
      <c r="AY18" s="17" t="s">
        <v>45</v>
      </c>
      <c r="BC18" t="s">
        <v>63</v>
      </c>
      <c r="BD18" t="s">
        <v>68</v>
      </c>
      <c r="BE18">
        <v>0</v>
      </c>
      <c r="BF18" t="s">
        <v>8</v>
      </c>
      <c r="BG18" t="s">
        <v>8</v>
      </c>
    </row>
    <row r="19" spans="1:59" hidden="1" outlineLevel="1" x14ac:dyDescent="0.25">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D19">
        <v>3</v>
      </c>
      <c r="AE19">
        <v>16</v>
      </c>
      <c r="AF19" t="s">
        <v>94</v>
      </c>
      <c r="AG19">
        <v>1</v>
      </c>
      <c r="AH19">
        <v>8</v>
      </c>
      <c r="AI19" s="8" t="s">
        <v>96</v>
      </c>
      <c r="AJ19">
        <v>10999</v>
      </c>
      <c r="AK19" s="11">
        <v>21501</v>
      </c>
      <c r="AL19">
        <f t="shared" si="1"/>
        <v>32500</v>
      </c>
      <c r="AM19" t="s">
        <v>8</v>
      </c>
      <c r="AN19" s="8" t="s">
        <v>30</v>
      </c>
      <c r="AO19">
        <v>125</v>
      </c>
      <c r="AP19">
        <v>1169</v>
      </c>
      <c r="AQ19" s="17">
        <v>414</v>
      </c>
      <c r="AR19">
        <v>64</v>
      </c>
      <c r="AS19">
        <v>400</v>
      </c>
      <c r="AT19">
        <v>176</v>
      </c>
      <c r="AU19" s="17" t="s">
        <v>45</v>
      </c>
      <c r="AV19">
        <v>24</v>
      </c>
      <c r="AW19">
        <v>384</v>
      </c>
      <c r="AX19">
        <v>112</v>
      </c>
      <c r="AY19" s="17" t="s">
        <v>45</v>
      </c>
      <c r="BC19" t="s">
        <v>63</v>
      </c>
      <c r="BD19" t="s">
        <v>68</v>
      </c>
      <c r="BE19">
        <v>0</v>
      </c>
      <c r="BF19" t="s">
        <v>8</v>
      </c>
      <c r="BG19" t="s">
        <v>8</v>
      </c>
    </row>
    <row r="20" spans="1:59" hidden="1" outlineLevel="1" x14ac:dyDescent="0.25">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D20">
        <v>3</v>
      </c>
      <c r="AE20">
        <v>16</v>
      </c>
      <c r="AF20" t="s">
        <v>94</v>
      </c>
      <c r="AG20">
        <v>1</v>
      </c>
      <c r="AH20">
        <v>8</v>
      </c>
      <c r="AI20" s="8" t="s">
        <v>96</v>
      </c>
      <c r="AJ20">
        <v>11843</v>
      </c>
      <c r="AK20" s="11">
        <v>20657</v>
      </c>
      <c r="AL20">
        <f t="shared" si="1"/>
        <v>32500</v>
      </c>
      <c r="AM20" t="s">
        <v>8</v>
      </c>
      <c r="AN20" s="8" t="s">
        <v>30</v>
      </c>
      <c r="AO20">
        <v>125</v>
      </c>
      <c r="AP20">
        <v>1169</v>
      </c>
      <c r="AQ20" s="17">
        <v>414</v>
      </c>
      <c r="AR20">
        <v>64</v>
      </c>
      <c r="AS20">
        <v>400</v>
      </c>
      <c r="AT20">
        <v>192</v>
      </c>
      <c r="AU20" s="17" t="s">
        <v>45</v>
      </c>
      <c r="AV20">
        <v>24</v>
      </c>
      <c r="AW20">
        <v>384</v>
      </c>
      <c r="AX20">
        <v>104</v>
      </c>
      <c r="AY20" s="17" t="s">
        <v>45</v>
      </c>
      <c r="BC20" t="s">
        <v>63</v>
      </c>
      <c r="BD20" t="s">
        <v>68</v>
      </c>
      <c r="BE20">
        <v>0</v>
      </c>
      <c r="BF20" t="s">
        <v>8</v>
      </c>
      <c r="BG20" t="s">
        <v>8</v>
      </c>
    </row>
    <row r="21" spans="1:59" hidden="1" outlineLevel="1" x14ac:dyDescent="0.25">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D21">
        <v>3</v>
      </c>
      <c r="AE21">
        <v>16</v>
      </c>
      <c r="AF21" t="s">
        <v>94</v>
      </c>
      <c r="AG21">
        <v>1</v>
      </c>
      <c r="AH21">
        <v>8</v>
      </c>
      <c r="AI21" s="8" t="s">
        <v>96</v>
      </c>
      <c r="AJ21">
        <v>10473</v>
      </c>
      <c r="AK21" s="11">
        <v>22027</v>
      </c>
      <c r="AL21">
        <f t="shared" si="1"/>
        <v>32500</v>
      </c>
      <c r="AM21" t="s">
        <v>8</v>
      </c>
      <c r="AN21" s="8" t="s">
        <v>30</v>
      </c>
      <c r="AO21">
        <v>125</v>
      </c>
      <c r="AP21">
        <v>1169</v>
      </c>
      <c r="AQ21" s="17">
        <v>414</v>
      </c>
      <c r="AR21">
        <v>64</v>
      </c>
      <c r="AS21">
        <v>416</v>
      </c>
      <c r="AT21">
        <v>160</v>
      </c>
      <c r="AU21" s="17" t="s">
        <v>45</v>
      </c>
      <c r="AV21">
        <v>24</v>
      </c>
      <c r="AW21">
        <v>376</v>
      </c>
      <c r="AX21">
        <v>120</v>
      </c>
      <c r="AY21" s="17" t="s">
        <v>45</v>
      </c>
      <c r="BC21" t="s">
        <v>63</v>
      </c>
      <c r="BD21" t="s">
        <v>68</v>
      </c>
      <c r="BE21">
        <v>0</v>
      </c>
      <c r="BF21" t="s">
        <v>8</v>
      </c>
      <c r="BG21" t="s">
        <v>8</v>
      </c>
    </row>
    <row r="22" spans="1:59" hidden="1" outlineLevel="1" x14ac:dyDescent="0.25">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D22">
        <v>3</v>
      </c>
      <c r="AE22">
        <v>16</v>
      </c>
      <c r="AF22" t="s">
        <v>94</v>
      </c>
      <c r="AG22">
        <v>1</v>
      </c>
      <c r="AH22">
        <v>8</v>
      </c>
      <c r="AI22" s="8" t="s">
        <v>96</v>
      </c>
      <c r="AJ22">
        <v>10825</v>
      </c>
      <c r="AK22" s="11">
        <v>21675</v>
      </c>
      <c r="AL22">
        <f t="shared" si="1"/>
        <v>32500</v>
      </c>
      <c r="AM22" t="s">
        <v>8</v>
      </c>
      <c r="AN22" s="8" t="s">
        <v>30</v>
      </c>
      <c r="AO22">
        <v>125</v>
      </c>
      <c r="AP22">
        <v>1169</v>
      </c>
      <c r="AQ22" s="17">
        <v>414</v>
      </c>
      <c r="AR22">
        <v>64</v>
      </c>
      <c r="AS22">
        <v>432</v>
      </c>
      <c r="AT22">
        <v>160</v>
      </c>
      <c r="AU22" s="17" t="s">
        <v>45</v>
      </c>
      <c r="AV22">
        <v>24</v>
      </c>
      <c r="AW22">
        <v>368</v>
      </c>
      <c r="AX22">
        <v>120</v>
      </c>
      <c r="AY22" s="17" t="s">
        <v>45</v>
      </c>
      <c r="BC22" t="s">
        <v>63</v>
      </c>
      <c r="BD22" t="s">
        <v>68</v>
      </c>
      <c r="BE22">
        <v>0</v>
      </c>
      <c r="BF22" t="s">
        <v>8</v>
      </c>
      <c r="BG22" t="s">
        <v>8</v>
      </c>
    </row>
    <row r="23" spans="1:59" hidden="1" outlineLevel="1" x14ac:dyDescent="0.25">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D23">
        <v>3</v>
      </c>
      <c r="AE23">
        <v>16</v>
      </c>
      <c r="AF23" t="s">
        <v>94</v>
      </c>
      <c r="AG23">
        <v>1</v>
      </c>
      <c r="AH23">
        <v>8</v>
      </c>
      <c r="AI23" s="8" t="s">
        <v>96</v>
      </c>
      <c r="AJ23">
        <v>12317</v>
      </c>
      <c r="AK23" s="11">
        <v>20183</v>
      </c>
      <c r="AL23">
        <f t="shared" si="1"/>
        <v>32500</v>
      </c>
      <c r="AM23" t="s">
        <v>8</v>
      </c>
      <c r="AN23" s="8" t="s">
        <v>30</v>
      </c>
      <c r="AO23">
        <v>125</v>
      </c>
      <c r="AP23">
        <v>1169</v>
      </c>
      <c r="AQ23" s="17">
        <v>414</v>
      </c>
      <c r="AR23">
        <v>80</v>
      </c>
      <c r="AS23">
        <v>400</v>
      </c>
      <c r="AT23">
        <v>160</v>
      </c>
      <c r="AU23" s="17" t="s">
        <v>45</v>
      </c>
      <c r="AV23">
        <v>16</v>
      </c>
      <c r="AW23">
        <v>384</v>
      </c>
      <c r="AX23">
        <v>120</v>
      </c>
      <c r="AY23" s="17" t="s">
        <v>45</v>
      </c>
      <c r="BC23" t="s">
        <v>63</v>
      </c>
      <c r="BD23" t="s">
        <v>68</v>
      </c>
      <c r="BE23">
        <v>0</v>
      </c>
      <c r="BF23" t="s">
        <v>8</v>
      </c>
      <c r="BG23" t="s">
        <v>8</v>
      </c>
    </row>
    <row r="24" spans="1:59" hidden="1" outlineLevel="1" x14ac:dyDescent="0.25">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D24">
        <v>3</v>
      </c>
      <c r="AE24">
        <v>16</v>
      </c>
      <c r="AF24" t="s">
        <v>94</v>
      </c>
      <c r="AG24">
        <v>1</v>
      </c>
      <c r="AH24">
        <v>8</v>
      </c>
      <c r="AI24" s="8" t="s">
        <v>96</v>
      </c>
      <c r="AJ24">
        <v>14443</v>
      </c>
      <c r="AK24" s="11">
        <v>18057</v>
      </c>
      <c r="AL24">
        <f t="shared" si="1"/>
        <v>32500</v>
      </c>
      <c r="AM24" t="s">
        <v>8</v>
      </c>
      <c r="AN24" s="8" t="s">
        <v>30</v>
      </c>
      <c r="AO24">
        <v>125</v>
      </c>
      <c r="AP24">
        <v>1169</v>
      </c>
      <c r="AQ24" s="17">
        <v>414</v>
      </c>
      <c r="AR24">
        <v>96</v>
      </c>
      <c r="AS24">
        <v>400</v>
      </c>
      <c r="AT24">
        <v>160</v>
      </c>
      <c r="AU24" s="17" t="s">
        <v>45</v>
      </c>
      <c r="AV24">
        <v>8</v>
      </c>
      <c r="AW24">
        <v>384</v>
      </c>
      <c r="AX24">
        <v>120</v>
      </c>
      <c r="AY24" s="17" t="s">
        <v>45</v>
      </c>
      <c r="BC24" t="s">
        <v>63</v>
      </c>
      <c r="BD24" t="s">
        <v>68</v>
      </c>
      <c r="BE24">
        <v>0</v>
      </c>
      <c r="BF24" t="s">
        <v>8</v>
      </c>
      <c r="BG24" t="s">
        <v>8</v>
      </c>
    </row>
    <row r="25" spans="1:59" hidden="1" outlineLevel="1" x14ac:dyDescent="0.25">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D25" t="s">
        <v>8</v>
      </c>
      <c r="AE25" t="s">
        <v>8</v>
      </c>
      <c r="AF25" t="s">
        <v>8</v>
      </c>
      <c r="AG25" t="s">
        <v>8</v>
      </c>
      <c r="AH25" t="s">
        <v>8</v>
      </c>
      <c r="AI25" s="8" t="s">
        <v>8</v>
      </c>
      <c r="AJ25" t="s">
        <v>8</v>
      </c>
      <c r="AK25" t="s">
        <v>8</v>
      </c>
      <c r="AL25" t="s">
        <v>8</v>
      </c>
      <c r="AM25" t="s">
        <v>8</v>
      </c>
      <c r="AN25" s="8" t="s">
        <v>8</v>
      </c>
      <c r="AO25" t="s">
        <v>8</v>
      </c>
      <c r="AP25" t="s">
        <v>8</v>
      </c>
      <c r="AQ25" s="17" t="s">
        <v>8</v>
      </c>
      <c r="AR25" t="s">
        <v>8</v>
      </c>
      <c r="AS25" t="s">
        <v>8</v>
      </c>
      <c r="AT25" t="s">
        <v>8</v>
      </c>
      <c r="AU25" s="17" t="s">
        <v>8</v>
      </c>
      <c r="AV25" t="s">
        <v>8</v>
      </c>
      <c r="AW25" t="s">
        <v>8</v>
      </c>
      <c r="AX25" t="s">
        <v>8</v>
      </c>
      <c r="AY25" s="17" t="s">
        <v>8</v>
      </c>
      <c r="AZ25" t="s">
        <v>8</v>
      </c>
      <c r="BA25" t="s">
        <v>8</v>
      </c>
      <c r="BB25" s="8" t="s">
        <v>8</v>
      </c>
      <c r="BC25" t="s">
        <v>8</v>
      </c>
      <c r="BD25" t="s">
        <v>8</v>
      </c>
      <c r="BE25">
        <v>0</v>
      </c>
      <c r="BF25" t="s">
        <v>8</v>
      </c>
      <c r="BG25" t="s">
        <v>8</v>
      </c>
    </row>
    <row r="26" spans="1:59" s="3" customFormat="1" hidden="1" outlineLevel="1" x14ac:dyDescent="0.25">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D26" s="3" t="s">
        <v>8</v>
      </c>
      <c r="AE26" s="3" t="s">
        <v>8</v>
      </c>
      <c r="AF26" s="3" t="s">
        <v>8</v>
      </c>
      <c r="AG26" s="3" t="s">
        <v>8</v>
      </c>
      <c r="AH26" s="3" t="s">
        <v>8</v>
      </c>
      <c r="AI26" s="23" t="s">
        <v>8</v>
      </c>
      <c r="AJ26" s="3" t="s">
        <v>8</v>
      </c>
      <c r="AK26" s="3" t="s">
        <v>8</v>
      </c>
      <c r="AL26" s="3" t="s">
        <v>8</v>
      </c>
      <c r="AM26" s="3" t="s">
        <v>8</v>
      </c>
      <c r="AN26" s="23" t="s">
        <v>8</v>
      </c>
      <c r="AO26" s="3" t="s">
        <v>8</v>
      </c>
      <c r="AP26" s="3" t="s">
        <v>8</v>
      </c>
      <c r="AQ26" s="19" t="s">
        <v>8</v>
      </c>
      <c r="AR26" s="3" t="s">
        <v>8</v>
      </c>
      <c r="AS26" s="3" t="s">
        <v>8</v>
      </c>
      <c r="AT26" s="3" t="s">
        <v>8</v>
      </c>
      <c r="AU26" s="19" t="s">
        <v>8</v>
      </c>
      <c r="AV26" s="3" t="s">
        <v>8</v>
      </c>
      <c r="AW26" s="3" t="s">
        <v>8</v>
      </c>
      <c r="AX26" s="3" t="s">
        <v>8</v>
      </c>
      <c r="AY26" s="19" t="s">
        <v>8</v>
      </c>
      <c r="AZ26" s="3" t="s">
        <v>8</v>
      </c>
      <c r="BA26" s="3" t="s">
        <v>8</v>
      </c>
      <c r="BB26" s="23" t="s">
        <v>8</v>
      </c>
      <c r="BC26" s="3" t="s">
        <v>8</v>
      </c>
      <c r="BD26" s="3" t="s">
        <v>8</v>
      </c>
      <c r="BE26" s="3">
        <v>0</v>
      </c>
      <c r="BF26" s="3" t="s">
        <v>8</v>
      </c>
      <c r="BG26" s="3" t="s">
        <v>8</v>
      </c>
    </row>
    <row r="27" spans="1:59" hidden="1" outlineLevel="1" x14ac:dyDescent="0.25">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D27">
        <v>3</v>
      </c>
      <c r="AE27">
        <v>16</v>
      </c>
      <c r="AF27" t="s">
        <v>94</v>
      </c>
      <c r="AG27">
        <v>1</v>
      </c>
      <c r="AH27">
        <v>8</v>
      </c>
      <c r="AI27" s="8" t="s">
        <v>96</v>
      </c>
      <c r="AJ27" s="11">
        <v>80545</v>
      </c>
      <c r="AK27" s="11">
        <v>507</v>
      </c>
      <c r="AL27">
        <f>AJ27+AK27</f>
        <v>81052</v>
      </c>
      <c r="AM27">
        <f t="shared" ref="AM27:AM33" si="3" xml:space="preserve"> 1508.06553301511 + 0.00210606006752809 * (AR27*AS27*AT27)</f>
        <v>83027.753778838392</v>
      </c>
      <c r="AN27" s="8" t="s">
        <v>105</v>
      </c>
      <c r="AO27">
        <v>125</v>
      </c>
      <c r="AP27">
        <v>1169</v>
      </c>
      <c r="AQ27" s="17">
        <v>414</v>
      </c>
      <c r="AR27">
        <v>112</v>
      </c>
      <c r="AS27">
        <v>864</v>
      </c>
      <c r="AT27">
        <v>400</v>
      </c>
      <c r="AU27" s="17" t="s">
        <v>45</v>
      </c>
      <c r="AV27">
        <f t="shared" ref="AV27:AV64" si="4" xml:space="preserve"> _xlfn.FLOOR.MATH((AO27 - AR27) / 2)</f>
        <v>6</v>
      </c>
      <c r="AW27">
        <f t="shared" ref="AW27:AW64" si="5" xml:space="preserve"> _xlfn.FLOOR.MATH((AP27 - AS27) / 2)</f>
        <v>152</v>
      </c>
      <c r="AX27">
        <f t="shared" ref="AX27:AX64" si="6" xml:space="preserve"> _xlfn.FLOOR.MATH((AQ27 - AT27) / 2)</f>
        <v>7</v>
      </c>
      <c r="AY27" s="17" t="s">
        <v>45</v>
      </c>
      <c r="BC27" t="s">
        <v>63</v>
      </c>
      <c r="BD27" t="s">
        <v>160</v>
      </c>
      <c r="BE27">
        <v>0</v>
      </c>
      <c r="BF27" t="s">
        <v>8</v>
      </c>
      <c r="BG27" t="s">
        <v>8</v>
      </c>
    </row>
    <row r="28" spans="1:59" hidden="1" outlineLevel="1" x14ac:dyDescent="0.25">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D28">
        <v>3</v>
      </c>
      <c r="AE28">
        <v>16</v>
      </c>
      <c r="AF28" t="s">
        <v>94</v>
      </c>
      <c r="AG28">
        <v>1</v>
      </c>
      <c r="AH28">
        <v>8</v>
      </c>
      <c r="AI28" s="8" t="s">
        <v>96</v>
      </c>
      <c r="AJ28" s="11">
        <v>-1</v>
      </c>
      <c r="AK28" s="11">
        <v>-1</v>
      </c>
      <c r="AL28">
        <v>81052</v>
      </c>
      <c r="AM28">
        <f t="shared" si="3"/>
        <v>81518.129922434266</v>
      </c>
      <c r="AN28" s="8" t="s">
        <v>105</v>
      </c>
      <c r="AO28">
        <v>125</v>
      </c>
      <c r="AP28">
        <v>1169</v>
      </c>
      <c r="AQ28" s="17">
        <v>414</v>
      </c>
      <c r="AR28">
        <v>112</v>
      </c>
      <c r="AS28">
        <v>848</v>
      </c>
      <c r="AT28">
        <v>400</v>
      </c>
      <c r="AU28" s="17" t="s">
        <v>45</v>
      </c>
      <c r="AV28">
        <f t="shared" si="4"/>
        <v>6</v>
      </c>
      <c r="AW28">
        <f t="shared" si="5"/>
        <v>160</v>
      </c>
      <c r="AX28">
        <f t="shared" si="6"/>
        <v>7</v>
      </c>
      <c r="AY28" s="17" t="s">
        <v>45</v>
      </c>
      <c r="BC28" t="s">
        <v>63</v>
      </c>
      <c r="BD28" t="s">
        <v>160</v>
      </c>
      <c r="BE28">
        <v>1</v>
      </c>
      <c r="BF28" t="s">
        <v>108</v>
      </c>
      <c r="BG28" t="s">
        <v>109</v>
      </c>
    </row>
    <row r="29" spans="1:59" hidden="1" outlineLevel="1" x14ac:dyDescent="0.25">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D29">
        <v>3</v>
      </c>
      <c r="AE29">
        <v>16</v>
      </c>
      <c r="AF29" t="s">
        <v>94</v>
      </c>
      <c r="AG29">
        <v>1</v>
      </c>
      <c r="AH29">
        <v>8</v>
      </c>
      <c r="AI29" s="8" t="s">
        <v>96</v>
      </c>
      <c r="AJ29" s="11">
        <v>78019</v>
      </c>
      <c r="AK29" s="11">
        <v>3033</v>
      </c>
      <c r="AL29">
        <f>AJ29+AK29</f>
        <v>81052</v>
      </c>
      <c r="AM29">
        <f t="shared" si="3"/>
        <v>76989.258353221856</v>
      </c>
      <c r="AN29" s="8" t="s">
        <v>105</v>
      </c>
      <c r="AO29">
        <v>125</v>
      </c>
      <c r="AP29">
        <v>1169</v>
      </c>
      <c r="AQ29" s="17">
        <v>414</v>
      </c>
      <c r="AR29">
        <v>112</v>
      </c>
      <c r="AS29">
        <v>800</v>
      </c>
      <c r="AT29">
        <v>400</v>
      </c>
      <c r="AU29" s="17" t="s">
        <v>45</v>
      </c>
      <c r="AV29">
        <f t="shared" si="4"/>
        <v>6</v>
      </c>
      <c r="AW29">
        <f t="shared" si="5"/>
        <v>184</v>
      </c>
      <c r="AX29">
        <f t="shared" si="6"/>
        <v>7</v>
      </c>
      <c r="AY29" s="17" t="s">
        <v>45</v>
      </c>
      <c r="BC29" t="s">
        <v>162</v>
      </c>
      <c r="BD29" t="s">
        <v>160</v>
      </c>
      <c r="BE29">
        <v>0</v>
      </c>
      <c r="BF29" t="s">
        <v>8</v>
      </c>
      <c r="BG29" t="s">
        <v>8</v>
      </c>
    </row>
    <row r="30" spans="1:59" hidden="1" outlineLevel="1" x14ac:dyDescent="0.25">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D30">
        <v>3</v>
      </c>
      <c r="AE30">
        <v>16</v>
      </c>
      <c r="AF30" t="s">
        <v>94</v>
      </c>
      <c r="AG30">
        <v>1</v>
      </c>
      <c r="AH30">
        <v>8</v>
      </c>
      <c r="AI30" s="8" t="s">
        <v>96</v>
      </c>
      <c r="AJ30" s="11">
        <v>78019</v>
      </c>
      <c r="AK30" s="11">
        <v>3033</v>
      </c>
      <c r="AL30">
        <f>AJ30+AK30</f>
        <v>81052</v>
      </c>
      <c r="AM30">
        <f t="shared" si="3"/>
        <v>76989.258353221856</v>
      </c>
      <c r="AN30" s="8" t="s">
        <v>105</v>
      </c>
      <c r="AO30">
        <v>125</v>
      </c>
      <c r="AP30">
        <v>1169</v>
      </c>
      <c r="AQ30" s="17">
        <v>414</v>
      </c>
      <c r="AR30">
        <v>112</v>
      </c>
      <c r="AS30">
        <v>800</v>
      </c>
      <c r="AT30">
        <v>400</v>
      </c>
      <c r="AU30" s="17" t="s">
        <v>45</v>
      </c>
      <c r="AV30">
        <f t="shared" si="4"/>
        <v>6</v>
      </c>
      <c r="AW30">
        <f t="shared" si="5"/>
        <v>184</v>
      </c>
      <c r="AX30">
        <f t="shared" si="6"/>
        <v>7</v>
      </c>
      <c r="AY30" s="17" t="s">
        <v>45</v>
      </c>
      <c r="BC30" t="s">
        <v>162</v>
      </c>
      <c r="BD30" t="s">
        <v>160</v>
      </c>
      <c r="BE30">
        <v>0</v>
      </c>
      <c r="BF30" t="s">
        <v>8</v>
      </c>
      <c r="BG30" t="s">
        <v>8</v>
      </c>
    </row>
    <row r="31" spans="1:59" hidden="1" outlineLevel="1" x14ac:dyDescent="0.25">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D31">
        <v>3</v>
      </c>
      <c r="AE31">
        <v>16</v>
      </c>
      <c r="AF31" t="s">
        <v>94</v>
      </c>
      <c r="AG31">
        <v>1</v>
      </c>
      <c r="AH31">
        <v>8</v>
      </c>
      <c r="AI31" s="8" t="s">
        <v>96</v>
      </c>
      <c r="AJ31" s="11">
        <v>78019</v>
      </c>
      <c r="AK31" s="11">
        <v>3033</v>
      </c>
      <c r="AL31">
        <f>AJ31+AK31</f>
        <v>81052</v>
      </c>
      <c r="AM31">
        <f t="shared" si="3"/>
        <v>76989.258353221856</v>
      </c>
      <c r="AN31" s="8" t="s">
        <v>105</v>
      </c>
      <c r="AO31">
        <v>125</v>
      </c>
      <c r="AP31">
        <v>1169</v>
      </c>
      <c r="AQ31" s="17">
        <v>414</v>
      </c>
      <c r="AR31">
        <v>112</v>
      </c>
      <c r="AS31">
        <v>800</v>
      </c>
      <c r="AT31">
        <v>400</v>
      </c>
      <c r="AU31" s="17" t="s">
        <v>45</v>
      </c>
      <c r="AV31">
        <f t="shared" si="4"/>
        <v>6</v>
      </c>
      <c r="AW31">
        <f t="shared" si="5"/>
        <v>184</v>
      </c>
      <c r="AX31">
        <f t="shared" si="6"/>
        <v>7</v>
      </c>
      <c r="AY31" s="17" t="s">
        <v>45</v>
      </c>
      <c r="BC31" t="s">
        <v>162</v>
      </c>
      <c r="BD31" t="s">
        <v>160</v>
      </c>
      <c r="BE31">
        <v>0</v>
      </c>
      <c r="BF31" t="s">
        <v>8</v>
      </c>
      <c r="BG31" t="s">
        <v>8</v>
      </c>
    </row>
    <row r="32" spans="1:59" hidden="1" outlineLevel="1" x14ac:dyDescent="0.25">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D32">
        <v>3</v>
      </c>
      <c r="AE32">
        <v>16</v>
      </c>
      <c r="AF32" t="s">
        <v>94</v>
      </c>
      <c r="AG32">
        <v>1</v>
      </c>
      <c r="AH32">
        <v>8</v>
      </c>
      <c r="AI32" s="8" t="s">
        <v>96</v>
      </c>
      <c r="AJ32" s="11" t="s">
        <v>8</v>
      </c>
      <c r="AK32" s="11" t="s">
        <v>8</v>
      </c>
      <c r="AL32">
        <v>81052</v>
      </c>
      <c r="AM32">
        <f t="shared" si="3"/>
        <v>76989.258353221856</v>
      </c>
      <c r="AN32" s="8" t="s">
        <v>105</v>
      </c>
      <c r="AO32">
        <v>125</v>
      </c>
      <c r="AP32">
        <v>1169</v>
      </c>
      <c r="AQ32" s="17">
        <v>414</v>
      </c>
      <c r="AR32">
        <v>112</v>
      </c>
      <c r="AS32">
        <v>800</v>
      </c>
      <c r="AT32">
        <v>400</v>
      </c>
      <c r="AU32" s="17" t="s">
        <v>45</v>
      </c>
      <c r="AV32">
        <f t="shared" si="4"/>
        <v>6</v>
      </c>
      <c r="AW32">
        <f t="shared" si="5"/>
        <v>184</v>
      </c>
      <c r="AX32">
        <f t="shared" si="6"/>
        <v>7</v>
      </c>
      <c r="AY32" s="17" t="s">
        <v>45</v>
      </c>
      <c r="BC32" t="s">
        <v>162</v>
      </c>
      <c r="BD32" t="s">
        <v>160</v>
      </c>
      <c r="BE32">
        <v>0</v>
      </c>
      <c r="BF32" t="s">
        <v>8</v>
      </c>
      <c r="BG32" t="s">
        <v>8</v>
      </c>
    </row>
    <row r="33" spans="1:59" hidden="1" outlineLevel="1" x14ac:dyDescent="0.25">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D33">
        <v>3</v>
      </c>
      <c r="AE33">
        <v>16</v>
      </c>
      <c r="AF33" t="s">
        <v>94</v>
      </c>
      <c r="AG33">
        <v>1</v>
      </c>
      <c r="AH33">
        <v>8</v>
      </c>
      <c r="AI33" s="8" t="s">
        <v>96</v>
      </c>
      <c r="AJ33" t="s">
        <v>8</v>
      </c>
      <c r="AK33" s="11" t="s">
        <v>8</v>
      </c>
      <c r="AL33">
        <v>81052</v>
      </c>
      <c r="AM33">
        <f t="shared" si="3"/>
        <v>76989.258353221856</v>
      </c>
      <c r="AN33" s="8" t="s">
        <v>105</v>
      </c>
      <c r="AO33">
        <v>125</v>
      </c>
      <c r="AP33">
        <v>1169</v>
      </c>
      <c r="AQ33" s="17">
        <v>414</v>
      </c>
      <c r="AR33">
        <v>112</v>
      </c>
      <c r="AS33">
        <v>800</v>
      </c>
      <c r="AT33">
        <v>400</v>
      </c>
      <c r="AU33" s="17" t="s">
        <v>45</v>
      </c>
      <c r="AV33">
        <f t="shared" si="4"/>
        <v>6</v>
      </c>
      <c r="AW33">
        <f t="shared" si="5"/>
        <v>184</v>
      </c>
      <c r="AX33">
        <f t="shared" si="6"/>
        <v>7</v>
      </c>
      <c r="AY33" s="17" t="s">
        <v>45</v>
      </c>
      <c r="BC33" t="s">
        <v>162</v>
      </c>
      <c r="BD33" t="s">
        <v>160</v>
      </c>
      <c r="BE33">
        <v>1</v>
      </c>
      <c r="BF33" t="s">
        <v>170</v>
      </c>
      <c r="BG33" t="s">
        <v>8</v>
      </c>
    </row>
    <row r="34" spans="1:59" hidden="1" outlineLevel="1" x14ac:dyDescent="0.25">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D34">
        <v>3</v>
      </c>
      <c r="AE34">
        <v>16</v>
      </c>
      <c r="AF34" t="s">
        <v>94</v>
      </c>
      <c r="AG34">
        <v>1</v>
      </c>
      <c r="AH34">
        <v>8</v>
      </c>
      <c r="AI34" s="8" t="s">
        <v>96</v>
      </c>
      <c r="AJ34" t="s">
        <v>8</v>
      </c>
      <c r="AK34" t="s">
        <v>8</v>
      </c>
      <c r="AL34">
        <v>81052</v>
      </c>
      <c r="AM34">
        <f t="shared" ref="AM34:AM45" si="7" xml:space="preserve"> 1508.06553301511 + 0.00210606006752809 * (AR34*AS34*AT34) / 5 * AA34</f>
        <v>74549.706201272784</v>
      </c>
      <c r="AN34" s="8" t="s">
        <v>105</v>
      </c>
      <c r="AO34">
        <v>125</v>
      </c>
      <c r="AP34">
        <v>1169</v>
      </c>
      <c r="AQ34" s="17">
        <v>414</v>
      </c>
      <c r="AR34">
        <v>96</v>
      </c>
      <c r="AS34">
        <v>784</v>
      </c>
      <c r="AT34">
        <v>384</v>
      </c>
      <c r="AU34" s="17" t="s">
        <v>45</v>
      </c>
      <c r="AV34">
        <f t="shared" si="4"/>
        <v>14</v>
      </c>
      <c r="AW34">
        <f t="shared" si="5"/>
        <v>192</v>
      </c>
      <c r="AX34">
        <f t="shared" si="6"/>
        <v>15</v>
      </c>
      <c r="AY34" s="17" t="s">
        <v>45</v>
      </c>
      <c r="BC34" t="s">
        <v>162</v>
      </c>
      <c r="BD34" t="s">
        <v>160</v>
      </c>
      <c r="BE34">
        <v>1</v>
      </c>
      <c r="BF34" t="s">
        <v>173</v>
      </c>
      <c r="BG34" t="s">
        <v>8</v>
      </c>
    </row>
    <row r="35" spans="1:59" hidden="1" outlineLevel="1" x14ac:dyDescent="0.25">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D35">
        <v>3</v>
      </c>
      <c r="AE35">
        <v>16</v>
      </c>
      <c r="AF35" t="s">
        <v>94</v>
      </c>
      <c r="AG35">
        <v>1</v>
      </c>
      <c r="AH35">
        <v>8</v>
      </c>
      <c r="AI35" s="8" t="s">
        <v>96</v>
      </c>
      <c r="AJ35" t="s">
        <v>8</v>
      </c>
      <c r="AK35" t="s">
        <v>8</v>
      </c>
      <c r="AL35">
        <v>81052</v>
      </c>
      <c r="AM35">
        <f t="shared" si="7"/>
        <v>76071.407048528155</v>
      </c>
      <c r="AN35" s="8" t="s">
        <v>105</v>
      </c>
      <c r="AO35">
        <v>125</v>
      </c>
      <c r="AP35">
        <v>1169</v>
      </c>
      <c r="AQ35" s="17">
        <v>414</v>
      </c>
      <c r="AR35">
        <v>98</v>
      </c>
      <c r="AS35">
        <v>784</v>
      </c>
      <c r="AT35">
        <v>384</v>
      </c>
      <c r="AU35" s="17" t="s">
        <v>45</v>
      </c>
      <c r="AV35">
        <f t="shared" si="4"/>
        <v>13</v>
      </c>
      <c r="AW35">
        <f t="shared" si="5"/>
        <v>192</v>
      </c>
      <c r="AX35">
        <f t="shared" si="6"/>
        <v>15</v>
      </c>
      <c r="AY35" s="17" t="s">
        <v>45</v>
      </c>
      <c r="BC35" t="s">
        <v>162</v>
      </c>
      <c r="BD35" t="s">
        <v>160</v>
      </c>
      <c r="BE35">
        <v>1</v>
      </c>
      <c r="BF35" t="s">
        <v>181</v>
      </c>
      <c r="BG35" t="s">
        <v>8</v>
      </c>
    </row>
    <row r="36" spans="1:59" hidden="1" outlineLevel="1" x14ac:dyDescent="0.25">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D36">
        <v>3</v>
      </c>
      <c r="AE36">
        <v>16</v>
      </c>
      <c r="AF36" t="s">
        <v>94</v>
      </c>
      <c r="AG36">
        <v>1</v>
      </c>
      <c r="AH36">
        <v>8</v>
      </c>
      <c r="AI36" s="8" t="s">
        <v>96</v>
      </c>
      <c r="AJ36" t="s">
        <v>8</v>
      </c>
      <c r="AK36" t="s">
        <v>8</v>
      </c>
      <c r="AL36">
        <v>81052</v>
      </c>
      <c r="AM36">
        <f t="shared" si="7"/>
        <v>76071.407048528155</v>
      </c>
      <c r="AN36" s="8" t="s">
        <v>105</v>
      </c>
      <c r="AO36">
        <v>125</v>
      </c>
      <c r="AP36">
        <v>1169</v>
      </c>
      <c r="AQ36" s="17">
        <v>414</v>
      </c>
      <c r="AR36">
        <v>98</v>
      </c>
      <c r="AS36">
        <v>784</v>
      </c>
      <c r="AT36">
        <v>384</v>
      </c>
      <c r="AU36" s="17" t="s">
        <v>45</v>
      </c>
      <c r="AV36">
        <f t="shared" si="4"/>
        <v>13</v>
      </c>
      <c r="AW36">
        <f t="shared" si="5"/>
        <v>192</v>
      </c>
      <c r="AX36">
        <f t="shared" si="6"/>
        <v>15</v>
      </c>
      <c r="AY36" s="17" t="s">
        <v>45</v>
      </c>
      <c r="BC36" t="s">
        <v>162</v>
      </c>
      <c r="BD36" t="s">
        <v>160</v>
      </c>
      <c r="BE36">
        <v>1</v>
      </c>
      <c r="BF36" t="s">
        <v>186</v>
      </c>
      <c r="BG36" t="s">
        <v>23</v>
      </c>
    </row>
    <row r="37" spans="1:59" hidden="1" outlineLevel="1" x14ac:dyDescent="0.25">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D37">
        <v>3</v>
      </c>
      <c r="AE37">
        <v>16</v>
      </c>
      <c r="AF37" t="s">
        <v>94</v>
      </c>
      <c r="AG37">
        <v>1</v>
      </c>
      <c r="AH37">
        <v>8</v>
      </c>
      <c r="AI37" s="8" t="s">
        <v>96</v>
      </c>
      <c r="AJ37" t="s">
        <v>8</v>
      </c>
      <c r="AK37" t="s">
        <v>8</v>
      </c>
      <c r="AL37">
        <v>81052</v>
      </c>
      <c r="AM37">
        <f t="shared" si="7"/>
        <v>74549.706201272784</v>
      </c>
      <c r="AN37" s="8" t="s">
        <v>105</v>
      </c>
      <c r="AO37">
        <v>125</v>
      </c>
      <c r="AP37">
        <v>1169</v>
      </c>
      <c r="AQ37" s="17">
        <v>414</v>
      </c>
      <c r="AR37">
        <v>96</v>
      </c>
      <c r="AS37">
        <v>784</v>
      </c>
      <c r="AT37">
        <v>384</v>
      </c>
      <c r="AU37" s="17" t="s">
        <v>45</v>
      </c>
      <c r="AV37">
        <f t="shared" si="4"/>
        <v>14</v>
      </c>
      <c r="AW37">
        <f t="shared" si="5"/>
        <v>192</v>
      </c>
      <c r="AX37">
        <f t="shared" si="6"/>
        <v>15</v>
      </c>
      <c r="AY37" s="17" t="s">
        <v>45</v>
      </c>
      <c r="BC37" t="s">
        <v>162</v>
      </c>
      <c r="BD37" t="s">
        <v>160</v>
      </c>
      <c r="BE37">
        <v>1</v>
      </c>
      <c r="BF37" t="s">
        <v>190</v>
      </c>
      <c r="BG37" t="s">
        <v>8</v>
      </c>
    </row>
    <row r="38" spans="1:59" hidden="1" outlineLevel="1" x14ac:dyDescent="0.25">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D38">
        <v>3</v>
      </c>
      <c r="AE38">
        <v>16</v>
      </c>
      <c r="AF38" t="s">
        <v>94</v>
      </c>
      <c r="AG38">
        <v>1</v>
      </c>
      <c r="AH38">
        <v>8</v>
      </c>
      <c r="AI38" s="8" t="s">
        <v>96</v>
      </c>
      <c r="AJ38" t="s">
        <v>8</v>
      </c>
      <c r="AK38" t="s">
        <v>8</v>
      </c>
      <c r="AL38">
        <v>81052</v>
      </c>
      <c r="AM38">
        <f t="shared" si="7"/>
        <v>74549.706201272784</v>
      </c>
      <c r="AN38" s="8" t="s">
        <v>105</v>
      </c>
      <c r="AO38">
        <v>125</v>
      </c>
      <c r="AP38">
        <v>1169</v>
      </c>
      <c r="AQ38" s="17">
        <v>414</v>
      </c>
      <c r="AR38">
        <v>96</v>
      </c>
      <c r="AS38">
        <v>784</v>
      </c>
      <c r="AT38">
        <v>384</v>
      </c>
      <c r="AU38" s="17" t="s">
        <v>45</v>
      </c>
      <c r="AV38">
        <f t="shared" si="4"/>
        <v>14</v>
      </c>
      <c r="AW38">
        <f t="shared" si="5"/>
        <v>192</v>
      </c>
      <c r="AX38">
        <f t="shared" si="6"/>
        <v>15</v>
      </c>
      <c r="AY38" s="17" t="s">
        <v>45</v>
      </c>
      <c r="BC38" t="s">
        <v>162</v>
      </c>
      <c r="BD38" t="s">
        <v>160</v>
      </c>
      <c r="BE38">
        <v>0</v>
      </c>
      <c r="BF38" t="s">
        <v>8</v>
      </c>
      <c r="BG38" t="s">
        <v>8</v>
      </c>
    </row>
    <row r="39" spans="1:59" hidden="1" outlineLevel="1" x14ac:dyDescent="0.25">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D39">
        <v>3</v>
      </c>
      <c r="AE39">
        <v>16</v>
      </c>
      <c r="AF39" t="s">
        <v>94</v>
      </c>
      <c r="AG39">
        <v>1</v>
      </c>
      <c r="AH39">
        <v>8</v>
      </c>
      <c r="AI39" s="8" t="s">
        <v>96</v>
      </c>
      <c r="AJ39" t="s">
        <v>8</v>
      </c>
      <c r="AK39" t="s">
        <v>8</v>
      </c>
      <c r="AL39">
        <v>81052</v>
      </c>
      <c r="AM39">
        <f t="shared" si="7"/>
        <v>74549.706201272784</v>
      </c>
      <c r="AN39" s="8" t="s">
        <v>105</v>
      </c>
      <c r="AO39">
        <v>125</v>
      </c>
      <c r="AP39">
        <v>1169</v>
      </c>
      <c r="AQ39" s="17">
        <v>414</v>
      </c>
      <c r="AR39">
        <v>96</v>
      </c>
      <c r="AS39">
        <v>784</v>
      </c>
      <c r="AT39">
        <v>384</v>
      </c>
      <c r="AU39" s="17" t="s">
        <v>45</v>
      </c>
      <c r="AV39">
        <f t="shared" si="4"/>
        <v>14</v>
      </c>
      <c r="AW39">
        <f t="shared" si="5"/>
        <v>192</v>
      </c>
      <c r="AX39">
        <f t="shared" si="6"/>
        <v>15</v>
      </c>
      <c r="AY39" s="17" t="s">
        <v>45</v>
      </c>
      <c r="BC39" t="s">
        <v>162</v>
      </c>
      <c r="BD39" t="s">
        <v>160</v>
      </c>
      <c r="BE39">
        <v>0</v>
      </c>
      <c r="BF39" s="11" t="s">
        <v>8</v>
      </c>
      <c r="BG39" s="11" t="s">
        <v>8</v>
      </c>
    </row>
    <row r="40" spans="1:59" hidden="1" outlineLevel="1" x14ac:dyDescent="0.25">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D40">
        <v>3</v>
      </c>
      <c r="AE40">
        <v>16</v>
      </c>
      <c r="AF40" t="s">
        <v>94</v>
      </c>
      <c r="AG40">
        <v>1</v>
      </c>
      <c r="AH40">
        <v>8</v>
      </c>
      <c r="AI40" s="8" t="s">
        <v>96</v>
      </c>
      <c r="AJ40" t="s">
        <v>8</v>
      </c>
      <c r="AK40" t="s">
        <v>8</v>
      </c>
      <c r="AL40">
        <v>81052</v>
      </c>
      <c r="AM40">
        <f t="shared" si="7"/>
        <v>74549.706201272784</v>
      </c>
      <c r="AN40" s="8" t="s">
        <v>105</v>
      </c>
      <c r="AO40">
        <v>125</v>
      </c>
      <c r="AP40">
        <v>1169</v>
      </c>
      <c r="AQ40" s="17">
        <v>414</v>
      </c>
      <c r="AR40">
        <v>96</v>
      </c>
      <c r="AS40">
        <v>784</v>
      </c>
      <c r="AT40">
        <v>384</v>
      </c>
      <c r="AU40" s="17" t="s">
        <v>45</v>
      </c>
      <c r="AV40">
        <f t="shared" si="4"/>
        <v>14</v>
      </c>
      <c r="AW40">
        <f t="shared" si="5"/>
        <v>192</v>
      </c>
      <c r="AX40">
        <f t="shared" si="6"/>
        <v>15</v>
      </c>
      <c r="AY40" s="17" t="s">
        <v>45</v>
      </c>
      <c r="BC40" t="s">
        <v>162</v>
      </c>
      <c r="BD40" t="s">
        <v>160</v>
      </c>
      <c r="BE40">
        <v>0</v>
      </c>
      <c r="BF40" s="11" t="s">
        <v>8</v>
      </c>
      <c r="BG40" s="11" t="s">
        <v>8</v>
      </c>
    </row>
    <row r="41" spans="1:59" hidden="1" outlineLevel="1" x14ac:dyDescent="0.25">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D41">
        <v>3</v>
      </c>
      <c r="AE41">
        <v>16</v>
      </c>
      <c r="AF41" t="s">
        <v>94</v>
      </c>
      <c r="AG41">
        <v>1</v>
      </c>
      <c r="AH41">
        <v>8</v>
      </c>
      <c r="AI41" s="8" t="s">
        <v>96</v>
      </c>
      <c r="AJ41" t="s">
        <v>8</v>
      </c>
      <c r="AK41" t="s">
        <v>8</v>
      </c>
      <c r="AL41">
        <v>81052</v>
      </c>
      <c r="AM41">
        <f t="shared" si="7"/>
        <v>74549.706201272784</v>
      </c>
      <c r="AN41" s="8" t="s">
        <v>105</v>
      </c>
      <c r="AO41">
        <v>125</v>
      </c>
      <c r="AP41">
        <v>1169</v>
      </c>
      <c r="AQ41" s="17">
        <v>414</v>
      </c>
      <c r="AR41">
        <v>96</v>
      </c>
      <c r="AS41">
        <v>784</v>
      </c>
      <c r="AT41">
        <v>384</v>
      </c>
      <c r="AU41" s="17" t="s">
        <v>45</v>
      </c>
      <c r="AV41">
        <f t="shared" si="4"/>
        <v>14</v>
      </c>
      <c r="AW41">
        <f t="shared" si="5"/>
        <v>192</v>
      </c>
      <c r="AX41">
        <f t="shared" si="6"/>
        <v>15</v>
      </c>
      <c r="AY41" s="17" t="s">
        <v>45</v>
      </c>
      <c r="BC41" t="s">
        <v>162</v>
      </c>
      <c r="BD41" t="s">
        <v>160</v>
      </c>
      <c r="BE41">
        <v>1</v>
      </c>
      <c r="BF41" s="11" t="s">
        <v>200</v>
      </c>
      <c r="BG41" s="11" t="s">
        <v>8</v>
      </c>
    </row>
    <row r="42" spans="1:59" hidden="1" outlineLevel="1" x14ac:dyDescent="0.25">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D42">
        <v>3</v>
      </c>
      <c r="AE42">
        <v>16</v>
      </c>
      <c r="AF42" t="s">
        <v>94</v>
      </c>
      <c r="AG42">
        <v>1</v>
      </c>
      <c r="AH42">
        <v>8</v>
      </c>
      <c r="AI42" s="8" t="s">
        <v>96</v>
      </c>
      <c r="AJ42" t="s">
        <v>8</v>
      </c>
      <c r="AK42" t="s">
        <v>8</v>
      </c>
      <c r="AL42">
        <v>81052</v>
      </c>
      <c r="AM42">
        <f t="shared" si="7"/>
        <v>74549.706201272784</v>
      </c>
      <c r="AN42" s="8" t="s">
        <v>105</v>
      </c>
      <c r="AO42">
        <v>125</v>
      </c>
      <c r="AP42">
        <v>1169</v>
      </c>
      <c r="AQ42" s="17">
        <v>414</v>
      </c>
      <c r="AR42">
        <v>96</v>
      </c>
      <c r="AS42">
        <v>784</v>
      </c>
      <c r="AT42">
        <v>384</v>
      </c>
      <c r="AU42" s="17" t="s">
        <v>45</v>
      </c>
      <c r="AV42">
        <f t="shared" si="4"/>
        <v>14</v>
      </c>
      <c r="AW42">
        <f t="shared" si="5"/>
        <v>192</v>
      </c>
      <c r="AX42">
        <f t="shared" si="6"/>
        <v>15</v>
      </c>
      <c r="AY42" s="17" t="s">
        <v>45</v>
      </c>
      <c r="BC42" t="s">
        <v>162</v>
      </c>
      <c r="BD42" t="s">
        <v>160</v>
      </c>
      <c r="BE42">
        <v>0</v>
      </c>
      <c r="BF42" s="11" t="s">
        <v>8</v>
      </c>
      <c r="BG42" s="11" t="s">
        <v>8</v>
      </c>
    </row>
    <row r="43" spans="1:59" hidden="1" outlineLevel="1" x14ac:dyDescent="0.25">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D43">
        <v>3</v>
      </c>
      <c r="AE43">
        <v>16</v>
      </c>
      <c r="AF43" t="s">
        <v>94</v>
      </c>
      <c r="AG43">
        <v>1</v>
      </c>
      <c r="AH43">
        <v>8</v>
      </c>
      <c r="AI43" s="8" t="s">
        <v>96</v>
      </c>
      <c r="AJ43" t="s">
        <v>8</v>
      </c>
      <c r="AK43" t="s">
        <v>8</v>
      </c>
      <c r="AL43">
        <v>81052</v>
      </c>
      <c r="AM43">
        <f t="shared" si="7"/>
        <v>74549.706201272784</v>
      </c>
      <c r="AN43" s="8" t="s">
        <v>105</v>
      </c>
      <c r="AO43">
        <v>125</v>
      </c>
      <c r="AP43">
        <v>1169</v>
      </c>
      <c r="AQ43" s="17">
        <v>414</v>
      </c>
      <c r="AR43">
        <v>96</v>
      </c>
      <c r="AS43">
        <v>784</v>
      </c>
      <c r="AT43">
        <v>384</v>
      </c>
      <c r="AU43" s="17" t="s">
        <v>45</v>
      </c>
      <c r="AV43">
        <f t="shared" si="4"/>
        <v>14</v>
      </c>
      <c r="AW43">
        <f t="shared" si="5"/>
        <v>192</v>
      </c>
      <c r="AX43">
        <f t="shared" si="6"/>
        <v>15</v>
      </c>
      <c r="AY43" s="17" t="s">
        <v>45</v>
      </c>
      <c r="BC43" t="s">
        <v>162</v>
      </c>
      <c r="BD43" t="s">
        <v>160</v>
      </c>
      <c r="BE43">
        <v>0</v>
      </c>
      <c r="BF43" s="11" t="s">
        <v>8</v>
      </c>
      <c r="BG43" s="11" t="s">
        <v>8</v>
      </c>
    </row>
    <row r="44" spans="1:59" hidden="1" outlineLevel="1" x14ac:dyDescent="0.25">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D44">
        <v>3</v>
      </c>
      <c r="AE44">
        <v>16</v>
      </c>
      <c r="AF44" t="s">
        <v>94</v>
      </c>
      <c r="AG44">
        <v>1</v>
      </c>
      <c r="AH44">
        <v>8</v>
      </c>
      <c r="AI44" s="8" t="s">
        <v>96</v>
      </c>
      <c r="AJ44">
        <v>74967</v>
      </c>
      <c r="AK44">
        <v>6085</v>
      </c>
      <c r="AL44">
        <f t="shared" ref="AL44:AL63" si="8">AJ44+AK44</f>
        <v>81052</v>
      </c>
      <c r="AM44">
        <f t="shared" si="7"/>
        <v>74549.706201272784</v>
      </c>
      <c r="AN44" s="8" t="s">
        <v>105</v>
      </c>
      <c r="AO44">
        <v>125</v>
      </c>
      <c r="AP44">
        <v>1169</v>
      </c>
      <c r="AQ44" s="17">
        <v>414</v>
      </c>
      <c r="AR44">
        <v>96</v>
      </c>
      <c r="AS44">
        <v>784</v>
      </c>
      <c r="AT44">
        <v>384</v>
      </c>
      <c r="AU44" s="17" t="s">
        <v>45</v>
      </c>
      <c r="AV44">
        <f t="shared" si="4"/>
        <v>14</v>
      </c>
      <c r="AW44">
        <f t="shared" si="5"/>
        <v>192</v>
      </c>
      <c r="AX44">
        <f t="shared" si="6"/>
        <v>15</v>
      </c>
      <c r="AY44" s="17" t="s">
        <v>45</v>
      </c>
      <c r="BC44" t="s">
        <v>162</v>
      </c>
      <c r="BD44" t="s">
        <v>160</v>
      </c>
      <c r="BE44">
        <v>0</v>
      </c>
      <c r="BF44" s="11" t="s">
        <v>8</v>
      </c>
      <c r="BG44" s="11" t="s">
        <v>8</v>
      </c>
    </row>
    <row r="45" spans="1:59" s="3" customFormat="1" hidden="1" outlineLevel="1" x14ac:dyDescent="0.25">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D45" s="3">
        <v>3</v>
      </c>
      <c r="AE45" s="3">
        <v>16</v>
      </c>
      <c r="AF45" s="3" t="s">
        <v>94</v>
      </c>
      <c r="AG45" s="3">
        <v>1</v>
      </c>
      <c r="AH45" s="3">
        <v>8</v>
      </c>
      <c r="AI45" s="23" t="s">
        <v>96</v>
      </c>
      <c r="AJ45" s="3">
        <v>74965</v>
      </c>
      <c r="AK45" s="3">
        <v>6087</v>
      </c>
      <c r="AL45" s="3">
        <f t="shared" si="8"/>
        <v>81052</v>
      </c>
      <c r="AM45" s="3">
        <f t="shared" si="7"/>
        <v>74549.706201272784</v>
      </c>
      <c r="AN45" s="23" t="s">
        <v>105</v>
      </c>
      <c r="AO45" s="3">
        <v>125</v>
      </c>
      <c r="AP45" s="3">
        <v>1169</v>
      </c>
      <c r="AQ45" s="19">
        <v>414</v>
      </c>
      <c r="AR45" s="3">
        <v>96</v>
      </c>
      <c r="AS45" s="3">
        <v>784</v>
      </c>
      <c r="AT45" s="3">
        <v>384</v>
      </c>
      <c r="AU45" s="19" t="s">
        <v>45</v>
      </c>
      <c r="AV45" s="3">
        <f t="shared" si="4"/>
        <v>14</v>
      </c>
      <c r="AW45" s="3">
        <f t="shared" si="5"/>
        <v>192</v>
      </c>
      <c r="AX45" s="3">
        <f t="shared" si="6"/>
        <v>15</v>
      </c>
      <c r="AY45" s="19" t="s">
        <v>45</v>
      </c>
      <c r="BB45" s="23"/>
      <c r="BC45" s="3" t="s">
        <v>162</v>
      </c>
      <c r="BD45" s="3" t="s">
        <v>160</v>
      </c>
      <c r="BE45" s="3">
        <v>0</v>
      </c>
      <c r="BF45" s="12" t="s">
        <v>8</v>
      </c>
      <c r="BG45" s="12" t="s">
        <v>8</v>
      </c>
    </row>
    <row r="46" spans="1:59" hidden="1" outlineLevel="1" x14ac:dyDescent="0.25">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D46">
        <v>3</v>
      </c>
      <c r="AE46">
        <v>16</v>
      </c>
      <c r="AF46" t="s">
        <v>94</v>
      </c>
      <c r="AG46">
        <v>1</v>
      </c>
      <c r="AH46">
        <v>8</v>
      </c>
      <c r="AI46" s="8" t="s">
        <v>96</v>
      </c>
      <c r="AJ46">
        <v>74967</v>
      </c>
      <c r="AK46">
        <v>6085</v>
      </c>
      <c r="AL46">
        <f t="shared" si="8"/>
        <v>81052</v>
      </c>
      <c r="AM46">
        <f t="shared" ref="AM46:AM63" si="9" xml:space="preserve"> 1508.06553301511 + 0.00210606006752809 * (AR46*AS46*AT46) * ((AD46*AE46 + AG46*AH46) / (3*16 + 1*8)) * (AA46 / 5)</f>
        <v>74549.706201272769</v>
      </c>
      <c r="AN46" s="8" t="s">
        <v>105</v>
      </c>
      <c r="AO46">
        <v>125</v>
      </c>
      <c r="AP46">
        <v>1169</v>
      </c>
      <c r="AQ46" s="17">
        <v>414</v>
      </c>
      <c r="AR46">
        <v>96</v>
      </c>
      <c r="AS46">
        <v>784</v>
      </c>
      <c r="AT46">
        <v>384</v>
      </c>
      <c r="AU46" s="17" t="s">
        <v>45</v>
      </c>
      <c r="AV46">
        <f t="shared" si="4"/>
        <v>14</v>
      </c>
      <c r="AW46">
        <f t="shared" si="5"/>
        <v>192</v>
      </c>
      <c r="AX46">
        <f t="shared" si="6"/>
        <v>15</v>
      </c>
      <c r="AY46" s="17" t="s">
        <v>45</v>
      </c>
      <c r="BC46" t="s">
        <v>233</v>
      </c>
      <c r="BD46" t="s">
        <v>160</v>
      </c>
      <c r="BE46" s="11">
        <v>0</v>
      </c>
      <c r="BF46" s="11" t="s">
        <v>8</v>
      </c>
      <c r="BG46" s="11" t="s">
        <v>8</v>
      </c>
    </row>
    <row r="47" spans="1:59" hidden="1" outlineLevel="1" x14ac:dyDescent="0.25">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D47">
        <v>3</v>
      </c>
      <c r="AE47">
        <v>16</v>
      </c>
      <c r="AF47" t="s">
        <v>94</v>
      </c>
      <c r="AG47">
        <v>1</v>
      </c>
      <c r="AH47">
        <v>8</v>
      </c>
      <c r="AI47" s="8" t="s">
        <v>96</v>
      </c>
      <c r="AJ47">
        <v>23033</v>
      </c>
      <c r="AK47">
        <v>58019</v>
      </c>
      <c r="AL47">
        <f t="shared" si="8"/>
        <v>81052</v>
      </c>
      <c r="AM47">
        <f t="shared" si="9"/>
        <v>22708.360330151121</v>
      </c>
      <c r="AN47" s="8" t="s">
        <v>105</v>
      </c>
      <c r="AO47">
        <v>125</v>
      </c>
      <c r="AP47">
        <v>1169</v>
      </c>
      <c r="AQ47" s="17">
        <v>414</v>
      </c>
      <c r="AR47">
        <v>64</v>
      </c>
      <c r="AS47">
        <v>512</v>
      </c>
      <c r="AT47">
        <v>256</v>
      </c>
      <c r="AU47" s="17" t="s">
        <v>45</v>
      </c>
      <c r="AV47">
        <f t="shared" si="4"/>
        <v>30</v>
      </c>
      <c r="AW47">
        <f t="shared" si="5"/>
        <v>328</v>
      </c>
      <c r="AX47">
        <f t="shared" si="6"/>
        <v>79</v>
      </c>
      <c r="AY47" s="17" t="s">
        <v>45</v>
      </c>
      <c r="BC47" t="s">
        <v>234</v>
      </c>
      <c r="BD47" t="s">
        <v>160</v>
      </c>
      <c r="BE47" s="11">
        <v>0</v>
      </c>
      <c r="BF47" s="11" t="s">
        <v>8</v>
      </c>
      <c r="BG47" s="11" t="s">
        <v>8</v>
      </c>
    </row>
    <row r="48" spans="1:59" hidden="1" outlineLevel="1" x14ac:dyDescent="0.25">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D48">
        <v>3</v>
      </c>
      <c r="AE48">
        <v>16</v>
      </c>
      <c r="AF48" t="s">
        <v>94</v>
      </c>
      <c r="AG48">
        <v>1</v>
      </c>
      <c r="AH48">
        <v>8</v>
      </c>
      <c r="AI48" s="8" t="s">
        <v>96</v>
      </c>
      <c r="AJ48">
        <v>4739</v>
      </c>
      <c r="AK48">
        <v>76313</v>
      </c>
      <c r="AL48">
        <f t="shared" si="8"/>
        <v>81052</v>
      </c>
      <c r="AM48">
        <f t="shared" si="9"/>
        <v>4158.1023826571118</v>
      </c>
      <c r="AN48" s="8" t="s">
        <v>105</v>
      </c>
      <c r="AO48">
        <v>125</v>
      </c>
      <c r="AP48">
        <v>1169</v>
      </c>
      <c r="AQ48" s="17">
        <v>414</v>
      </c>
      <c r="AR48">
        <v>32</v>
      </c>
      <c r="AS48">
        <v>256</v>
      </c>
      <c r="AT48">
        <v>128</v>
      </c>
      <c r="AU48" s="17" t="s">
        <v>45</v>
      </c>
      <c r="AV48">
        <f t="shared" si="4"/>
        <v>46</v>
      </c>
      <c r="AW48">
        <f t="shared" si="5"/>
        <v>456</v>
      </c>
      <c r="AX48">
        <f t="shared" si="6"/>
        <v>143</v>
      </c>
      <c r="AY48" s="17" t="s">
        <v>45</v>
      </c>
      <c r="BC48" t="s">
        <v>234</v>
      </c>
      <c r="BD48" t="s">
        <v>160</v>
      </c>
      <c r="BE48" s="11">
        <v>0</v>
      </c>
      <c r="BF48" s="11" t="s">
        <v>8</v>
      </c>
      <c r="BG48" s="11" t="s">
        <v>8</v>
      </c>
    </row>
    <row r="49" spans="1:59" hidden="1" outlineLevel="1" x14ac:dyDescent="0.25">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D49">
        <v>2</v>
      </c>
      <c r="AE49">
        <v>16</v>
      </c>
      <c r="AF49" t="s">
        <v>94</v>
      </c>
      <c r="AG49">
        <v>1</v>
      </c>
      <c r="AH49">
        <v>8</v>
      </c>
      <c r="AI49" s="8" t="s">
        <v>96</v>
      </c>
      <c r="AJ49">
        <v>74853</v>
      </c>
      <c r="AK49">
        <v>6199</v>
      </c>
      <c r="AL49">
        <f t="shared" si="8"/>
        <v>81052</v>
      </c>
      <c r="AM49">
        <f t="shared" si="9"/>
        <v>53680.666010342022</v>
      </c>
      <c r="AN49" s="8" t="s">
        <v>105</v>
      </c>
      <c r="AO49">
        <v>125</v>
      </c>
      <c r="AP49">
        <v>1169</v>
      </c>
      <c r="AQ49" s="17">
        <v>414</v>
      </c>
      <c r="AR49">
        <v>96</v>
      </c>
      <c r="AS49">
        <v>784</v>
      </c>
      <c r="AT49">
        <v>384</v>
      </c>
      <c r="AU49" s="17" t="s">
        <v>45</v>
      </c>
      <c r="AV49">
        <f t="shared" si="4"/>
        <v>14</v>
      </c>
      <c r="AW49">
        <f t="shared" si="5"/>
        <v>192</v>
      </c>
      <c r="AX49">
        <f t="shared" si="6"/>
        <v>15</v>
      </c>
      <c r="AY49" s="17" t="s">
        <v>45</v>
      </c>
      <c r="BC49" t="s">
        <v>233</v>
      </c>
      <c r="BD49" t="s">
        <v>160</v>
      </c>
      <c r="BE49" s="11">
        <v>0</v>
      </c>
      <c r="BF49" s="11" t="s">
        <v>8</v>
      </c>
      <c r="BG49" s="11" t="s">
        <v>8</v>
      </c>
    </row>
    <row r="50" spans="1:59" hidden="1" outlineLevel="1" x14ac:dyDescent="0.25">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D50">
        <v>2</v>
      </c>
      <c r="AE50">
        <v>16</v>
      </c>
      <c r="AF50" t="s">
        <v>94</v>
      </c>
      <c r="AG50">
        <v>1</v>
      </c>
      <c r="AH50">
        <v>8</v>
      </c>
      <c r="AI50" s="8" t="s">
        <v>96</v>
      </c>
      <c r="AJ50">
        <v>22999</v>
      </c>
      <c r="AK50">
        <v>58053</v>
      </c>
      <c r="AL50">
        <f t="shared" si="8"/>
        <v>81052</v>
      </c>
      <c r="AM50">
        <f t="shared" si="9"/>
        <v>16651.133245255118</v>
      </c>
      <c r="AN50" s="8" t="s">
        <v>105</v>
      </c>
      <c r="AO50">
        <v>125</v>
      </c>
      <c r="AP50">
        <v>1169</v>
      </c>
      <c r="AQ50" s="17">
        <v>414</v>
      </c>
      <c r="AR50">
        <v>64</v>
      </c>
      <c r="AS50">
        <v>512</v>
      </c>
      <c r="AT50">
        <v>256</v>
      </c>
      <c r="AU50" s="17" t="s">
        <v>45</v>
      </c>
      <c r="AV50">
        <f t="shared" si="4"/>
        <v>30</v>
      </c>
      <c r="AW50">
        <f t="shared" si="5"/>
        <v>328</v>
      </c>
      <c r="AX50">
        <f t="shared" si="6"/>
        <v>79</v>
      </c>
      <c r="AY50" s="17" t="s">
        <v>45</v>
      </c>
      <c r="BC50" t="s">
        <v>234</v>
      </c>
      <c r="BD50" t="s">
        <v>160</v>
      </c>
      <c r="BE50" s="11">
        <v>0</v>
      </c>
      <c r="BF50" s="11" t="s">
        <v>8</v>
      </c>
      <c r="BG50" s="11" t="s">
        <v>8</v>
      </c>
    </row>
    <row r="51" spans="1:59" hidden="1" outlineLevel="1" x14ac:dyDescent="0.25">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D51">
        <v>2</v>
      </c>
      <c r="AE51">
        <v>16</v>
      </c>
      <c r="AF51" t="s">
        <v>94</v>
      </c>
      <c r="AG51">
        <v>1</v>
      </c>
      <c r="AH51">
        <v>8</v>
      </c>
      <c r="AI51" s="8" t="s">
        <v>96</v>
      </c>
      <c r="AJ51">
        <v>4727</v>
      </c>
      <c r="AK51">
        <v>76325</v>
      </c>
      <c r="AL51">
        <f t="shared" si="8"/>
        <v>81052</v>
      </c>
      <c r="AM51">
        <f t="shared" si="9"/>
        <v>3400.9489970451114</v>
      </c>
      <c r="AN51" s="8" t="s">
        <v>105</v>
      </c>
      <c r="AO51">
        <v>125</v>
      </c>
      <c r="AP51">
        <v>1169</v>
      </c>
      <c r="AQ51" s="17">
        <v>414</v>
      </c>
      <c r="AR51">
        <v>32</v>
      </c>
      <c r="AS51">
        <v>256</v>
      </c>
      <c r="AT51">
        <v>128</v>
      </c>
      <c r="AU51" s="17" t="s">
        <v>45</v>
      </c>
      <c r="AV51">
        <f t="shared" si="4"/>
        <v>46</v>
      </c>
      <c r="AW51">
        <f t="shared" si="5"/>
        <v>456</v>
      </c>
      <c r="AX51">
        <f t="shared" si="6"/>
        <v>143</v>
      </c>
      <c r="AY51" s="17" t="s">
        <v>45</v>
      </c>
      <c r="BC51" t="s">
        <v>234</v>
      </c>
      <c r="BD51" t="s">
        <v>160</v>
      </c>
      <c r="BE51" s="11">
        <v>0</v>
      </c>
      <c r="BF51" s="11" t="s">
        <v>8</v>
      </c>
      <c r="BG51" s="11" t="s">
        <v>8</v>
      </c>
    </row>
    <row r="52" spans="1:59" hidden="1" outlineLevel="1" x14ac:dyDescent="0.25">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D52">
        <v>1</v>
      </c>
      <c r="AE52">
        <v>16</v>
      </c>
      <c r="AF52" t="s">
        <v>94</v>
      </c>
      <c r="AG52">
        <v>1</v>
      </c>
      <c r="AH52">
        <v>8</v>
      </c>
      <c r="AI52" s="8" t="s">
        <v>96</v>
      </c>
      <c r="AJ52">
        <v>74743</v>
      </c>
      <c r="AK52">
        <v>6309</v>
      </c>
      <c r="AL52">
        <f t="shared" si="8"/>
        <v>81052</v>
      </c>
      <c r="AM52">
        <f t="shared" si="9"/>
        <v>32811.625819411252</v>
      </c>
      <c r="AN52" s="8" t="s">
        <v>105</v>
      </c>
      <c r="AO52">
        <v>125</v>
      </c>
      <c r="AP52">
        <v>1169</v>
      </c>
      <c r="AQ52" s="17">
        <v>414</v>
      </c>
      <c r="AR52">
        <v>96</v>
      </c>
      <c r="AS52">
        <v>784</v>
      </c>
      <c r="AT52">
        <v>384</v>
      </c>
      <c r="AU52" s="17" t="s">
        <v>45</v>
      </c>
      <c r="AV52">
        <f t="shared" si="4"/>
        <v>14</v>
      </c>
      <c r="AW52">
        <f t="shared" si="5"/>
        <v>192</v>
      </c>
      <c r="AX52">
        <f t="shared" si="6"/>
        <v>15</v>
      </c>
      <c r="AY52" s="17" t="s">
        <v>45</v>
      </c>
      <c r="BC52" t="s">
        <v>233</v>
      </c>
      <c r="BD52" t="s">
        <v>160</v>
      </c>
      <c r="BE52" s="11">
        <v>0</v>
      </c>
      <c r="BF52" s="11" t="s">
        <v>8</v>
      </c>
      <c r="BG52" s="11" t="s">
        <v>8</v>
      </c>
    </row>
    <row r="53" spans="1:59" hidden="1" outlineLevel="1" x14ac:dyDescent="0.25">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D53">
        <v>1</v>
      </c>
      <c r="AE53">
        <v>16</v>
      </c>
      <c r="AF53" t="s">
        <v>94</v>
      </c>
      <c r="AG53">
        <v>1</v>
      </c>
      <c r="AH53">
        <v>8</v>
      </c>
      <c r="AI53" s="8" t="s">
        <v>96</v>
      </c>
      <c r="AJ53">
        <v>22967</v>
      </c>
      <c r="AK53">
        <v>58085</v>
      </c>
      <c r="AL53">
        <f t="shared" si="8"/>
        <v>81052</v>
      </c>
      <c r="AM53">
        <f t="shared" si="9"/>
        <v>10593.906160359114</v>
      </c>
      <c r="AN53" s="8" t="s">
        <v>105</v>
      </c>
      <c r="AO53">
        <v>125</v>
      </c>
      <c r="AP53">
        <v>1169</v>
      </c>
      <c r="AQ53" s="17">
        <v>414</v>
      </c>
      <c r="AR53">
        <v>64</v>
      </c>
      <c r="AS53">
        <v>512</v>
      </c>
      <c r="AT53">
        <v>256</v>
      </c>
      <c r="AU53" s="17" t="s">
        <v>45</v>
      </c>
      <c r="AV53">
        <f t="shared" si="4"/>
        <v>30</v>
      </c>
      <c r="AW53">
        <f t="shared" si="5"/>
        <v>328</v>
      </c>
      <c r="AX53">
        <f t="shared" si="6"/>
        <v>79</v>
      </c>
      <c r="AY53" s="17" t="s">
        <v>45</v>
      </c>
      <c r="BC53" t="s">
        <v>234</v>
      </c>
      <c r="BD53" t="s">
        <v>160</v>
      </c>
      <c r="BE53" s="11">
        <v>0</v>
      </c>
      <c r="BF53" s="11" t="s">
        <v>8</v>
      </c>
      <c r="BG53" s="11" t="s">
        <v>8</v>
      </c>
    </row>
    <row r="54" spans="1:59" hidden="1" outlineLevel="1" x14ac:dyDescent="0.25">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D54">
        <v>1</v>
      </c>
      <c r="AE54">
        <v>16</v>
      </c>
      <c r="AF54" t="s">
        <v>94</v>
      </c>
      <c r="AG54">
        <v>1</v>
      </c>
      <c r="AH54">
        <v>8</v>
      </c>
      <c r="AI54" s="8" t="s">
        <v>96</v>
      </c>
      <c r="AJ54">
        <v>4727</v>
      </c>
      <c r="AK54">
        <v>76325</v>
      </c>
      <c r="AL54">
        <f t="shared" si="8"/>
        <v>81052</v>
      </c>
      <c r="AM54">
        <f t="shared" si="9"/>
        <v>2643.7956114331109</v>
      </c>
      <c r="AN54" s="8" t="s">
        <v>105</v>
      </c>
      <c r="AO54">
        <v>125</v>
      </c>
      <c r="AP54">
        <v>1169</v>
      </c>
      <c r="AQ54" s="17">
        <v>414</v>
      </c>
      <c r="AR54">
        <v>32</v>
      </c>
      <c r="AS54">
        <v>256</v>
      </c>
      <c r="AT54">
        <v>128</v>
      </c>
      <c r="AU54" s="17" t="s">
        <v>45</v>
      </c>
      <c r="AV54">
        <f t="shared" si="4"/>
        <v>46</v>
      </c>
      <c r="AW54">
        <f t="shared" si="5"/>
        <v>456</v>
      </c>
      <c r="AX54">
        <f t="shared" si="6"/>
        <v>143</v>
      </c>
      <c r="AY54" s="17" t="s">
        <v>45</v>
      </c>
      <c r="BC54" t="s">
        <v>234</v>
      </c>
      <c r="BD54" t="s">
        <v>160</v>
      </c>
      <c r="BE54" s="11">
        <v>0</v>
      </c>
      <c r="BF54" s="11" t="s">
        <v>8</v>
      </c>
      <c r="BG54" s="11" t="s">
        <v>8</v>
      </c>
    </row>
    <row r="55" spans="1:59" hidden="1" outlineLevel="1" x14ac:dyDescent="0.25">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D55">
        <v>3</v>
      </c>
      <c r="AE55">
        <v>8</v>
      </c>
      <c r="AF55" t="s">
        <v>96</v>
      </c>
      <c r="AG55">
        <v>1</v>
      </c>
      <c r="AH55">
        <v>8</v>
      </c>
      <c r="AI55" s="8" t="s">
        <v>96</v>
      </c>
      <c r="AJ55">
        <v>74965</v>
      </c>
      <c r="AK55">
        <v>6087</v>
      </c>
      <c r="AL55">
        <f t="shared" si="8"/>
        <v>81052</v>
      </c>
      <c r="AM55">
        <f t="shared" si="9"/>
        <v>43246.145914876637</v>
      </c>
      <c r="AN55" s="8" t="s">
        <v>105</v>
      </c>
      <c r="AO55">
        <v>125</v>
      </c>
      <c r="AP55">
        <v>1169</v>
      </c>
      <c r="AQ55" s="17">
        <v>414</v>
      </c>
      <c r="AR55">
        <v>96</v>
      </c>
      <c r="AS55">
        <v>784</v>
      </c>
      <c r="AT55">
        <v>384</v>
      </c>
      <c r="AU55" s="17" t="s">
        <v>45</v>
      </c>
      <c r="AV55">
        <f t="shared" si="4"/>
        <v>14</v>
      </c>
      <c r="AW55">
        <f t="shared" si="5"/>
        <v>192</v>
      </c>
      <c r="AX55">
        <f t="shared" si="6"/>
        <v>15</v>
      </c>
      <c r="AY55" s="17" t="s">
        <v>45</v>
      </c>
      <c r="BC55" t="s">
        <v>233</v>
      </c>
      <c r="BD55" t="s">
        <v>160</v>
      </c>
      <c r="BE55" s="11">
        <v>0</v>
      </c>
      <c r="BF55" s="11" t="s">
        <v>8</v>
      </c>
      <c r="BG55" s="11" t="s">
        <v>8</v>
      </c>
    </row>
    <row r="56" spans="1:59" hidden="1" outlineLevel="1" x14ac:dyDescent="0.25">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D56">
        <v>3</v>
      </c>
      <c r="AE56">
        <v>8</v>
      </c>
      <c r="AF56" t="s">
        <v>96</v>
      </c>
      <c r="AG56">
        <v>1</v>
      </c>
      <c r="AH56">
        <v>8</v>
      </c>
      <c r="AI56" s="8" t="s">
        <v>96</v>
      </c>
      <c r="AJ56">
        <v>23033</v>
      </c>
      <c r="AK56">
        <v>58019</v>
      </c>
      <c r="AL56">
        <f t="shared" si="8"/>
        <v>81052</v>
      </c>
      <c r="AM56">
        <f t="shared" si="9"/>
        <v>13622.519702807114</v>
      </c>
      <c r="AN56" s="8" t="s">
        <v>105</v>
      </c>
      <c r="AO56">
        <v>125</v>
      </c>
      <c r="AP56">
        <v>1169</v>
      </c>
      <c r="AQ56" s="17">
        <v>414</v>
      </c>
      <c r="AR56">
        <v>64</v>
      </c>
      <c r="AS56">
        <v>512</v>
      </c>
      <c r="AT56">
        <v>256</v>
      </c>
      <c r="AU56" s="17" t="s">
        <v>45</v>
      </c>
      <c r="AV56">
        <f t="shared" si="4"/>
        <v>30</v>
      </c>
      <c r="AW56">
        <f t="shared" si="5"/>
        <v>328</v>
      </c>
      <c r="AX56">
        <f t="shared" si="6"/>
        <v>79</v>
      </c>
      <c r="AY56" s="17" t="s">
        <v>45</v>
      </c>
      <c r="BC56" t="s">
        <v>234</v>
      </c>
      <c r="BD56" t="s">
        <v>160</v>
      </c>
      <c r="BE56" s="11">
        <v>0</v>
      </c>
      <c r="BF56" s="11" t="s">
        <v>8</v>
      </c>
      <c r="BG56" s="11" t="s">
        <v>8</v>
      </c>
    </row>
    <row r="57" spans="1:59" hidden="1" outlineLevel="1" x14ac:dyDescent="0.25">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D57">
        <v>3</v>
      </c>
      <c r="AE57">
        <v>8</v>
      </c>
      <c r="AF57" t="s">
        <v>96</v>
      </c>
      <c r="AG57">
        <v>1</v>
      </c>
      <c r="AH57">
        <v>8</v>
      </c>
      <c r="AI57" s="8" t="s">
        <v>96</v>
      </c>
      <c r="AJ57">
        <v>4739</v>
      </c>
      <c r="AK57">
        <v>76313</v>
      </c>
      <c r="AL57">
        <f t="shared" si="8"/>
        <v>81052</v>
      </c>
      <c r="AM57">
        <f t="shared" si="9"/>
        <v>3022.3723042391107</v>
      </c>
      <c r="AN57" s="8" t="s">
        <v>105</v>
      </c>
      <c r="AO57">
        <v>125</v>
      </c>
      <c r="AP57">
        <v>1169</v>
      </c>
      <c r="AQ57" s="17">
        <v>414</v>
      </c>
      <c r="AR57">
        <v>32</v>
      </c>
      <c r="AS57">
        <v>256</v>
      </c>
      <c r="AT57">
        <v>128</v>
      </c>
      <c r="AU57" s="17" t="s">
        <v>45</v>
      </c>
      <c r="AV57">
        <f t="shared" si="4"/>
        <v>46</v>
      </c>
      <c r="AW57">
        <f t="shared" si="5"/>
        <v>456</v>
      </c>
      <c r="AX57">
        <f t="shared" si="6"/>
        <v>143</v>
      </c>
      <c r="AY57" s="17" t="s">
        <v>45</v>
      </c>
      <c r="BC57" t="s">
        <v>234</v>
      </c>
      <c r="BD57" t="s">
        <v>160</v>
      </c>
      <c r="BE57" s="11">
        <v>0</v>
      </c>
      <c r="BF57" s="11" t="s">
        <v>8</v>
      </c>
      <c r="BG57" s="11" t="s">
        <v>8</v>
      </c>
    </row>
    <row r="58" spans="1:59" hidden="1" outlineLevel="1" x14ac:dyDescent="0.25">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D58">
        <v>2</v>
      </c>
      <c r="AE58">
        <v>8</v>
      </c>
      <c r="AF58" t="s">
        <v>96</v>
      </c>
      <c r="AG58">
        <v>1</v>
      </c>
      <c r="AH58">
        <v>8</v>
      </c>
      <c r="AI58" s="8" t="s">
        <v>96</v>
      </c>
      <c r="AJ58">
        <v>74853</v>
      </c>
      <c r="AK58">
        <v>6199</v>
      </c>
      <c r="AL58">
        <f t="shared" si="8"/>
        <v>81052</v>
      </c>
      <c r="AM58">
        <f t="shared" si="9"/>
        <v>32811.625819411252</v>
      </c>
      <c r="AN58" s="8" t="s">
        <v>105</v>
      </c>
      <c r="AO58">
        <v>125</v>
      </c>
      <c r="AP58">
        <v>1169</v>
      </c>
      <c r="AQ58" s="17">
        <v>414</v>
      </c>
      <c r="AR58">
        <v>96</v>
      </c>
      <c r="AS58">
        <v>784</v>
      </c>
      <c r="AT58">
        <v>384</v>
      </c>
      <c r="AU58" s="17" t="s">
        <v>45</v>
      </c>
      <c r="AV58">
        <f t="shared" si="4"/>
        <v>14</v>
      </c>
      <c r="AW58">
        <f t="shared" si="5"/>
        <v>192</v>
      </c>
      <c r="AX58">
        <f t="shared" si="6"/>
        <v>15</v>
      </c>
      <c r="AY58" s="17" t="s">
        <v>45</v>
      </c>
      <c r="BC58" t="s">
        <v>233</v>
      </c>
      <c r="BD58" t="s">
        <v>160</v>
      </c>
      <c r="BE58" s="11">
        <v>0</v>
      </c>
      <c r="BF58" s="11" t="s">
        <v>8</v>
      </c>
      <c r="BG58" s="11" t="s">
        <v>8</v>
      </c>
    </row>
    <row r="59" spans="1:59" hidden="1" outlineLevel="1" x14ac:dyDescent="0.25">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D59">
        <v>2</v>
      </c>
      <c r="AE59">
        <v>8</v>
      </c>
      <c r="AF59" t="s">
        <v>96</v>
      </c>
      <c r="AG59">
        <v>1</v>
      </c>
      <c r="AH59">
        <v>8</v>
      </c>
      <c r="AI59" s="8" t="s">
        <v>96</v>
      </c>
      <c r="AJ59">
        <v>22999</v>
      </c>
      <c r="AK59">
        <v>58053</v>
      </c>
      <c r="AL59">
        <f t="shared" si="8"/>
        <v>81052</v>
      </c>
      <c r="AM59">
        <f t="shared" si="9"/>
        <v>10593.906160359114</v>
      </c>
      <c r="AN59" s="8" t="s">
        <v>105</v>
      </c>
      <c r="AO59">
        <v>125</v>
      </c>
      <c r="AP59">
        <v>1169</v>
      </c>
      <c r="AQ59" s="17">
        <v>414</v>
      </c>
      <c r="AR59">
        <v>64</v>
      </c>
      <c r="AS59">
        <v>512</v>
      </c>
      <c r="AT59">
        <v>256</v>
      </c>
      <c r="AU59" s="17" t="s">
        <v>45</v>
      </c>
      <c r="AV59">
        <f t="shared" si="4"/>
        <v>30</v>
      </c>
      <c r="AW59">
        <f t="shared" si="5"/>
        <v>328</v>
      </c>
      <c r="AX59">
        <f t="shared" si="6"/>
        <v>79</v>
      </c>
      <c r="AY59" s="17" t="s">
        <v>45</v>
      </c>
      <c r="BC59" t="s">
        <v>234</v>
      </c>
      <c r="BD59" t="s">
        <v>160</v>
      </c>
      <c r="BE59" s="11">
        <v>0</v>
      </c>
      <c r="BF59" s="11" t="s">
        <v>8</v>
      </c>
      <c r="BG59" s="11" t="s">
        <v>8</v>
      </c>
    </row>
    <row r="60" spans="1:59" hidden="1" outlineLevel="1" x14ac:dyDescent="0.25">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D60">
        <v>2</v>
      </c>
      <c r="AE60">
        <v>8</v>
      </c>
      <c r="AF60" t="s">
        <v>96</v>
      </c>
      <c r="AG60">
        <v>1</v>
      </c>
      <c r="AH60">
        <v>8</v>
      </c>
      <c r="AI60" s="8" t="s">
        <v>96</v>
      </c>
      <c r="AJ60">
        <v>4727</v>
      </c>
      <c r="AK60">
        <v>76325</v>
      </c>
      <c r="AL60">
        <f t="shared" si="8"/>
        <v>81052</v>
      </c>
      <c r="AM60">
        <f t="shared" si="9"/>
        <v>2643.7956114331109</v>
      </c>
      <c r="AN60" s="8" t="s">
        <v>105</v>
      </c>
      <c r="AO60">
        <v>125</v>
      </c>
      <c r="AP60">
        <v>1169</v>
      </c>
      <c r="AQ60" s="17">
        <v>414</v>
      </c>
      <c r="AR60">
        <v>32</v>
      </c>
      <c r="AS60">
        <v>256</v>
      </c>
      <c r="AT60">
        <v>128</v>
      </c>
      <c r="AU60" s="17" t="s">
        <v>45</v>
      </c>
      <c r="AV60">
        <f t="shared" si="4"/>
        <v>46</v>
      </c>
      <c r="AW60">
        <f t="shared" si="5"/>
        <v>456</v>
      </c>
      <c r="AX60">
        <f t="shared" si="6"/>
        <v>143</v>
      </c>
      <c r="AY60" s="17" t="s">
        <v>45</v>
      </c>
      <c r="BC60" t="s">
        <v>234</v>
      </c>
      <c r="BD60" t="s">
        <v>160</v>
      </c>
      <c r="BE60" s="11">
        <v>0</v>
      </c>
      <c r="BF60" s="11" t="s">
        <v>8</v>
      </c>
      <c r="BG60" s="11" t="s">
        <v>8</v>
      </c>
    </row>
    <row r="61" spans="1:59" hidden="1" outlineLevel="1" x14ac:dyDescent="0.25">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D61">
        <v>1</v>
      </c>
      <c r="AE61">
        <v>8</v>
      </c>
      <c r="AF61" t="s">
        <v>96</v>
      </c>
      <c r="AG61">
        <v>1</v>
      </c>
      <c r="AH61">
        <v>8</v>
      </c>
      <c r="AI61" s="8" t="s">
        <v>96</v>
      </c>
      <c r="AJ61">
        <v>74743</v>
      </c>
      <c r="AK61">
        <v>6309</v>
      </c>
      <c r="AL61">
        <f t="shared" si="8"/>
        <v>81052</v>
      </c>
      <c r="AM61">
        <f t="shared" si="9"/>
        <v>22377.105723945871</v>
      </c>
      <c r="AN61" s="8" t="s">
        <v>105</v>
      </c>
      <c r="AO61">
        <v>125</v>
      </c>
      <c r="AP61">
        <v>1169</v>
      </c>
      <c r="AQ61" s="17">
        <v>414</v>
      </c>
      <c r="AR61">
        <v>96</v>
      </c>
      <c r="AS61">
        <v>784</v>
      </c>
      <c r="AT61">
        <v>384</v>
      </c>
      <c r="AU61" s="17" t="s">
        <v>45</v>
      </c>
      <c r="AV61">
        <f t="shared" si="4"/>
        <v>14</v>
      </c>
      <c r="AW61">
        <f t="shared" si="5"/>
        <v>192</v>
      </c>
      <c r="AX61">
        <f t="shared" si="6"/>
        <v>15</v>
      </c>
      <c r="AY61" s="17" t="s">
        <v>45</v>
      </c>
      <c r="BC61" t="s">
        <v>233</v>
      </c>
      <c r="BD61" t="s">
        <v>160</v>
      </c>
      <c r="BE61" s="11">
        <v>0</v>
      </c>
      <c r="BF61" s="11" t="s">
        <v>8</v>
      </c>
      <c r="BG61" s="11" t="s">
        <v>8</v>
      </c>
    </row>
    <row r="62" spans="1:59" hidden="1" outlineLevel="1" x14ac:dyDescent="0.25">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D62">
        <v>1</v>
      </c>
      <c r="AE62">
        <v>8</v>
      </c>
      <c r="AF62" t="s">
        <v>96</v>
      </c>
      <c r="AG62">
        <v>1</v>
      </c>
      <c r="AH62">
        <v>8</v>
      </c>
      <c r="AI62" s="8" t="s">
        <v>96</v>
      </c>
      <c r="AJ62">
        <v>22967</v>
      </c>
      <c r="AK62">
        <v>58085</v>
      </c>
      <c r="AL62">
        <f t="shared" si="8"/>
        <v>81052</v>
      </c>
      <c r="AM62">
        <f t="shared" si="9"/>
        <v>7565.2926179111128</v>
      </c>
      <c r="AN62" s="8" t="s">
        <v>105</v>
      </c>
      <c r="AO62">
        <v>125</v>
      </c>
      <c r="AP62">
        <v>1169</v>
      </c>
      <c r="AQ62" s="17">
        <v>414</v>
      </c>
      <c r="AR62">
        <v>64</v>
      </c>
      <c r="AS62">
        <v>512</v>
      </c>
      <c r="AT62">
        <v>256</v>
      </c>
      <c r="AU62" s="17" t="s">
        <v>45</v>
      </c>
      <c r="AV62">
        <f t="shared" si="4"/>
        <v>30</v>
      </c>
      <c r="AW62">
        <f t="shared" si="5"/>
        <v>328</v>
      </c>
      <c r="AX62">
        <f t="shared" si="6"/>
        <v>79</v>
      </c>
      <c r="AY62" s="17" t="s">
        <v>45</v>
      </c>
      <c r="BC62" t="s">
        <v>234</v>
      </c>
      <c r="BD62" t="s">
        <v>160</v>
      </c>
      <c r="BE62" s="11">
        <v>0</v>
      </c>
      <c r="BF62" s="11" t="s">
        <v>8</v>
      </c>
      <c r="BG62" s="11" t="s">
        <v>8</v>
      </c>
    </row>
    <row r="63" spans="1:59" s="3" customFormat="1" hidden="1" outlineLevel="1" x14ac:dyDescent="0.25">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D63" s="3">
        <v>1</v>
      </c>
      <c r="AE63" s="3">
        <v>8</v>
      </c>
      <c r="AF63" s="3" t="s">
        <v>96</v>
      </c>
      <c r="AG63" s="3">
        <v>1</v>
      </c>
      <c r="AH63" s="3">
        <v>8</v>
      </c>
      <c r="AI63" s="23" t="s">
        <v>96</v>
      </c>
      <c r="AJ63" s="3">
        <v>4727</v>
      </c>
      <c r="AK63" s="3">
        <v>76325</v>
      </c>
      <c r="AL63" s="3">
        <f t="shared" si="8"/>
        <v>81052</v>
      </c>
      <c r="AM63" s="3">
        <f t="shared" si="9"/>
        <v>2265.2189186271103</v>
      </c>
      <c r="AN63" s="23" t="s">
        <v>105</v>
      </c>
      <c r="AO63" s="3">
        <v>125</v>
      </c>
      <c r="AP63" s="3">
        <v>1169</v>
      </c>
      <c r="AQ63" s="19">
        <v>414</v>
      </c>
      <c r="AR63" s="3">
        <v>32</v>
      </c>
      <c r="AS63" s="3">
        <v>256</v>
      </c>
      <c r="AT63" s="3">
        <v>128</v>
      </c>
      <c r="AU63" s="19" t="s">
        <v>45</v>
      </c>
      <c r="AV63" s="3">
        <f t="shared" si="4"/>
        <v>46</v>
      </c>
      <c r="AW63" s="3">
        <f t="shared" si="5"/>
        <v>456</v>
      </c>
      <c r="AX63" s="3">
        <f t="shared" si="6"/>
        <v>143</v>
      </c>
      <c r="AY63" s="19" t="s">
        <v>45</v>
      </c>
      <c r="BB63" s="23"/>
      <c r="BC63" s="3" t="s">
        <v>234</v>
      </c>
      <c r="BD63" s="3" t="s">
        <v>160</v>
      </c>
      <c r="BE63" s="12">
        <v>0</v>
      </c>
      <c r="BF63" s="12" t="s">
        <v>8</v>
      </c>
      <c r="BG63" s="12" t="s">
        <v>8</v>
      </c>
    </row>
    <row r="64" spans="1:59" s="25" customFormat="1" hidden="1" outlineLevel="1" x14ac:dyDescent="0.25">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D64" s="25">
        <v>1</v>
      </c>
      <c r="AE64" s="25">
        <v>16</v>
      </c>
      <c r="AF64" s="25" t="s">
        <v>94</v>
      </c>
      <c r="AG64" s="25">
        <v>1</v>
      </c>
      <c r="AH64" s="25">
        <v>8</v>
      </c>
      <c r="AI64" s="29" t="s">
        <v>96</v>
      </c>
      <c r="AJ64" s="25" t="s">
        <v>117</v>
      </c>
      <c r="AK64" s="25" t="s">
        <v>117</v>
      </c>
      <c r="AL64" s="25" t="s">
        <v>117</v>
      </c>
      <c r="AM64" s="25">
        <f xml:space="preserve"> 1508.06553301511 + 0.00210606006752809 * (AR64*AS64*AT64) * (AA64 / 5) + 441</f>
        <v>74990.706201272769</v>
      </c>
      <c r="AN64" s="29" t="s">
        <v>105</v>
      </c>
      <c r="AO64" s="25">
        <v>125</v>
      </c>
      <c r="AP64" s="25">
        <v>1169</v>
      </c>
      <c r="AQ64" s="28">
        <v>414</v>
      </c>
      <c r="AR64" s="25">
        <v>96</v>
      </c>
      <c r="AS64" s="25">
        <v>784</v>
      </c>
      <c r="AT64" s="25">
        <v>384</v>
      </c>
      <c r="AU64" s="28" t="s">
        <v>45</v>
      </c>
      <c r="AV64" s="25">
        <f t="shared" si="4"/>
        <v>14</v>
      </c>
      <c r="AW64" s="25">
        <f t="shared" si="5"/>
        <v>192</v>
      </c>
      <c r="AX64" s="25">
        <f t="shared" si="6"/>
        <v>15</v>
      </c>
      <c r="AY64" s="28" t="s">
        <v>45</v>
      </c>
      <c r="BB64" s="29"/>
      <c r="BC64" s="25" t="s">
        <v>266</v>
      </c>
      <c r="BD64" s="25" t="s">
        <v>160</v>
      </c>
      <c r="BE64" s="25">
        <v>0</v>
      </c>
      <c r="BF64" s="27" t="s">
        <v>8</v>
      </c>
      <c r="BG64" s="27" t="s">
        <v>8</v>
      </c>
    </row>
    <row r="65" spans="1:59" hidden="1" outlineLevel="1" x14ac:dyDescent="0.25">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D65">
        <v>1</v>
      </c>
      <c r="AE65">
        <v>16</v>
      </c>
      <c r="AF65" t="s">
        <v>94</v>
      </c>
      <c r="AG65">
        <v>1</v>
      </c>
      <c r="AH65">
        <v>8</v>
      </c>
      <c r="AI65" s="8" t="s">
        <v>96</v>
      </c>
      <c r="AJ65" t="s">
        <v>8</v>
      </c>
      <c r="AK65" t="s">
        <v>8</v>
      </c>
      <c r="AL65" t="s">
        <v>8</v>
      </c>
      <c r="AM65" t="s">
        <v>278</v>
      </c>
      <c r="AN65" s="8" t="s">
        <v>105</v>
      </c>
      <c r="AO65">
        <v>125</v>
      </c>
      <c r="AP65">
        <v>1169</v>
      </c>
      <c r="AQ65" s="17">
        <v>414</v>
      </c>
      <c r="AR65">
        <v>80</v>
      </c>
      <c r="AS65">
        <v>170</v>
      </c>
      <c r="AT65">
        <v>170</v>
      </c>
      <c r="AU65" s="17" t="s">
        <v>8</v>
      </c>
      <c r="AV65">
        <v>40</v>
      </c>
      <c r="AW65">
        <v>90</v>
      </c>
      <c r="AX65">
        <v>90</v>
      </c>
      <c r="AY65" s="17" t="s">
        <v>8</v>
      </c>
      <c r="AZ65">
        <f t="shared" ref="AZ65:AZ76" si="10">AR65-AV65</f>
        <v>40</v>
      </c>
      <c r="BA65">
        <f t="shared" ref="BA65:BA76" si="11">AS65-AW65</f>
        <v>80</v>
      </c>
      <c r="BB65" s="8">
        <f t="shared" ref="BB65:BB76" si="12">AT65-AX65</f>
        <v>80</v>
      </c>
      <c r="BC65" t="s">
        <v>279</v>
      </c>
      <c r="BD65" t="s">
        <v>280</v>
      </c>
      <c r="BE65" s="11">
        <v>1</v>
      </c>
      <c r="BF65" t="s">
        <v>281</v>
      </c>
      <c r="BG65" t="s">
        <v>283</v>
      </c>
    </row>
    <row r="66" spans="1:59" hidden="1" outlineLevel="1" x14ac:dyDescent="0.25">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D66">
        <v>1</v>
      </c>
      <c r="AE66">
        <v>16</v>
      </c>
      <c r="AF66" t="s">
        <v>94</v>
      </c>
      <c r="AG66">
        <v>1</v>
      </c>
      <c r="AH66">
        <v>8</v>
      </c>
      <c r="AI66" s="8" t="s">
        <v>96</v>
      </c>
      <c r="AJ66" t="s">
        <v>8</v>
      </c>
      <c r="AK66" t="s">
        <v>8</v>
      </c>
      <c r="AL66" t="s">
        <v>8</v>
      </c>
      <c r="AM66" t="s">
        <v>278</v>
      </c>
      <c r="AN66" s="8" t="s">
        <v>105</v>
      </c>
      <c r="AO66">
        <v>125</v>
      </c>
      <c r="AP66">
        <v>1169</v>
      </c>
      <c r="AQ66" s="17">
        <v>414</v>
      </c>
      <c r="AR66">
        <v>80</v>
      </c>
      <c r="AS66">
        <v>170</v>
      </c>
      <c r="AT66">
        <v>170</v>
      </c>
      <c r="AU66" s="17" t="s">
        <v>8</v>
      </c>
      <c r="AV66">
        <v>40</v>
      </c>
      <c r="AW66">
        <v>90</v>
      </c>
      <c r="AX66">
        <v>90</v>
      </c>
      <c r="AY66" s="17" t="s">
        <v>8</v>
      </c>
      <c r="AZ66">
        <f t="shared" si="10"/>
        <v>40</v>
      </c>
      <c r="BA66">
        <f t="shared" si="11"/>
        <v>80</v>
      </c>
      <c r="BB66" s="8">
        <f t="shared" si="12"/>
        <v>80</v>
      </c>
      <c r="BC66" t="s">
        <v>279</v>
      </c>
      <c r="BD66" t="s">
        <v>280</v>
      </c>
      <c r="BE66">
        <v>1</v>
      </c>
      <c r="BF66" s="11" t="s">
        <v>284</v>
      </c>
      <c r="BG66" s="11" t="s">
        <v>285</v>
      </c>
    </row>
    <row r="67" spans="1:59" hidden="1" outlineLevel="1" x14ac:dyDescent="0.25">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D67">
        <v>1</v>
      </c>
      <c r="AE67">
        <v>16</v>
      </c>
      <c r="AF67" t="s">
        <v>94</v>
      </c>
      <c r="AG67">
        <v>1</v>
      </c>
      <c r="AH67">
        <v>8</v>
      </c>
      <c r="AI67" s="8" t="s">
        <v>96</v>
      </c>
      <c r="AJ67" t="s">
        <v>8</v>
      </c>
      <c r="AK67" t="s">
        <v>8</v>
      </c>
      <c r="AL67" t="s">
        <v>8</v>
      </c>
      <c r="AM67" t="s">
        <v>278</v>
      </c>
      <c r="AN67" s="8" t="s">
        <v>105</v>
      </c>
      <c r="AO67">
        <v>125</v>
      </c>
      <c r="AP67">
        <v>1169</v>
      </c>
      <c r="AQ67" s="17">
        <v>414</v>
      </c>
      <c r="AR67">
        <v>96</v>
      </c>
      <c r="AS67">
        <v>784</v>
      </c>
      <c r="AT67">
        <v>384</v>
      </c>
      <c r="AU67" s="17" t="s">
        <v>8</v>
      </c>
      <c r="AV67">
        <v>14</v>
      </c>
      <c r="AW67">
        <v>192</v>
      </c>
      <c r="AX67">
        <v>15</v>
      </c>
      <c r="AY67" s="17" t="s">
        <v>8</v>
      </c>
      <c r="AZ67">
        <f t="shared" si="10"/>
        <v>82</v>
      </c>
      <c r="BA67">
        <f t="shared" si="11"/>
        <v>592</v>
      </c>
      <c r="BB67" s="8">
        <f t="shared" si="12"/>
        <v>369</v>
      </c>
      <c r="BC67" t="s">
        <v>286</v>
      </c>
      <c r="BD67" t="s">
        <v>287</v>
      </c>
      <c r="BE67">
        <v>1</v>
      </c>
      <c r="BF67" t="s">
        <v>290</v>
      </c>
      <c r="BG67" t="s">
        <v>285</v>
      </c>
    </row>
    <row r="68" spans="1:59" hidden="1" outlineLevel="1" x14ac:dyDescent="0.25">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D68">
        <v>1</v>
      </c>
      <c r="AE68">
        <v>16</v>
      </c>
      <c r="AF68" t="s">
        <v>94</v>
      </c>
      <c r="AG68">
        <v>1</v>
      </c>
      <c r="AH68">
        <v>8</v>
      </c>
      <c r="AI68" s="8" t="s">
        <v>96</v>
      </c>
      <c r="AJ68" t="s">
        <v>8</v>
      </c>
      <c r="AK68" t="s">
        <v>8</v>
      </c>
      <c r="AL68" t="s">
        <v>8</v>
      </c>
      <c r="AM68" t="s">
        <v>278</v>
      </c>
      <c r="AN68" s="8" t="s">
        <v>105</v>
      </c>
      <c r="AO68">
        <v>125</v>
      </c>
      <c r="AP68">
        <v>1169</v>
      </c>
      <c r="AQ68" s="17">
        <v>414</v>
      </c>
      <c r="AR68">
        <v>80</v>
      </c>
      <c r="AS68">
        <v>600</v>
      </c>
      <c r="AT68">
        <v>224</v>
      </c>
      <c r="AU68" s="17" t="s">
        <v>8</v>
      </c>
      <c r="AV68">
        <v>40</v>
      </c>
      <c r="AW68">
        <v>560</v>
      </c>
      <c r="AX68">
        <v>176</v>
      </c>
      <c r="AY68" s="17" t="s">
        <v>8</v>
      </c>
      <c r="AZ68">
        <f t="shared" si="10"/>
        <v>40</v>
      </c>
      <c r="BA68">
        <f t="shared" si="11"/>
        <v>40</v>
      </c>
      <c r="BB68" s="8">
        <f t="shared" si="12"/>
        <v>48</v>
      </c>
      <c r="BC68" t="s">
        <v>295</v>
      </c>
      <c r="BD68" t="s">
        <v>295</v>
      </c>
      <c r="BE68">
        <v>1</v>
      </c>
      <c r="BF68" s="11" t="s">
        <v>296</v>
      </c>
      <c r="BG68" t="s">
        <v>285</v>
      </c>
    </row>
    <row r="69" spans="1:59" hidden="1" outlineLevel="1" x14ac:dyDescent="0.25">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D69">
        <v>1</v>
      </c>
      <c r="AE69">
        <v>16</v>
      </c>
      <c r="AF69" t="s">
        <v>94</v>
      </c>
      <c r="AG69">
        <v>1</v>
      </c>
      <c r="AH69">
        <v>8</v>
      </c>
      <c r="AI69" s="8" t="s">
        <v>96</v>
      </c>
      <c r="AJ69" t="s">
        <v>8</v>
      </c>
      <c r="AK69" s="10" t="s">
        <v>8</v>
      </c>
      <c r="AL69" t="s">
        <v>8</v>
      </c>
      <c r="AM69" t="s">
        <v>278</v>
      </c>
      <c r="AN69" s="8" t="s">
        <v>105</v>
      </c>
      <c r="AO69">
        <v>125</v>
      </c>
      <c r="AP69">
        <v>1169</v>
      </c>
      <c r="AQ69" s="17">
        <v>414</v>
      </c>
      <c r="AR69">
        <v>80</v>
      </c>
      <c r="AS69">
        <v>600</v>
      </c>
      <c r="AT69">
        <v>224</v>
      </c>
      <c r="AU69" s="47" t="s">
        <v>8</v>
      </c>
      <c r="AV69">
        <v>32</v>
      </c>
      <c r="AW69">
        <v>288</v>
      </c>
      <c r="AX69">
        <v>96</v>
      </c>
      <c r="AY69" s="47" t="s">
        <v>8</v>
      </c>
      <c r="AZ69">
        <f t="shared" si="10"/>
        <v>48</v>
      </c>
      <c r="BA69">
        <f t="shared" si="11"/>
        <v>312</v>
      </c>
      <c r="BB69" s="8">
        <f t="shared" si="12"/>
        <v>128</v>
      </c>
      <c r="BC69" t="s">
        <v>297</v>
      </c>
      <c r="BD69" t="s">
        <v>300</v>
      </c>
      <c r="BE69">
        <v>1</v>
      </c>
      <c r="BF69" t="s">
        <v>296</v>
      </c>
      <c r="BG69" t="s">
        <v>285</v>
      </c>
    </row>
    <row r="70" spans="1:59" hidden="1" outlineLevel="1" x14ac:dyDescent="0.25">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D70">
        <v>1</v>
      </c>
      <c r="AE70">
        <v>16</v>
      </c>
      <c r="AF70" t="s">
        <v>94</v>
      </c>
      <c r="AG70">
        <v>1</v>
      </c>
      <c r="AH70">
        <v>8</v>
      </c>
      <c r="AI70" s="8" t="s">
        <v>96</v>
      </c>
      <c r="AJ70" t="s">
        <v>8</v>
      </c>
      <c r="AK70" s="10" t="s">
        <v>8</v>
      </c>
      <c r="AL70" t="s">
        <v>8</v>
      </c>
      <c r="AM70" t="s">
        <v>278</v>
      </c>
      <c r="AN70" s="8" t="s">
        <v>105</v>
      </c>
      <c r="AO70">
        <v>125</v>
      </c>
      <c r="AP70">
        <v>1169</v>
      </c>
      <c r="AQ70" s="17">
        <v>414</v>
      </c>
      <c r="AR70">
        <v>80</v>
      </c>
      <c r="AS70">
        <v>600</v>
      </c>
      <c r="AT70">
        <v>224</v>
      </c>
      <c r="AU70" s="47" t="s">
        <v>8</v>
      </c>
      <c r="AV70">
        <f xml:space="preserve"> _xlfn.FLOOR.MATH((AO70 - AR70) / 2)</f>
        <v>22</v>
      </c>
      <c r="AW70">
        <f xml:space="preserve"> _xlfn.FLOOR.MATH((AP70 - AS70) / 2)</f>
        <v>284</v>
      </c>
      <c r="AX70">
        <f xml:space="preserve"> _xlfn.FLOOR.MATH((AQ70 - AT70) / 2)</f>
        <v>95</v>
      </c>
      <c r="AY70" s="47" t="s">
        <v>8</v>
      </c>
      <c r="AZ70">
        <f t="shared" si="10"/>
        <v>58</v>
      </c>
      <c r="BA70">
        <f t="shared" si="11"/>
        <v>316</v>
      </c>
      <c r="BB70" s="8">
        <f t="shared" si="12"/>
        <v>129</v>
      </c>
      <c r="BC70" t="s">
        <v>297</v>
      </c>
      <c r="BD70" t="s">
        <v>160</v>
      </c>
      <c r="BE70">
        <v>1</v>
      </c>
      <c r="BF70" t="s">
        <v>296</v>
      </c>
      <c r="BG70" t="s">
        <v>285</v>
      </c>
    </row>
    <row r="71" spans="1:59" hidden="1" outlineLevel="1" x14ac:dyDescent="0.25">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D71">
        <v>1</v>
      </c>
      <c r="AE71">
        <v>16</v>
      </c>
      <c r="AF71" t="s">
        <v>94</v>
      </c>
      <c r="AG71">
        <v>1</v>
      </c>
      <c r="AH71">
        <v>8</v>
      </c>
      <c r="AI71" s="8" t="s">
        <v>96</v>
      </c>
      <c r="AJ71" t="s">
        <v>8</v>
      </c>
      <c r="AK71" s="10" t="s">
        <v>8</v>
      </c>
      <c r="AL71" t="s">
        <v>8</v>
      </c>
      <c r="AM71" t="s">
        <v>278</v>
      </c>
      <c r="AN71" s="8" t="s">
        <v>105</v>
      </c>
      <c r="AO71">
        <v>125</v>
      </c>
      <c r="AP71">
        <v>1169</v>
      </c>
      <c r="AQ71" s="17">
        <v>414</v>
      </c>
      <c r="AR71">
        <v>80</v>
      </c>
      <c r="AS71">
        <v>600</v>
      </c>
      <c r="AT71">
        <v>224</v>
      </c>
      <c r="AU71" s="47" t="s">
        <v>8</v>
      </c>
      <c r="AV71">
        <v>16</v>
      </c>
      <c r="AW71">
        <v>272</v>
      </c>
      <c r="AX71">
        <v>80</v>
      </c>
      <c r="AY71" s="47" t="s">
        <v>8</v>
      </c>
      <c r="AZ71">
        <f t="shared" si="10"/>
        <v>64</v>
      </c>
      <c r="BA71">
        <f t="shared" si="11"/>
        <v>328</v>
      </c>
      <c r="BB71" s="8">
        <f t="shared" si="12"/>
        <v>144</v>
      </c>
      <c r="BC71" t="s">
        <v>297</v>
      </c>
      <c r="BD71" t="s">
        <v>301</v>
      </c>
      <c r="BE71">
        <v>1</v>
      </c>
      <c r="BF71" t="s">
        <v>296</v>
      </c>
      <c r="BG71" t="s">
        <v>285</v>
      </c>
    </row>
    <row r="72" spans="1:59" hidden="1" outlineLevel="1" x14ac:dyDescent="0.25">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D72">
        <v>1</v>
      </c>
      <c r="AE72">
        <v>16</v>
      </c>
      <c r="AF72" t="s">
        <v>94</v>
      </c>
      <c r="AG72">
        <v>1</v>
      </c>
      <c r="AH72">
        <v>8</v>
      </c>
      <c r="AI72" s="8" t="s">
        <v>96</v>
      </c>
      <c r="AJ72" t="s">
        <v>8</v>
      </c>
      <c r="AK72" s="10" t="s">
        <v>8</v>
      </c>
      <c r="AL72" t="s">
        <v>8</v>
      </c>
      <c r="AM72" t="s">
        <v>278</v>
      </c>
      <c r="AN72" s="8" t="s">
        <v>105</v>
      </c>
      <c r="AO72">
        <v>125</v>
      </c>
      <c r="AP72">
        <v>1169</v>
      </c>
      <c r="AQ72" s="17">
        <v>414</v>
      </c>
      <c r="AR72">
        <v>96</v>
      </c>
      <c r="AS72">
        <v>784</v>
      </c>
      <c r="AT72">
        <v>384</v>
      </c>
      <c r="AU72" s="47" t="s">
        <v>8</v>
      </c>
      <c r="AV72">
        <v>0</v>
      </c>
      <c r="AW72">
        <v>0</v>
      </c>
      <c r="AX72">
        <v>0</v>
      </c>
      <c r="AY72" s="47" t="s">
        <v>8</v>
      </c>
      <c r="AZ72">
        <f t="shared" si="10"/>
        <v>96</v>
      </c>
      <c r="BA72">
        <f t="shared" si="11"/>
        <v>784</v>
      </c>
      <c r="BB72" s="8">
        <f t="shared" si="12"/>
        <v>384</v>
      </c>
      <c r="BC72" t="s">
        <v>286</v>
      </c>
      <c r="BD72" t="s">
        <v>304</v>
      </c>
      <c r="BE72">
        <v>1</v>
      </c>
      <c r="BF72" t="s">
        <v>308</v>
      </c>
      <c r="BG72" t="s">
        <v>317</v>
      </c>
    </row>
    <row r="73" spans="1:59" hidden="1" outlineLevel="1" x14ac:dyDescent="0.25">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D73">
        <v>1</v>
      </c>
      <c r="AE73">
        <v>16</v>
      </c>
      <c r="AF73" t="s">
        <v>94</v>
      </c>
      <c r="AG73">
        <v>1</v>
      </c>
      <c r="AH73">
        <v>8</v>
      </c>
      <c r="AI73" s="8" t="s">
        <v>96</v>
      </c>
      <c r="AJ73" t="s">
        <v>8</v>
      </c>
      <c r="AK73" s="10" t="s">
        <v>8</v>
      </c>
      <c r="AL73" t="s">
        <v>8</v>
      </c>
      <c r="AM73" t="s">
        <v>278</v>
      </c>
      <c r="AN73" s="8" t="s">
        <v>105</v>
      </c>
      <c r="AO73">
        <v>125</v>
      </c>
      <c r="AP73">
        <v>1169</v>
      </c>
      <c r="AQ73" s="17">
        <v>414</v>
      </c>
      <c r="AR73">
        <f>AR64-(AV73*2)</f>
        <v>64</v>
      </c>
      <c r="AS73">
        <f>AS64-(AW73*2)</f>
        <v>752</v>
      </c>
      <c r="AT73">
        <f>AT64-(AX73*2)</f>
        <v>352</v>
      </c>
      <c r="AU73" s="47" t="s">
        <v>8</v>
      </c>
      <c r="AV73">
        <v>16</v>
      </c>
      <c r="AW73">
        <v>16</v>
      </c>
      <c r="AX73">
        <v>16</v>
      </c>
      <c r="AY73" s="47" t="s">
        <v>8</v>
      </c>
      <c r="AZ73">
        <f t="shared" si="10"/>
        <v>48</v>
      </c>
      <c r="BA73">
        <f t="shared" si="11"/>
        <v>736</v>
      </c>
      <c r="BB73" s="8">
        <f t="shared" si="12"/>
        <v>336</v>
      </c>
      <c r="BC73" t="s">
        <v>318</v>
      </c>
      <c r="BD73" t="s">
        <v>319</v>
      </c>
      <c r="BE73">
        <v>1</v>
      </c>
      <c r="BF73" t="s">
        <v>322</v>
      </c>
      <c r="BG73" t="s">
        <v>285</v>
      </c>
    </row>
    <row r="74" spans="1:59" s="3" customFormat="1" hidden="1" outlineLevel="1" x14ac:dyDescent="0.25">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D74" s="3">
        <v>1</v>
      </c>
      <c r="AE74" s="3">
        <v>16</v>
      </c>
      <c r="AF74" s="3" t="s">
        <v>94</v>
      </c>
      <c r="AG74" s="3">
        <v>1</v>
      </c>
      <c r="AH74" s="3">
        <v>8</v>
      </c>
      <c r="AI74" s="23" t="s">
        <v>96</v>
      </c>
      <c r="AJ74" s="3" t="s">
        <v>8</v>
      </c>
      <c r="AK74" s="15" t="s">
        <v>8</v>
      </c>
      <c r="AL74" s="3" t="s">
        <v>8</v>
      </c>
      <c r="AM74" s="3" t="s">
        <v>278</v>
      </c>
      <c r="AN74" s="23" t="s">
        <v>105</v>
      </c>
      <c r="AO74" s="3">
        <v>125</v>
      </c>
      <c r="AP74" s="3">
        <v>1169</v>
      </c>
      <c r="AQ74" s="19">
        <v>414</v>
      </c>
      <c r="AR74" s="3">
        <v>80</v>
      </c>
      <c r="AS74" s="3">
        <v>752</v>
      </c>
      <c r="AT74" s="3">
        <v>256</v>
      </c>
      <c r="AU74" s="48" t="s">
        <v>8</v>
      </c>
      <c r="AV74" s="3">
        <v>45</v>
      </c>
      <c r="AW74" s="3">
        <v>417</v>
      </c>
      <c r="AX74" s="3">
        <v>158</v>
      </c>
      <c r="AY74" s="48" t="s">
        <v>8</v>
      </c>
      <c r="AZ74" s="3">
        <f t="shared" si="10"/>
        <v>35</v>
      </c>
      <c r="BA74" s="3">
        <f t="shared" si="11"/>
        <v>335</v>
      </c>
      <c r="BB74" s="23">
        <f t="shared" si="12"/>
        <v>98</v>
      </c>
      <c r="BC74" s="3" t="s">
        <v>326</v>
      </c>
      <c r="BD74" s="3" t="s">
        <v>327</v>
      </c>
      <c r="BE74" s="3">
        <v>1</v>
      </c>
      <c r="BF74" s="3" t="s">
        <v>328</v>
      </c>
      <c r="BG74" s="3" t="s">
        <v>285</v>
      </c>
    </row>
    <row r="75" spans="1:59" hidden="1" outlineLevel="1" x14ac:dyDescent="0.25">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D75" t="s">
        <v>340</v>
      </c>
      <c r="AE75" t="s">
        <v>339</v>
      </c>
      <c r="AF75" t="s">
        <v>339</v>
      </c>
      <c r="AG75" t="s">
        <v>339</v>
      </c>
      <c r="AH75" t="s">
        <v>339</v>
      </c>
      <c r="AI75" s="8" t="s">
        <v>339</v>
      </c>
      <c r="AJ75" t="s">
        <v>8</v>
      </c>
      <c r="AK75" t="s">
        <v>8</v>
      </c>
      <c r="AL75" t="s">
        <v>8</v>
      </c>
      <c r="AM75" t="s">
        <v>8</v>
      </c>
      <c r="AO75" t="s">
        <v>339</v>
      </c>
      <c r="AP75" t="s">
        <v>339</v>
      </c>
      <c r="AQ75" s="17" t="s">
        <v>339</v>
      </c>
      <c r="AR75">
        <v>80</v>
      </c>
      <c r="AS75">
        <v>170</v>
      </c>
      <c r="AT75">
        <v>170</v>
      </c>
      <c r="AU75" s="17" t="s">
        <v>8</v>
      </c>
      <c r="AV75">
        <v>40</v>
      </c>
      <c r="AW75">
        <v>90</v>
      </c>
      <c r="AX75">
        <v>90</v>
      </c>
      <c r="AY75" s="17" t="s">
        <v>8</v>
      </c>
      <c r="AZ75">
        <f t="shared" si="10"/>
        <v>40</v>
      </c>
      <c r="BA75">
        <f t="shared" si="11"/>
        <v>80</v>
      </c>
      <c r="BB75" s="8">
        <f t="shared" si="12"/>
        <v>80</v>
      </c>
      <c r="BC75" t="s">
        <v>338</v>
      </c>
      <c r="BD75" t="s">
        <v>337</v>
      </c>
      <c r="BE75">
        <v>1</v>
      </c>
      <c r="BF75" t="s">
        <v>336</v>
      </c>
      <c r="BG75" t="s">
        <v>335</v>
      </c>
    </row>
    <row r="76" spans="1:59" hidden="1" outlineLevel="1" x14ac:dyDescent="0.25">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D76" t="s">
        <v>340</v>
      </c>
      <c r="AE76" t="s">
        <v>339</v>
      </c>
      <c r="AF76" t="s">
        <v>339</v>
      </c>
      <c r="AG76" t="s">
        <v>339</v>
      </c>
      <c r="AH76" t="s">
        <v>339</v>
      </c>
      <c r="AI76" s="8" t="s">
        <v>339</v>
      </c>
      <c r="AJ76" t="s">
        <v>8</v>
      </c>
      <c r="AK76" t="s">
        <v>8</v>
      </c>
      <c r="AL76" t="s">
        <v>8</v>
      </c>
      <c r="AM76" t="s">
        <v>8</v>
      </c>
      <c r="AO76" t="s">
        <v>339</v>
      </c>
      <c r="AP76" t="s">
        <v>339</v>
      </c>
      <c r="AQ76" s="17" t="s">
        <v>339</v>
      </c>
      <c r="AR76">
        <v>80</v>
      </c>
      <c r="AS76">
        <v>170</v>
      </c>
      <c r="AT76">
        <v>170</v>
      </c>
      <c r="AU76" s="17" t="s">
        <v>8</v>
      </c>
      <c r="AV76">
        <v>40</v>
      </c>
      <c r="AW76">
        <v>90</v>
      </c>
      <c r="AX76">
        <v>90</v>
      </c>
      <c r="AY76" s="17" t="s">
        <v>8</v>
      </c>
      <c r="AZ76">
        <f t="shared" si="10"/>
        <v>40</v>
      </c>
      <c r="BA76">
        <f t="shared" si="11"/>
        <v>80</v>
      </c>
      <c r="BB76" s="8">
        <f t="shared" si="12"/>
        <v>80</v>
      </c>
      <c r="BC76" t="s">
        <v>338</v>
      </c>
      <c r="BD76" t="s">
        <v>337</v>
      </c>
      <c r="BE76">
        <v>1</v>
      </c>
      <c r="BF76" t="s">
        <v>347</v>
      </c>
      <c r="BG76" t="s">
        <v>346</v>
      </c>
    </row>
    <row r="77" spans="1:59" hidden="1" outlineLevel="1" x14ac:dyDescent="0.25">
      <c r="A77" s="10" t="s">
        <v>350</v>
      </c>
      <c r="B77" s="10"/>
      <c r="BF77" t="s">
        <v>348</v>
      </c>
    </row>
    <row r="78" spans="1:59" hidden="1" outlineLevel="1" x14ac:dyDescent="0.25">
      <c r="A78" s="10" t="s">
        <v>350</v>
      </c>
      <c r="B78" s="10"/>
      <c r="BF78" t="s">
        <v>349</v>
      </c>
    </row>
    <row r="79" spans="1:59" hidden="1" outlineLevel="1" x14ac:dyDescent="0.25">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D79" t="s">
        <v>340</v>
      </c>
      <c r="AE79" t="s">
        <v>339</v>
      </c>
      <c r="AF79" t="s">
        <v>339</v>
      </c>
      <c r="AG79" t="s">
        <v>339</v>
      </c>
      <c r="AH79" t="s">
        <v>339</v>
      </c>
      <c r="AI79" s="8" t="s">
        <v>339</v>
      </c>
      <c r="AJ79" t="s">
        <v>8</v>
      </c>
      <c r="AK79" t="s">
        <v>8</v>
      </c>
      <c r="AL79" t="s">
        <v>8</v>
      </c>
      <c r="AM79" t="s">
        <v>8</v>
      </c>
      <c r="AO79" t="s">
        <v>117</v>
      </c>
      <c r="AP79" t="s">
        <v>117</v>
      </c>
      <c r="AQ79" s="17" t="s">
        <v>117</v>
      </c>
      <c r="AR79">
        <v>80</v>
      </c>
      <c r="AS79">
        <v>170</v>
      </c>
      <c r="AT79">
        <v>170</v>
      </c>
      <c r="AU79" s="17" t="s">
        <v>45</v>
      </c>
      <c r="AV79">
        <v>20</v>
      </c>
      <c r="AW79">
        <v>40</v>
      </c>
      <c r="AX79">
        <v>40</v>
      </c>
      <c r="AY79" s="17" t="s">
        <v>45</v>
      </c>
      <c r="AZ79">
        <f t="shared" ref="AZ79:AZ110" si="13">AR79-AV79</f>
        <v>60</v>
      </c>
      <c r="BA79">
        <f t="shared" ref="BA79:BA110" si="14">AS79-AW79</f>
        <v>130</v>
      </c>
      <c r="BB79" s="8">
        <f t="shared" ref="BB79:BB110" si="15">AT79-AX79</f>
        <v>130</v>
      </c>
      <c r="BC79" t="s">
        <v>355</v>
      </c>
      <c r="BD79" t="s">
        <v>354</v>
      </c>
      <c r="BE79">
        <v>1</v>
      </c>
      <c r="BF79" t="s">
        <v>356</v>
      </c>
      <c r="BG79" t="s">
        <v>285</v>
      </c>
    </row>
    <row r="80" spans="1:59" hidden="1" outlineLevel="1" x14ac:dyDescent="0.25">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D80" t="s">
        <v>340</v>
      </c>
      <c r="AE80" t="s">
        <v>339</v>
      </c>
      <c r="AF80" t="s">
        <v>339</v>
      </c>
      <c r="AG80" t="s">
        <v>339</v>
      </c>
      <c r="AH80" t="s">
        <v>339</v>
      </c>
      <c r="AI80" s="8" t="s">
        <v>339</v>
      </c>
      <c r="AJ80" t="s">
        <v>363</v>
      </c>
      <c r="AK80" t="s">
        <v>363</v>
      </c>
      <c r="AL80" t="s">
        <v>363</v>
      </c>
      <c r="AM80" t="s">
        <v>363</v>
      </c>
      <c r="AN80" s="8" t="s">
        <v>363</v>
      </c>
      <c r="AO80" t="s">
        <v>358</v>
      </c>
      <c r="AP80" t="s">
        <v>359</v>
      </c>
      <c r="AQ80" s="17" t="s">
        <v>360</v>
      </c>
      <c r="AR80">
        <v>80</v>
      </c>
      <c r="AS80">
        <v>240</v>
      </c>
      <c r="AT80">
        <v>240</v>
      </c>
      <c r="AU80" s="17" t="s">
        <v>45</v>
      </c>
      <c r="AV80">
        <v>64</v>
      </c>
      <c r="AW80">
        <v>144</v>
      </c>
      <c r="AX80">
        <v>144</v>
      </c>
      <c r="AY80" s="17" t="s">
        <v>45</v>
      </c>
      <c r="AZ80">
        <f t="shared" si="13"/>
        <v>16</v>
      </c>
      <c r="BA80">
        <f t="shared" si="14"/>
        <v>96</v>
      </c>
      <c r="BB80" s="8">
        <f t="shared" si="15"/>
        <v>96</v>
      </c>
      <c r="BC80" t="s">
        <v>63</v>
      </c>
      <c r="BD80" t="s">
        <v>357</v>
      </c>
      <c r="BE80">
        <v>0</v>
      </c>
      <c r="BF80" t="s">
        <v>8</v>
      </c>
      <c r="BG80" t="s">
        <v>8</v>
      </c>
    </row>
    <row r="81" spans="1:59" hidden="1" outlineLevel="1" x14ac:dyDescent="0.25">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D81" t="s">
        <v>340</v>
      </c>
      <c r="AE81" t="s">
        <v>339</v>
      </c>
      <c r="AF81" t="s">
        <v>339</v>
      </c>
      <c r="AG81" t="s">
        <v>339</v>
      </c>
      <c r="AH81" t="s">
        <v>339</v>
      </c>
      <c r="AI81" s="8" t="s">
        <v>339</v>
      </c>
      <c r="AJ81" t="s">
        <v>363</v>
      </c>
      <c r="AK81" t="s">
        <v>363</v>
      </c>
      <c r="AL81" t="s">
        <v>363</v>
      </c>
      <c r="AM81" t="s">
        <v>363</v>
      </c>
      <c r="AN81" s="8" t="s">
        <v>363</v>
      </c>
      <c r="AO81" t="s">
        <v>358</v>
      </c>
      <c r="AP81" t="s">
        <v>359</v>
      </c>
      <c r="AQ81" s="17" t="s">
        <v>360</v>
      </c>
      <c r="AR81">
        <v>80</v>
      </c>
      <c r="AS81">
        <v>240</v>
      </c>
      <c r="AT81">
        <v>240</v>
      </c>
      <c r="AU81" s="17" t="s">
        <v>45</v>
      </c>
      <c r="AV81">
        <v>64</v>
      </c>
      <c r="AW81">
        <v>144</v>
      </c>
      <c r="AX81">
        <v>144</v>
      </c>
      <c r="AY81" s="17" t="s">
        <v>45</v>
      </c>
      <c r="AZ81">
        <f t="shared" si="13"/>
        <v>16</v>
      </c>
      <c r="BA81">
        <f t="shared" si="14"/>
        <v>96</v>
      </c>
      <c r="BB81" s="8">
        <f t="shared" si="15"/>
        <v>96</v>
      </c>
      <c r="BC81" t="s">
        <v>63</v>
      </c>
      <c r="BD81" t="s">
        <v>357</v>
      </c>
      <c r="BE81">
        <v>0</v>
      </c>
      <c r="BF81" t="s">
        <v>8</v>
      </c>
      <c r="BG81" t="s">
        <v>8</v>
      </c>
    </row>
    <row r="82" spans="1:59" hidden="1" outlineLevel="1" x14ac:dyDescent="0.25">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D82" t="s">
        <v>398</v>
      </c>
      <c r="AE82" t="s">
        <v>398</v>
      </c>
      <c r="AF82" t="s">
        <v>398</v>
      </c>
      <c r="AG82" t="s">
        <v>398</v>
      </c>
      <c r="AH82" t="s">
        <v>398</v>
      </c>
      <c r="AI82" s="8" t="s">
        <v>398</v>
      </c>
      <c r="AJ82" t="s">
        <v>398</v>
      </c>
      <c r="AK82" t="s">
        <v>398</v>
      </c>
      <c r="AL82" t="s">
        <v>398</v>
      </c>
      <c r="AM82" t="s">
        <v>398</v>
      </c>
      <c r="AN82" s="8" t="s">
        <v>105</v>
      </c>
      <c r="AO82" t="s">
        <v>399</v>
      </c>
      <c r="AP82" t="s">
        <v>399</v>
      </c>
      <c r="AQ82" s="17" t="s">
        <v>399</v>
      </c>
      <c r="AR82">
        <v>80</v>
      </c>
      <c r="AS82">
        <v>170</v>
      </c>
      <c r="AT82">
        <v>170</v>
      </c>
      <c r="AU82" s="47" t="s">
        <v>8</v>
      </c>
      <c r="AV82">
        <v>40</v>
      </c>
      <c r="AW82">
        <v>90</v>
      </c>
      <c r="AX82">
        <v>90</v>
      </c>
      <c r="AY82" s="47" t="s">
        <v>8</v>
      </c>
      <c r="AZ82">
        <f t="shared" si="13"/>
        <v>40</v>
      </c>
      <c r="BA82">
        <f t="shared" si="14"/>
        <v>80</v>
      </c>
      <c r="BB82" s="8">
        <f t="shared" si="15"/>
        <v>80</v>
      </c>
      <c r="BC82" t="s">
        <v>338</v>
      </c>
      <c r="BD82" t="s">
        <v>337</v>
      </c>
      <c r="BE82">
        <v>1</v>
      </c>
      <c r="BF82" t="s">
        <v>284</v>
      </c>
      <c r="BG82" t="s">
        <v>285</v>
      </c>
    </row>
    <row r="83" spans="1:59" hidden="1" outlineLevel="1" x14ac:dyDescent="0.25">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D83" t="s">
        <v>398</v>
      </c>
      <c r="AE83" t="s">
        <v>398</v>
      </c>
      <c r="AF83" t="s">
        <v>398</v>
      </c>
      <c r="AG83" t="s">
        <v>398</v>
      </c>
      <c r="AH83" t="s">
        <v>398</v>
      </c>
      <c r="AI83" s="8" t="s">
        <v>398</v>
      </c>
      <c r="AJ83" t="s">
        <v>398</v>
      </c>
      <c r="AK83" t="s">
        <v>398</v>
      </c>
      <c r="AL83" t="s">
        <v>398</v>
      </c>
      <c r="AM83" t="s">
        <v>398</v>
      </c>
      <c r="AN83" s="8" t="s">
        <v>105</v>
      </c>
      <c r="AO83" t="s">
        <v>399</v>
      </c>
      <c r="AP83" t="s">
        <v>399</v>
      </c>
      <c r="AQ83" s="17" t="s">
        <v>399</v>
      </c>
      <c r="AR83">
        <v>80</v>
      </c>
      <c r="AS83">
        <v>240</v>
      </c>
      <c r="AT83">
        <v>240</v>
      </c>
      <c r="AU83" s="47" t="s">
        <v>8</v>
      </c>
      <c r="AV83">
        <v>64</v>
      </c>
      <c r="AW83">
        <v>144</v>
      </c>
      <c r="AX83">
        <v>144</v>
      </c>
      <c r="AY83" s="47" t="s">
        <v>8</v>
      </c>
      <c r="AZ83">
        <f t="shared" si="13"/>
        <v>16</v>
      </c>
      <c r="BA83">
        <f t="shared" si="14"/>
        <v>96</v>
      </c>
      <c r="BB83" s="8">
        <f t="shared" si="15"/>
        <v>96</v>
      </c>
      <c r="BC83" t="s">
        <v>286</v>
      </c>
      <c r="BD83" t="s">
        <v>287</v>
      </c>
      <c r="BE83">
        <v>1</v>
      </c>
      <c r="BF83" t="s">
        <v>388</v>
      </c>
      <c r="BG83" t="s">
        <v>285</v>
      </c>
    </row>
    <row r="84" spans="1:59" hidden="1" outlineLevel="1" x14ac:dyDescent="0.25">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D84" t="s">
        <v>398</v>
      </c>
      <c r="AE84" t="s">
        <v>398</v>
      </c>
      <c r="AF84" t="s">
        <v>398</v>
      </c>
      <c r="AG84" t="s">
        <v>398</v>
      </c>
      <c r="AH84" t="s">
        <v>398</v>
      </c>
      <c r="AI84" s="8" t="s">
        <v>398</v>
      </c>
      <c r="AJ84" t="s">
        <v>398</v>
      </c>
      <c r="AK84" t="s">
        <v>398</v>
      </c>
      <c r="AL84" t="s">
        <v>398</v>
      </c>
      <c r="AM84" t="s">
        <v>398</v>
      </c>
      <c r="AN84" s="8" t="s">
        <v>105</v>
      </c>
      <c r="AO84" t="s">
        <v>399</v>
      </c>
      <c r="AP84" t="s">
        <v>399</v>
      </c>
      <c r="AQ84" s="17" t="s">
        <v>399</v>
      </c>
      <c r="AR84">
        <v>80</v>
      </c>
      <c r="AS84">
        <v>240</v>
      </c>
      <c r="AT84">
        <v>240</v>
      </c>
      <c r="AU84" s="47" t="s">
        <v>8</v>
      </c>
      <c r="AV84">
        <v>48</v>
      </c>
      <c r="AW84">
        <v>208</v>
      </c>
      <c r="AX84">
        <v>208</v>
      </c>
      <c r="AY84" s="47" t="s">
        <v>8</v>
      </c>
      <c r="AZ84">
        <f t="shared" si="13"/>
        <v>32</v>
      </c>
      <c r="BA84">
        <f t="shared" si="14"/>
        <v>32</v>
      </c>
      <c r="BB84" s="8">
        <f t="shared" si="15"/>
        <v>32</v>
      </c>
      <c r="BC84" t="s">
        <v>286</v>
      </c>
      <c r="BD84" t="s">
        <v>372</v>
      </c>
      <c r="BE84">
        <v>1</v>
      </c>
      <c r="BF84" t="s">
        <v>388</v>
      </c>
      <c r="BG84" t="s">
        <v>285</v>
      </c>
    </row>
    <row r="85" spans="1:59" hidden="1" outlineLevel="1" x14ac:dyDescent="0.25">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D85" t="s">
        <v>398</v>
      </c>
      <c r="AE85" t="s">
        <v>398</v>
      </c>
      <c r="AF85" t="s">
        <v>398</v>
      </c>
      <c r="AG85" t="s">
        <v>398</v>
      </c>
      <c r="AH85" t="s">
        <v>398</v>
      </c>
      <c r="AI85" s="8" t="s">
        <v>398</v>
      </c>
      <c r="AJ85" t="s">
        <v>398</v>
      </c>
      <c r="AK85" t="s">
        <v>398</v>
      </c>
      <c r="AL85" t="s">
        <v>398</v>
      </c>
      <c r="AM85" t="s">
        <v>398</v>
      </c>
      <c r="AN85" s="8" t="s">
        <v>105</v>
      </c>
      <c r="AO85" t="s">
        <v>399</v>
      </c>
      <c r="AP85" t="s">
        <v>399</v>
      </c>
      <c r="AQ85" s="17" t="s">
        <v>399</v>
      </c>
      <c r="AR85">
        <v>64</v>
      </c>
      <c r="AS85">
        <v>128</v>
      </c>
      <c r="AT85">
        <v>128</v>
      </c>
      <c r="AU85" s="47" t="s">
        <v>8</v>
      </c>
      <c r="AV85">
        <v>32</v>
      </c>
      <c r="AW85">
        <v>96</v>
      </c>
      <c r="AX85">
        <v>96</v>
      </c>
      <c r="AY85" s="47" t="s">
        <v>8</v>
      </c>
      <c r="AZ85">
        <f t="shared" si="13"/>
        <v>32</v>
      </c>
      <c r="BA85">
        <f t="shared" si="14"/>
        <v>32</v>
      </c>
      <c r="BB85" s="8">
        <f t="shared" si="15"/>
        <v>32</v>
      </c>
      <c r="BC85" t="s">
        <v>371</v>
      </c>
      <c r="BD85" t="s">
        <v>376</v>
      </c>
      <c r="BE85">
        <v>1</v>
      </c>
      <c r="BF85" t="s">
        <v>389</v>
      </c>
      <c r="BG85" t="s">
        <v>285</v>
      </c>
    </row>
    <row r="86" spans="1:59" hidden="1" outlineLevel="1" x14ac:dyDescent="0.25">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D86" t="s">
        <v>398</v>
      </c>
      <c r="AE86" t="s">
        <v>398</v>
      </c>
      <c r="AF86" t="s">
        <v>398</v>
      </c>
      <c r="AG86" t="s">
        <v>398</v>
      </c>
      <c r="AH86" t="s">
        <v>398</v>
      </c>
      <c r="AI86" s="8" t="s">
        <v>398</v>
      </c>
      <c r="AJ86" t="s">
        <v>398</v>
      </c>
      <c r="AK86" t="s">
        <v>398</v>
      </c>
      <c r="AL86" t="s">
        <v>398</v>
      </c>
      <c r="AM86" t="s">
        <v>398</v>
      </c>
      <c r="AN86" s="8" t="s">
        <v>105</v>
      </c>
      <c r="AO86" t="s">
        <v>399</v>
      </c>
      <c r="AP86" t="s">
        <v>399</v>
      </c>
      <c r="AQ86" s="17" t="s">
        <v>399</v>
      </c>
      <c r="AR86">
        <v>80</v>
      </c>
      <c r="AS86">
        <v>170</v>
      </c>
      <c r="AT86">
        <v>170</v>
      </c>
      <c r="AU86" s="47" t="s">
        <v>8</v>
      </c>
      <c r="AV86">
        <v>40</v>
      </c>
      <c r="AW86">
        <v>90</v>
      </c>
      <c r="AX86">
        <v>90</v>
      </c>
      <c r="AY86" s="47" t="s">
        <v>8</v>
      </c>
      <c r="AZ86">
        <f t="shared" si="13"/>
        <v>40</v>
      </c>
      <c r="BA86">
        <f t="shared" si="14"/>
        <v>80</v>
      </c>
      <c r="BB86" s="8">
        <f t="shared" si="15"/>
        <v>80</v>
      </c>
      <c r="BC86" t="s">
        <v>338</v>
      </c>
      <c r="BD86" t="s">
        <v>337</v>
      </c>
      <c r="BE86">
        <v>1</v>
      </c>
      <c r="BF86" t="s">
        <v>391</v>
      </c>
      <c r="BG86" t="s">
        <v>390</v>
      </c>
    </row>
    <row r="87" spans="1:59" hidden="1" outlineLevel="1" x14ac:dyDescent="0.25">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D87" t="s">
        <v>398</v>
      </c>
      <c r="AE87" t="s">
        <v>398</v>
      </c>
      <c r="AF87" t="s">
        <v>398</v>
      </c>
      <c r="AG87" t="s">
        <v>398</v>
      </c>
      <c r="AH87" t="s">
        <v>398</v>
      </c>
      <c r="AI87" s="8" t="s">
        <v>398</v>
      </c>
      <c r="AJ87" t="s">
        <v>398</v>
      </c>
      <c r="AK87" t="s">
        <v>398</v>
      </c>
      <c r="AL87" t="s">
        <v>398</v>
      </c>
      <c r="AM87" t="s">
        <v>398</v>
      </c>
      <c r="AN87" s="8" t="s">
        <v>105</v>
      </c>
      <c r="AO87" t="s">
        <v>399</v>
      </c>
      <c r="AP87" t="s">
        <v>399</v>
      </c>
      <c r="AQ87" s="17" t="s">
        <v>399</v>
      </c>
      <c r="AR87">
        <v>80</v>
      </c>
      <c r="AS87">
        <v>240</v>
      </c>
      <c r="AT87">
        <v>240</v>
      </c>
      <c r="AU87" s="47" t="s">
        <v>8</v>
      </c>
      <c r="AV87">
        <v>64</v>
      </c>
      <c r="AW87">
        <v>144</v>
      </c>
      <c r="AX87">
        <v>144</v>
      </c>
      <c r="AY87" s="47" t="s">
        <v>8</v>
      </c>
      <c r="AZ87">
        <f t="shared" si="13"/>
        <v>16</v>
      </c>
      <c r="BA87">
        <f t="shared" si="14"/>
        <v>96</v>
      </c>
      <c r="BB87" s="8">
        <f t="shared" si="15"/>
        <v>96</v>
      </c>
      <c r="BC87" t="s">
        <v>286</v>
      </c>
      <c r="BD87" t="s">
        <v>287</v>
      </c>
      <c r="BE87">
        <v>1</v>
      </c>
      <c r="BF87" t="s">
        <v>391</v>
      </c>
      <c r="BG87" t="s">
        <v>390</v>
      </c>
    </row>
    <row r="88" spans="1:59" hidden="1" outlineLevel="1" x14ac:dyDescent="0.25">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D88" t="s">
        <v>398</v>
      </c>
      <c r="AE88" t="s">
        <v>398</v>
      </c>
      <c r="AF88" t="s">
        <v>398</v>
      </c>
      <c r="AG88" t="s">
        <v>398</v>
      </c>
      <c r="AH88" t="s">
        <v>398</v>
      </c>
      <c r="AI88" s="8" t="s">
        <v>398</v>
      </c>
      <c r="AJ88" t="s">
        <v>398</v>
      </c>
      <c r="AK88" t="s">
        <v>398</v>
      </c>
      <c r="AL88" t="s">
        <v>398</v>
      </c>
      <c r="AM88" t="s">
        <v>398</v>
      </c>
      <c r="AN88" s="8" t="s">
        <v>105</v>
      </c>
      <c r="AO88" t="s">
        <v>399</v>
      </c>
      <c r="AP88" t="s">
        <v>399</v>
      </c>
      <c r="AQ88" s="17" t="s">
        <v>399</v>
      </c>
      <c r="AR88">
        <v>80</v>
      </c>
      <c r="AS88">
        <v>240</v>
      </c>
      <c r="AT88">
        <v>240</v>
      </c>
      <c r="AU88" s="47" t="s">
        <v>8</v>
      </c>
      <c r="AV88">
        <v>48</v>
      </c>
      <c r="AW88">
        <v>208</v>
      </c>
      <c r="AX88">
        <v>208</v>
      </c>
      <c r="AY88" s="47" t="s">
        <v>8</v>
      </c>
      <c r="AZ88">
        <f t="shared" si="13"/>
        <v>32</v>
      </c>
      <c r="BA88">
        <f t="shared" si="14"/>
        <v>32</v>
      </c>
      <c r="BB88" s="8">
        <f t="shared" si="15"/>
        <v>32</v>
      </c>
      <c r="BC88" t="s">
        <v>286</v>
      </c>
      <c r="BD88" t="s">
        <v>372</v>
      </c>
      <c r="BE88">
        <v>1</v>
      </c>
      <c r="BF88" t="s">
        <v>391</v>
      </c>
      <c r="BG88" t="s">
        <v>390</v>
      </c>
    </row>
    <row r="89" spans="1:59" hidden="1" outlineLevel="1" x14ac:dyDescent="0.25">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D89" t="s">
        <v>398</v>
      </c>
      <c r="AE89" t="s">
        <v>398</v>
      </c>
      <c r="AF89" t="s">
        <v>398</v>
      </c>
      <c r="AG89" t="s">
        <v>398</v>
      </c>
      <c r="AH89" t="s">
        <v>398</v>
      </c>
      <c r="AI89" s="8" t="s">
        <v>398</v>
      </c>
      <c r="AJ89" t="s">
        <v>398</v>
      </c>
      <c r="AK89" t="s">
        <v>398</v>
      </c>
      <c r="AL89" t="s">
        <v>398</v>
      </c>
      <c r="AM89" t="s">
        <v>398</v>
      </c>
      <c r="AN89" s="8" t="s">
        <v>105</v>
      </c>
      <c r="AO89" t="s">
        <v>399</v>
      </c>
      <c r="AP89" t="s">
        <v>399</v>
      </c>
      <c r="AQ89" s="17" t="s">
        <v>399</v>
      </c>
      <c r="AR89">
        <v>64</v>
      </c>
      <c r="AS89">
        <v>128</v>
      </c>
      <c r="AT89">
        <v>128</v>
      </c>
      <c r="AU89" s="47" t="s">
        <v>8</v>
      </c>
      <c r="AV89">
        <v>32</v>
      </c>
      <c r="AW89">
        <v>96</v>
      </c>
      <c r="AX89">
        <v>96</v>
      </c>
      <c r="AY89" s="47" t="s">
        <v>8</v>
      </c>
      <c r="AZ89">
        <f t="shared" si="13"/>
        <v>32</v>
      </c>
      <c r="BA89">
        <f t="shared" si="14"/>
        <v>32</v>
      </c>
      <c r="BB89" s="8">
        <f t="shared" si="15"/>
        <v>32</v>
      </c>
      <c r="BC89" t="s">
        <v>371</v>
      </c>
      <c r="BD89" t="s">
        <v>376</v>
      </c>
      <c r="BE89">
        <v>1</v>
      </c>
      <c r="BF89" t="s">
        <v>391</v>
      </c>
      <c r="BG89" t="s">
        <v>390</v>
      </c>
    </row>
    <row r="90" spans="1:59" hidden="1" outlineLevel="1" x14ac:dyDescent="0.25">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D90" t="s">
        <v>398</v>
      </c>
      <c r="AE90" t="s">
        <v>398</v>
      </c>
      <c r="AF90" t="s">
        <v>398</v>
      </c>
      <c r="AG90" t="s">
        <v>398</v>
      </c>
      <c r="AH90" t="s">
        <v>398</v>
      </c>
      <c r="AI90" s="8" t="s">
        <v>398</v>
      </c>
      <c r="AJ90" t="s">
        <v>398</v>
      </c>
      <c r="AK90" t="s">
        <v>398</v>
      </c>
      <c r="AL90" t="s">
        <v>398</v>
      </c>
      <c r="AM90" t="s">
        <v>398</v>
      </c>
      <c r="AN90" s="8" t="s">
        <v>105</v>
      </c>
      <c r="AO90" t="s">
        <v>399</v>
      </c>
      <c r="AP90" t="s">
        <v>399</v>
      </c>
      <c r="AQ90" s="17" t="s">
        <v>399</v>
      </c>
      <c r="AR90">
        <v>80</v>
      </c>
      <c r="AS90">
        <v>170</v>
      </c>
      <c r="AT90">
        <v>170</v>
      </c>
      <c r="AU90" s="47" t="s">
        <v>8</v>
      </c>
      <c r="AV90">
        <v>40</v>
      </c>
      <c r="AW90">
        <v>90</v>
      </c>
      <c r="AX90">
        <v>90</v>
      </c>
      <c r="AY90" s="47" t="s">
        <v>8</v>
      </c>
      <c r="AZ90">
        <f t="shared" si="13"/>
        <v>40</v>
      </c>
      <c r="BA90">
        <f t="shared" si="14"/>
        <v>80</v>
      </c>
      <c r="BB90" s="8">
        <f t="shared" si="15"/>
        <v>80</v>
      </c>
      <c r="BC90" t="s">
        <v>338</v>
      </c>
      <c r="BD90" t="s">
        <v>337</v>
      </c>
      <c r="BE90">
        <v>1</v>
      </c>
      <c r="BF90" t="s">
        <v>284</v>
      </c>
      <c r="BG90" t="s">
        <v>285</v>
      </c>
    </row>
    <row r="91" spans="1:59" hidden="1" outlineLevel="1" x14ac:dyDescent="0.25">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D91" t="s">
        <v>398</v>
      </c>
      <c r="AE91" t="s">
        <v>398</v>
      </c>
      <c r="AF91" t="s">
        <v>398</v>
      </c>
      <c r="AG91" t="s">
        <v>398</v>
      </c>
      <c r="AH91" t="s">
        <v>398</v>
      </c>
      <c r="AI91" s="8" t="s">
        <v>398</v>
      </c>
      <c r="AJ91" t="s">
        <v>398</v>
      </c>
      <c r="AK91" t="s">
        <v>398</v>
      </c>
      <c r="AL91" t="s">
        <v>398</v>
      </c>
      <c r="AM91" t="s">
        <v>398</v>
      </c>
      <c r="AN91" s="8" t="s">
        <v>105</v>
      </c>
      <c r="AO91" t="s">
        <v>399</v>
      </c>
      <c r="AP91" t="s">
        <v>399</v>
      </c>
      <c r="AQ91" s="17" t="s">
        <v>399</v>
      </c>
      <c r="AR91">
        <v>80</v>
      </c>
      <c r="AS91">
        <v>240</v>
      </c>
      <c r="AT91">
        <v>240</v>
      </c>
      <c r="AU91" s="47" t="s">
        <v>8</v>
      </c>
      <c r="AV91">
        <v>64</v>
      </c>
      <c r="AW91">
        <v>144</v>
      </c>
      <c r="AX91">
        <v>144</v>
      </c>
      <c r="AY91" s="47" t="s">
        <v>8</v>
      </c>
      <c r="AZ91">
        <f t="shared" si="13"/>
        <v>16</v>
      </c>
      <c r="BA91">
        <f t="shared" si="14"/>
        <v>96</v>
      </c>
      <c r="BB91" s="8">
        <f t="shared" si="15"/>
        <v>96</v>
      </c>
      <c r="BC91" t="s">
        <v>286</v>
      </c>
      <c r="BD91" t="s">
        <v>287</v>
      </c>
      <c r="BE91">
        <v>1</v>
      </c>
      <c r="BF91" t="s">
        <v>388</v>
      </c>
      <c r="BG91" t="s">
        <v>285</v>
      </c>
    </row>
    <row r="92" spans="1:59" hidden="1" outlineLevel="1" x14ac:dyDescent="0.25">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D92" t="s">
        <v>398</v>
      </c>
      <c r="AE92" t="s">
        <v>398</v>
      </c>
      <c r="AF92" t="s">
        <v>398</v>
      </c>
      <c r="AG92" t="s">
        <v>398</v>
      </c>
      <c r="AH92" t="s">
        <v>398</v>
      </c>
      <c r="AI92" s="8" t="s">
        <v>398</v>
      </c>
      <c r="AJ92" t="s">
        <v>398</v>
      </c>
      <c r="AK92" t="s">
        <v>398</v>
      </c>
      <c r="AL92" t="s">
        <v>398</v>
      </c>
      <c r="AM92" t="s">
        <v>398</v>
      </c>
      <c r="AN92" s="8" t="s">
        <v>105</v>
      </c>
      <c r="AO92" t="s">
        <v>399</v>
      </c>
      <c r="AP92" t="s">
        <v>399</v>
      </c>
      <c r="AQ92" s="17" t="s">
        <v>399</v>
      </c>
      <c r="AR92">
        <v>80</v>
      </c>
      <c r="AS92">
        <v>240</v>
      </c>
      <c r="AT92">
        <v>240</v>
      </c>
      <c r="AU92" s="47" t="s">
        <v>8</v>
      </c>
      <c r="AV92">
        <v>48</v>
      </c>
      <c r="AW92">
        <v>208</v>
      </c>
      <c r="AX92">
        <v>208</v>
      </c>
      <c r="AY92" s="47" t="s">
        <v>8</v>
      </c>
      <c r="AZ92">
        <f t="shared" si="13"/>
        <v>32</v>
      </c>
      <c r="BA92">
        <f t="shared" si="14"/>
        <v>32</v>
      </c>
      <c r="BB92" s="8">
        <f t="shared" si="15"/>
        <v>32</v>
      </c>
      <c r="BC92" t="s">
        <v>286</v>
      </c>
      <c r="BD92" t="s">
        <v>372</v>
      </c>
      <c r="BE92">
        <v>1</v>
      </c>
      <c r="BF92" t="s">
        <v>388</v>
      </c>
      <c r="BG92" t="s">
        <v>285</v>
      </c>
    </row>
    <row r="93" spans="1:59" s="3" customFormat="1" hidden="1" outlineLevel="1" x14ac:dyDescent="0.25">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D93" s="3" t="s">
        <v>398</v>
      </c>
      <c r="AE93" s="3" t="s">
        <v>398</v>
      </c>
      <c r="AF93" s="3" t="s">
        <v>398</v>
      </c>
      <c r="AG93" s="3" t="s">
        <v>398</v>
      </c>
      <c r="AH93" s="3" t="s">
        <v>398</v>
      </c>
      <c r="AI93" s="23" t="s">
        <v>398</v>
      </c>
      <c r="AJ93" s="3" t="s">
        <v>398</v>
      </c>
      <c r="AK93" s="3" t="s">
        <v>398</v>
      </c>
      <c r="AL93" s="3" t="s">
        <v>398</v>
      </c>
      <c r="AM93" s="3" t="s">
        <v>398</v>
      </c>
      <c r="AN93" s="23" t="s">
        <v>105</v>
      </c>
      <c r="AO93" s="3" t="s">
        <v>399</v>
      </c>
      <c r="AP93" s="3" t="s">
        <v>399</v>
      </c>
      <c r="AQ93" s="19" t="s">
        <v>399</v>
      </c>
      <c r="AR93" s="3">
        <v>64</v>
      </c>
      <c r="AS93" s="3">
        <v>128</v>
      </c>
      <c r="AT93" s="3">
        <v>128</v>
      </c>
      <c r="AU93" s="48" t="s">
        <v>8</v>
      </c>
      <c r="AV93" s="3">
        <v>32</v>
      </c>
      <c r="AW93" s="3">
        <v>96</v>
      </c>
      <c r="AX93" s="3">
        <v>96</v>
      </c>
      <c r="AY93" s="48" t="s">
        <v>8</v>
      </c>
      <c r="AZ93" s="3">
        <f t="shared" si="13"/>
        <v>32</v>
      </c>
      <c r="BA93" s="3">
        <f t="shared" si="14"/>
        <v>32</v>
      </c>
      <c r="BB93" s="23">
        <f t="shared" si="15"/>
        <v>32</v>
      </c>
      <c r="BC93" s="3" t="s">
        <v>371</v>
      </c>
      <c r="BD93" s="3" t="s">
        <v>376</v>
      </c>
      <c r="BE93" s="3">
        <v>1</v>
      </c>
      <c r="BF93" s="3" t="s">
        <v>389</v>
      </c>
      <c r="BG93" s="3" t="s">
        <v>285</v>
      </c>
    </row>
    <row r="94" spans="1:59" hidden="1" outlineLevel="1" x14ac:dyDescent="0.25">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D94" t="s">
        <v>398</v>
      </c>
      <c r="AE94" t="s">
        <v>398</v>
      </c>
      <c r="AF94" t="s">
        <v>398</v>
      </c>
      <c r="AG94" t="s">
        <v>398</v>
      </c>
      <c r="AH94" t="s">
        <v>398</v>
      </c>
      <c r="AI94" s="8" t="s">
        <v>398</v>
      </c>
      <c r="AJ94" t="s">
        <v>398</v>
      </c>
      <c r="AK94" s="10" t="s">
        <v>398</v>
      </c>
      <c r="AL94" t="s">
        <v>398</v>
      </c>
      <c r="AM94" t="s">
        <v>398</v>
      </c>
      <c r="AN94" s="8" t="s">
        <v>105</v>
      </c>
      <c r="AO94" t="s">
        <v>399</v>
      </c>
      <c r="AP94" t="s">
        <v>399</v>
      </c>
      <c r="AQ94" s="17" t="s">
        <v>399</v>
      </c>
      <c r="AR94">
        <v>96</v>
      </c>
      <c r="AS94">
        <v>112</v>
      </c>
      <c r="AT94">
        <v>112</v>
      </c>
      <c r="AU94" s="47" t="s">
        <v>8</v>
      </c>
      <c r="AV94">
        <v>64</v>
      </c>
      <c r="AW94">
        <v>96</v>
      </c>
      <c r="AX94">
        <v>96</v>
      </c>
      <c r="AY94" s="47" t="s">
        <v>8</v>
      </c>
      <c r="AZ94">
        <f t="shared" si="13"/>
        <v>32</v>
      </c>
      <c r="BA94">
        <f t="shared" si="14"/>
        <v>16</v>
      </c>
      <c r="BB94" s="8">
        <f t="shared" si="15"/>
        <v>16</v>
      </c>
      <c r="BC94" t="s">
        <v>416</v>
      </c>
      <c r="BD94" t="s">
        <v>417</v>
      </c>
      <c r="BE94">
        <v>1</v>
      </c>
      <c r="BF94" t="s">
        <v>424</v>
      </c>
      <c r="BG94" s="30" t="s">
        <v>285</v>
      </c>
    </row>
    <row r="95" spans="1:59" hidden="1" outlineLevel="1" x14ac:dyDescent="0.25">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D95" t="s">
        <v>398</v>
      </c>
      <c r="AE95" t="s">
        <v>398</v>
      </c>
      <c r="AF95" t="s">
        <v>398</v>
      </c>
      <c r="AG95" t="s">
        <v>398</v>
      </c>
      <c r="AH95" t="s">
        <v>398</v>
      </c>
      <c r="AI95" s="8" t="s">
        <v>398</v>
      </c>
      <c r="AJ95" t="s">
        <v>398</v>
      </c>
      <c r="AK95" s="10" t="s">
        <v>398</v>
      </c>
      <c r="AL95" t="s">
        <v>398</v>
      </c>
      <c r="AM95" t="s">
        <v>398</v>
      </c>
      <c r="AN95" s="8" t="s">
        <v>105</v>
      </c>
      <c r="AO95" t="s">
        <v>399</v>
      </c>
      <c r="AP95" t="s">
        <v>399</v>
      </c>
      <c r="AQ95" s="17" t="s">
        <v>399</v>
      </c>
      <c r="AR95">
        <v>96</v>
      </c>
      <c r="AS95">
        <v>112</v>
      </c>
      <c r="AT95">
        <v>112</v>
      </c>
      <c r="AU95" s="47" t="s">
        <v>8</v>
      </c>
      <c r="AV95">
        <v>64</v>
      </c>
      <c r="AW95">
        <v>96</v>
      </c>
      <c r="AX95">
        <v>96</v>
      </c>
      <c r="AY95" s="47" t="s">
        <v>8</v>
      </c>
      <c r="AZ95">
        <f t="shared" si="13"/>
        <v>32</v>
      </c>
      <c r="BA95">
        <f t="shared" si="14"/>
        <v>16</v>
      </c>
      <c r="BB95" s="8">
        <f t="shared" si="15"/>
        <v>16</v>
      </c>
      <c r="BC95" t="s">
        <v>418</v>
      </c>
      <c r="BD95" t="s">
        <v>419</v>
      </c>
      <c r="BE95">
        <v>1</v>
      </c>
      <c r="BF95" t="s">
        <v>425</v>
      </c>
      <c r="BG95" t="s">
        <v>346</v>
      </c>
    </row>
    <row r="96" spans="1:59" hidden="1" outlineLevel="1" x14ac:dyDescent="0.25">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D96" t="s">
        <v>398</v>
      </c>
      <c r="AE96" t="s">
        <v>398</v>
      </c>
      <c r="AF96" t="s">
        <v>398</v>
      </c>
      <c r="AG96" t="s">
        <v>398</v>
      </c>
      <c r="AH96" t="s">
        <v>398</v>
      </c>
      <c r="AI96" s="8" t="s">
        <v>398</v>
      </c>
      <c r="AJ96" t="s">
        <v>398</v>
      </c>
      <c r="AK96" s="10" t="s">
        <v>398</v>
      </c>
      <c r="AL96" t="s">
        <v>398</v>
      </c>
      <c r="AM96" t="s">
        <v>398</v>
      </c>
      <c r="AN96" s="8" t="s">
        <v>105</v>
      </c>
      <c r="AO96" t="s">
        <v>399</v>
      </c>
      <c r="AP96" t="s">
        <v>399</v>
      </c>
      <c r="AQ96" s="17" t="s">
        <v>399</v>
      </c>
      <c r="AR96">
        <v>71</v>
      </c>
      <c r="AS96">
        <v>131</v>
      </c>
      <c r="AT96">
        <v>131</v>
      </c>
      <c r="AU96" s="47" t="s">
        <v>8</v>
      </c>
      <c r="AV96">
        <v>47</v>
      </c>
      <c r="AW96">
        <v>83</v>
      </c>
      <c r="AX96">
        <v>83</v>
      </c>
      <c r="AY96" s="47" t="s">
        <v>8</v>
      </c>
      <c r="AZ96">
        <f t="shared" si="13"/>
        <v>24</v>
      </c>
      <c r="BA96">
        <f t="shared" si="14"/>
        <v>48</v>
      </c>
      <c r="BB96" s="8">
        <f t="shared" si="15"/>
        <v>48</v>
      </c>
      <c r="BC96" t="s">
        <v>414</v>
      </c>
      <c r="BD96" t="s">
        <v>415</v>
      </c>
      <c r="BE96">
        <v>1</v>
      </c>
      <c r="BF96" t="s">
        <v>425</v>
      </c>
      <c r="BG96" t="s">
        <v>426</v>
      </c>
    </row>
    <row r="97" spans="1:59" hidden="1" outlineLevel="1" x14ac:dyDescent="0.25">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D97" t="s">
        <v>117</v>
      </c>
      <c r="AE97" t="s">
        <v>117</v>
      </c>
      <c r="AF97" t="s">
        <v>117</v>
      </c>
      <c r="AG97" t="s">
        <v>117</v>
      </c>
      <c r="AH97" t="s">
        <v>117</v>
      </c>
      <c r="AI97" s="8" t="s">
        <v>117</v>
      </c>
      <c r="AJ97" t="s">
        <v>117</v>
      </c>
      <c r="AK97" s="10" t="s">
        <v>117</v>
      </c>
      <c r="AL97" t="s">
        <v>117</v>
      </c>
      <c r="AM97" t="s">
        <v>278</v>
      </c>
      <c r="AN97" s="8" t="s">
        <v>105</v>
      </c>
      <c r="AO97">
        <v>125</v>
      </c>
      <c r="AP97">
        <v>1169</v>
      </c>
      <c r="AQ97" s="17">
        <v>414</v>
      </c>
      <c r="AR97">
        <v>96</v>
      </c>
      <c r="AS97">
        <v>112</v>
      </c>
      <c r="AT97">
        <v>112</v>
      </c>
      <c r="AU97" s="47" t="s">
        <v>8</v>
      </c>
      <c r="AV97">
        <v>64</v>
      </c>
      <c r="AW97">
        <v>96</v>
      </c>
      <c r="AX97">
        <v>96</v>
      </c>
      <c r="AY97" s="47" t="s">
        <v>8</v>
      </c>
      <c r="AZ97">
        <f t="shared" si="13"/>
        <v>32</v>
      </c>
      <c r="BA97">
        <f t="shared" si="14"/>
        <v>16</v>
      </c>
      <c r="BB97" s="8">
        <f t="shared" si="15"/>
        <v>16</v>
      </c>
      <c r="BC97" t="s">
        <v>416</v>
      </c>
      <c r="BD97" t="s">
        <v>417</v>
      </c>
      <c r="BE97">
        <v>1</v>
      </c>
      <c r="BF97" t="s">
        <v>424</v>
      </c>
      <c r="BG97" t="s">
        <v>285</v>
      </c>
    </row>
    <row r="98" spans="1:59" hidden="1" outlineLevel="1" x14ac:dyDescent="0.25">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D98" t="s">
        <v>117</v>
      </c>
      <c r="AE98" t="s">
        <v>117</v>
      </c>
      <c r="AF98" t="s">
        <v>117</v>
      </c>
      <c r="AG98" t="s">
        <v>117</v>
      </c>
      <c r="AH98" t="s">
        <v>117</v>
      </c>
      <c r="AI98" s="8" t="s">
        <v>117</v>
      </c>
      <c r="AJ98" t="s">
        <v>117</v>
      </c>
      <c r="AK98" s="10" t="s">
        <v>117</v>
      </c>
      <c r="AL98" t="s">
        <v>117</v>
      </c>
      <c r="AM98" t="s">
        <v>278</v>
      </c>
      <c r="AN98" s="8" t="s">
        <v>105</v>
      </c>
      <c r="AO98">
        <v>125</v>
      </c>
      <c r="AP98">
        <v>1169</v>
      </c>
      <c r="AQ98" s="17">
        <v>414</v>
      </c>
      <c r="AR98">
        <v>96</v>
      </c>
      <c r="AS98">
        <v>112</v>
      </c>
      <c r="AT98">
        <v>112</v>
      </c>
      <c r="AU98" s="47" t="s">
        <v>8</v>
      </c>
      <c r="AV98">
        <v>64</v>
      </c>
      <c r="AW98">
        <v>96</v>
      </c>
      <c r="AX98">
        <v>96</v>
      </c>
      <c r="AY98" s="47" t="s">
        <v>8</v>
      </c>
      <c r="AZ98">
        <f t="shared" si="13"/>
        <v>32</v>
      </c>
      <c r="BA98">
        <f t="shared" si="14"/>
        <v>16</v>
      </c>
      <c r="BB98" s="8">
        <f t="shared" si="15"/>
        <v>16</v>
      </c>
      <c r="BC98" t="s">
        <v>418</v>
      </c>
      <c r="BD98" t="s">
        <v>419</v>
      </c>
      <c r="BE98">
        <v>1</v>
      </c>
      <c r="BF98" t="s">
        <v>425</v>
      </c>
      <c r="BG98" t="s">
        <v>426</v>
      </c>
    </row>
    <row r="99" spans="1:59" hidden="1" outlineLevel="1" x14ac:dyDescent="0.25">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D99" t="s">
        <v>117</v>
      </c>
      <c r="AE99" t="s">
        <v>117</v>
      </c>
      <c r="AF99" t="s">
        <v>117</v>
      </c>
      <c r="AG99" t="s">
        <v>117</v>
      </c>
      <c r="AH99" t="s">
        <v>117</v>
      </c>
      <c r="AI99" s="8" t="s">
        <v>117</v>
      </c>
      <c r="AJ99" t="s">
        <v>117</v>
      </c>
      <c r="AK99" s="10" t="s">
        <v>117</v>
      </c>
      <c r="AL99" t="s">
        <v>117</v>
      </c>
      <c r="AM99" t="s">
        <v>278</v>
      </c>
      <c r="AN99" s="8" t="s">
        <v>105</v>
      </c>
      <c r="AO99">
        <v>125</v>
      </c>
      <c r="AP99">
        <v>1169</v>
      </c>
      <c r="AQ99" s="17">
        <v>414</v>
      </c>
      <c r="AR99">
        <v>71</v>
      </c>
      <c r="AS99">
        <v>131</v>
      </c>
      <c r="AT99">
        <v>131</v>
      </c>
      <c r="AU99" s="10" t="s">
        <v>8</v>
      </c>
      <c r="AV99" s="49">
        <v>47</v>
      </c>
      <c r="AW99">
        <v>83</v>
      </c>
      <c r="AX99">
        <v>83</v>
      </c>
      <c r="AY99" s="47" t="s">
        <v>8</v>
      </c>
      <c r="AZ99">
        <f t="shared" si="13"/>
        <v>24</v>
      </c>
      <c r="BA99">
        <f t="shared" si="14"/>
        <v>48</v>
      </c>
      <c r="BB99" s="8">
        <f t="shared" si="15"/>
        <v>48</v>
      </c>
      <c r="BC99" t="s">
        <v>414</v>
      </c>
      <c r="BD99" t="s">
        <v>415</v>
      </c>
      <c r="BE99">
        <v>1</v>
      </c>
      <c r="BF99" t="s">
        <v>425</v>
      </c>
      <c r="BG99" t="s">
        <v>426</v>
      </c>
    </row>
    <row r="100" spans="1:59" hidden="1" outlineLevel="1" x14ac:dyDescent="0.25">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D100" t="s">
        <v>117</v>
      </c>
      <c r="AE100" t="s">
        <v>117</v>
      </c>
      <c r="AF100" t="s">
        <v>117</v>
      </c>
      <c r="AG100" t="s">
        <v>117</v>
      </c>
      <c r="AH100" t="s">
        <v>117</v>
      </c>
      <c r="AI100" s="8" t="s">
        <v>117</v>
      </c>
      <c r="AJ100" t="s">
        <v>117</v>
      </c>
      <c r="AK100" s="10" t="s">
        <v>117</v>
      </c>
      <c r="AL100" t="s">
        <v>117</v>
      </c>
      <c r="AM100" t="s">
        <v>278</v>
      </c>
      <c r="AN100" s="8" t="s">
        <v>105</v>
      </c>
      <c r="AO100">
        <v>190</v>
      </c>
      <c r="AP100">
        <v>960</v>
      </c>
      <c r="AQ100" s="17">
        <v>1370</v>
      </c>
      <c r="AR100">
        <v>128</v>
      </c>
      <c r="AS100">
        <v>512</v>
      </c>
      <c r="AT100">
        <v>512</v>
      </c>
      <c r="AU100" s="10" t="s">
        <v>45</v>
      </c>
      <c r="AV100" s="49">
        <f t="shared" ref="AV100:AX106" si="16" xml:space="preserve"> _xlfn.FLOOR.MATH((AO100 - AR100) / 2)</f>
        <v>31</v>
      </c>
      <c r="AW100">
        <f t="shared" si="16"/>
        <v>224</v>
      </c>
      <c r="AX100">
        <f t="shared" si="16"/>
        <v>429</v>
      </c>
      <c r="AY100" s="47" t="s">
        <v>45</v>
      </c>
      <c r="AZ100">
        <f t="shared" si="13"/>
        <v>97</v>
      </c>
      <c r="BA100">
        <f t="shared" si="14"/>
        <v>288</v>
      </c>
      <c r="BB100" s="8">
        <f t="shared" si="15"/>
        <v>83</v>
      </c>
      <c r="BC100" t="s">
        <v>416</v>
      </c>
      <c r="BD100" t="s">
        <v>160</v>
      </c>
      <c r="BE100">
        <v>1</v>
      </c>
      <c r="BF100" t="s">
        <v>444</v>
      </c>
      <c r="BG100" t="s">
        <v>8</v>
      </c>
    </row>
    <row r="101" spans="1:59" hidden="1" outlineLevel="1" x14ac:dyDescent="0.25">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D101" t="s">
        <v>117</v>
      </c>
      <c r="AE101" t="s">
        <v>117</v>
      </c>
      <c r="AF101" t="s">
        <v>117</v>
      </c>
      <c r="AG101" t="s">
        <v>117</v>
      </c>
      <c r="AH101" t="s">
        <v>117</v>
      </c>
      <c r="AI101" s="8" t="s">
        <v>117</v>
      </c>
      <c r="AJ101" t="s">
        <v>117</v>
      </c>
      <c r="AK101" s="10" t="s">
        <v>117</v>
      </c>
      <c r="AL101" t="s">
        <v>117</v>
      </c>
      <c r="AM101" t="s">
        <v>278</v>
      </c>
      <c r="AN101" s="8" t="s">
        <v>105</v>
      </c>
      <c r="AO101">
        <v>190</v>
      </c>
      <c r="AP101">
        <v>960</v>
      </c>
      <c r="AQ101" s="17">
        <v>1370</v>
      </c>
      <c r="AR101">
        <v>128</v>
      </c>
      <c r="AS101">
        <v>512</v>
      </c>
      <c r="AT101">
        <v>512</v>
      </c>
      <c r="AU101" s="10" t="s">
        <v>45</v>
      </c>
      <c r="AV101" s="49">
        <f t="shared" si="16"/>
        <v>31</v>
      </c>
      <c r="AW101">
        <f t="shared" si="16"/>
        <v>224</v>
      </c>
      <c r="AX101">
        <f t="shared" si="16"/>
        <v>429</v>
      </c>
      <c r="AY101" s="47" t="s">
        <v>45</v>
      </c>
      <c r="AZ101">
        <f t="shared" si="13"/>
        <v>97</v>
      </c>
      <c r="BA101">
        <f t="shared" si="14"/>
        <v>288</v>
      </c>
      <c r="BB101" s="8">
        <f t="shared" si="15"/>
        <v>83</v>
      </c>
      <c r="BC101" t="s">
        <v>416</v>
      </c>
      <c r="BD101" t="s">
        <v>160</v>
      </c>
      <c r="BE101">
        <v>1</v>
      </c>
      <c r="BF101" t="s">
        <v>445</v>
      </c>
      <c r="BG101" t="s">
        <v>446</v>
      </c>
    </row>
    <row r="102" spans="1:59" ht="30" hidden="1" outlineLevel="1" x14ac:dyDescent="0.25">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D102" t="s">
        <v>117</v>
      </c>
      <c r="AE102" t="s">
        <v>117</v>
      </c>
      <c r="AF102" t="s">
        <v>117</v>
      </c>
      <c r="AG102" t="s">
        <v>117</v>
      </c>
      <c r="AH102" t="s">
        <v>117</v>
      </c>
      <c r="AI102" s="8" t="s">
        <v>117</v>
      </c>
      <c r="AJ102" t="s">
        <v>117</v>
      </c>
      <c r="AK102" s="10" t="s">
        <v>117</v>
      </c>
      <c r="AL102" t="s">
        <v>117</v>
      </c>
      <c r="AM102" t="s">
        <v>278</v>
      </c>
      <c r="AN102" s="8" t="s">
        <v>105</v>
      </c>
      <c r="AO102">
        <v>190</v>
      </c>
      <c r="AP102">
        <v>960</v>
      </c>
      <c r="AQ102" s="17">
        <v>1370</v>
      </c>
      <c r="AR102">
        <v>128</v>
      </c>
      <c r="AS102">
        <v>512</v>
      </c>
      <c r="AT102">
        <v>512</v>
      </c>
      <c r="AU102" s="10" t="s">
        <v>45</v>
      </c>
      <c r="AV102" s="49">
        <f t="shared" si="16"/>
        <v>31</v>
      </c>
      <c r="AW102">
        <f t="shared" si="16"/>
        <v>224</v>
      </c>
      <c r="AX102">
        <f t="shared" si="16"/>
        <v>429</v>
      </c>
      <c r="AY102" s="47" t="s">
        <v>45</v>
      </c>
      <c r="AZ102">
        <f t="shared" si="13"/>
        <v>97</v>
      </c>
      <c r="BA102">
        <f t="shared" si="14"/>
        <v>288</v>
      </c>
      <c r="BB102" s="8">
        <f t="shared" si="15"/>
        <v>83</v>
      </c>
      <c r="BC102" t="s">
        <v>416</v>
      </c>
      <c r="BD102" t="s">
        <v>160</v>
      </c>
      <c r="BE102">
        <v>1</v>
      </c>
      <c r="BF102" t="s">
        <v>445</v>
      </c>
      <c r="BG102" s="1" t="s">
        <v>447</v>
      </c>
    </row>
    <row r="103" spans="1:59" hidden="1" outlineLevel="1" x14ac:dyDescent="0.25">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D103" t="s">
        <v>117</v>
      </c>
      <c r="AE103" t="s">
        <v>117</v>
      </c>
      <c r="AF103" t="s">
        <v>117</v>
      </c>
      <c r="AG103" t="s">
        <v>117</v>
      </c>
      <c r="AH103" t="s">
        <v>117</v>
      </c>
      <c r="AI103" s="8" t="s">
        <v>117</v>
      </c>
      <c r="AJ103" t="s">
        <v>117</v>
      </c>
      <c r="AK103" s="10" t="s">
        <v>117</v>
      </c>
      <c r="AL103" t="s">
        <v>117</v>
      </c>
      <c r="AM103" t="s">
        <v>278</v>
      </c>
      <c r="AN103" s="8" t="s">
        <v>105</v>
      </c>
      <c r="AO103">
        <v>125</v>
      </c>
      <c r="AP103">
        <v>1169</v>
      </c>
      <c r="AQ103" s="17">
        <v>414</v>
      </c>
      <c r="AR103">
        <v>96</v>
      </c>
      <c r="AS103">
        <v>960</v>
      </c>
      <c r="AT103">
        <v>256</v>
      </c>
      <c r="AU103" s="10" t="s">
        <v>45</v>
      </c>
      <c r="AV103" s="49">
        <f t="shared" si="16"/>
        <v>14</v>
      </c>
      <c r="AW103">
        <f t="shared" si="16"/>
        <v>104</v>
      </c>
      <c r="AX103">
        <f t="shared" si="16"/>
        <v>79</v>
      </c>
      <c r="AY103" s="47" t="s">
        <v>45</v>
      </c>
      <c r="AZ103">
        <f t="shared" si="13"/>
        <v>82</v>
      </c>
      <c r="BA103">
        <f t="shared" si="14"/>
        <v>856</v>
      </c>
      <c r="BB103" s="8">
        <f t="shared" si="15"/>
        <v>177</v>
      </c>
      <c r="BC103" t="s">
        <v>416</v>
      </c>
      <c r="BD103" t="s">
        <v>160</v>
      </c>
      <c r="BE103">
        <v>0</v>
      </c>
      <c r="BF103" t="s">
        <v>8</v>
      </c>
      <c r="BG103" t="s">
        <v>8</v>
      </c>
    </row>
    <row r="104" spans="1:59" ht="30" hidden="1" outlineLevel="1" x14ac:dyDescent="0.25">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D104" t="s">
        <v>117</v>
      </c>
      <c r="AE104" t="s">
        <v>117</v>
      </c>
      <c r="AF104" t="s">
        <v>117</v>
      </c>
      <c r="AG104" t="s">
        <v>117</v>
      </c>
      <c r="AH104" t="s">
        <v>117</v>
      </c>
      <c r="AI104" s="8" t="s">
        <v>117</v>
      </c>
      <c r="AJ104" t="s">
        <v>117</v>
      </c>
      <c r="AK104" s="10" t="s">
        <v>117</v>
      </c>
      <c r="AL104" t="s">
        <v>117</v>
      </c>
      <c r="AM104" t="s">
        <v>278</v>
      </c>
      <c r="AN104" s="8" t="s">
        <v>105</v>
      </c>
      <c r="AO104">
        <v>125</v>
      </c>
      <c r="AP104">
        <v>1169</v>
      </c>
      <c r="AQ104" s="17">
        <v>414</v>
      </c>
      <c r="AR104">
        <v>96</v>
      </c>
      <c r="AS104">
        <v>960</v>
      </c>
      <c r="AT104">
        <v>256</v>
      </c>
      <c r="AU104" s="10" t="s">
        <v>45</v>
      </c>
      <c r="AV104" s="49">
        <f t="shared" si="16"/>
        <v>14</v>
      </c>
      <c r="AW104">
        <f t="shared" si="16"/>
        <v>104</v>
      </c>
      <c r="AX104">
        <f t="shared" si="16"/>
        <v>79</v>
      </c>
      <c r="AY104" s="47" t="s">
        <v>45</v>
      </c>
      <c r="AZ104">
        <f t="shared" si="13"/>
        <v>82</v>
      </c>
      <c r="BA104">
        <f t="shared" si="14"/>
        <v>856</v>
      </c>
      <c r="BB104" s="8">
        <f t="shared" si="15"/>
        <v>177</v>
      </c>
      <c r="BC104" t="s">
        <v>416</v>
      </c>
      <c r="BD104" t="s">
        <v>160</v>
      </c>
      <c r="BE104">
        <v>1</v>
      </c>
      <c r="BF104" t="s">
        <v>448</v>
      </c>
      <c r="BG104" s="1" t="s">
        <v>449</v>
      </c>
    </row>
    <row r="105" spans="1:59" ht="30" hidden="1" outlineLevel="1" x14ac:dyDescent="0.25">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D105" t="s">
        <v>117</v>
      </c>
      <c r="AE105" t="s">
        <v>117</v>
      </c>
      <c r="AF105" t="s">
        <v>117</v>
      </c>
      <c r="AG105" t="s">
        <v>117</v>
      </c>
      <c r="AH105" t="s">
        <v>117</v>
      </c>
      <c r="AI105" s="8" t="s">
        <v>117</v>
      </c>
      <c r="AJ105" t="s">
        <v>117</v>
      </c>
      <c r="AK105" s="10" t="s">
        <v>117</v>
      </c>
      <c r="AL105" t="s">
        <v>117</v>
      </c>
      <c r="AM105" t="s">
        <v>278</v>
      </c>
      <c r="AN105" s="8" t="s">
        <v>105</v>
      </c>
      <c r="AO105">
        <v>125</v>
      </c>
      <c r="AP105">
        <v>1169</v>
      </c>
      <c r="AQ105" s="17">
        <v>414</v>
      </c>
      <c r="AR105">
        <v>96</v>
      </c>
      <c r="AS105">
        <v>960</v>
      </c>
      <c r="AT105">
        <v>256</v>
      </c>
      <c r="AU105" s="10" t="s">
        <v>45</v>
      </c>
      <c r="AV105" s="49">
        <f t="shared" si="16"/>
        <v>14</v>
      </c>
      <c r="AW105">
        <f t="shared" si="16"/>
        <v>104</v>
      </c>
      <c r="AX105">
        <f t="shared" si="16"/>
        <v>79</v>
      </c>
      <c r="AY105" s="47" t="s">
        <v>45</v>
      </c>
      <c r="AZ105">
        <f t="shared" si="13"/>
        <v>82</v>
      </c>
      <c r="BA105">
        <f t="shared" si="14"/>
        <v>856</v>
      </c>
      <c r="BB105" s="8">
        <f t="shared" si="15"/>
        <v>177</v>
      </c>
      <c r="BC105" t="s">
        <v>416</v>
      </c>
      <c r="BD105" t="s">
        <v>160</v>
      </c>
      <c r="BE105">
        <v>1</v>
      </c>
      <c r="BF105" t="s">
        <v>448</v>
      </c>
      <c r="BG105" s="1" t="s">
        <v>449</v>
      </c>
    </row>
    <row r="106" spans="1:59" ht="30" hidden="1" outlineLevel="1" x14ac:dyDescent="0.25">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D106" t="s">
        <v>117</v>
      </c>
      <c r="AE106" t="s">
        <v>117</v>
      </c>
      <c r="AF106" t="s">
        <v>117</v>
      </c>
      <c r="AG106" t="s">
        <v>117</v>
      </c>
      <c r="AH106" t="s">
        <v>117</v>
      </c>
      <c r="AI106" s="8" t="s">
        <v>117</v>
      </c>
      <c r="AJ106" t="s">
        <v>117</v>
      </c>
      <c r="AK106" s="10" t="s">
        <v>117</v>
      </c>
      <c r="AL106" t="s">
        <v>117</v>
      </c>
      <c r="AM106" t="s">
        <v>278</v>
      </c>
      <c r="AN106" s="8" t="s">
        <v>105</v>
      </c>
      <c r="AO106">
        <v>125</v>
      </c>
      <c r="AP106">
        <v>1169</v>
      </c>
      <c r="AQ106" s="17">
        <v>414</v>
      </c>
      <c r="AR106">
        <v>96</v>
      </c>
      <c r="AS106">
        <v>960</v>
      </c>
      <c r="AT106">
        <v>256</v>
      </c>
      <c r="AU106" s="10" t="s">
        <v>8</v>
      </c>
      <c r="AV106" s="49">
        <f t="shared" si="16"/>
        <v>14</v>
      </c>
      <c r="AW106">
        <f t="shared" si="16"/>
        <v>104</v>
      </c>
      <c r="AX106">
        <f t="shared" si="16"/>
        <v>79</v>
      </c>
      <c r="AY106" s="47" t="s">
        <v>8</v>
      </c>
      <c r="AZ106">
        <f t="shared" si="13"/>
        <v>82</v>
      </c>
      <c r="BA106">
        <f t="shared" si="14"/>
        <v>856</v>
      </c>
      <c r="BB106" s="8">
        <f t="shared" si="15"/>
        <v>177</v>
      </c>
      <c r="BC106" t="s">
        <v>452</v>
      </c>
      <c r="BD106" t="s">
        <v>453</v>
      </c>
      <c r="BE106">
        <v>1</v>
      </c>
      <c r="BF106" t="s">
        <v>454</v>
      </c>
      <c r="BG106" s="1" t="s">
        <v>455</v>
      </c>
    </row>
    <row r="107" spans="1:59" hidden="1" outlineLevel="1" x14ac:dyDescent="0.25">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D107" t="s">
        <v>117</v>
      </c>
      <c r="AE107" t="s">
        <v>117</v>
      </c>
      <c r="AF107" t="s">
        <v>117</v>
      </c>
      <c r="AG107" t="s">
        <v>117</v>
      </c>
      <c r="AH107" t="s">
        <v>117</v>
      </c>
      <c r="AI107" s="8" t="s">
        <v>117</v>
      </c>
      <c r="AJ107" t="s">
        <v>117</v>
      </c>
      <c r="AK107" s="10" t="s">
        <v>117</v>
      </c>
      <c r="AL107" t="s">
        <v>117</v>
      </c>
      <c r="AM107" t="s">
        <v>278</v>
      </c>
      <c r="AN107" s="8" t="s">
        <v>105</v>
      </c>
      <c r="AO107">
        <v>125</v>
      </c>
      <c r="AP107">
        <v>1169</v>
      </c>
      <c r="AQ107" s="17">
        <v>414</v>
      </c>
      <c r="AR107">
        <v>96</v>
      </c>
      <c r="AS107">
        <v>960</v>
      </c>
      <c r="AT107">
        <v>256</v>
      </c>
      <c r="AU107" s="47" t="s">
        <v>8</v>
      </c>
      <c r="AV107">
        <v>64</v>
      </c>
      <c r="AW107">
        <v>928</v>
      </c>
      <c r="AX107">
        <v>224</v>
      </c>
      <c r="AY107" s="47" t="s">
        <v>8</v>
      </c>
      <c r="AZ107">
        <f t="shared" si="13"/>
        <v>32</v>
      </c>
      <c r="BA107">
        <f t="shared" si="14"/>
        <v>32</v>
      </c>
      <c r="BB107" s="8">
        <f t="shared" si="15"/>
        <v>32</v>
      </c>
      <c r="BC107" t="s">
        <v>452</v>
      </c>
      <c r="BD107" t="s">
        <v>465</v>
      </c>
      <c r="BE107">
        <v>1</v>
      </c>
      <c r="BF107" t="s">
        <v>467</v>
      </c>
      <c r="BG107" t="s">
        <v>117</v>
      </c>
    </row>
    <row r="108" spans="1:59" hidden="1" outlineLevel="1" x14ac:dyDescent="0.25">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D108" t="s">
        <v>117</v>
      </c>
      <c r="AE108" t="s">
        <v>117</v>
      </c>
      <c r="AF108" t="s">
        <v>117</v>
      </c>
      <c r="AG108" t="s">
        <v>117</v>
      </c>
      <c r="AH108" t="s">
        <v>117</v>
      </c>
      <c r="AI108" s="8" t="s">
        <v>117</v>
      </c>
      <c r="AJ108" t="s">
        <v>117</v>
      </c>
      <c r="AK108" s="10" t="s">
        <v>117</v>
      </c>
      <c r="AL108" t="s">
        <v>117</v>
      </c>
      <c r="AM108" t="s">
        <v>278</v>
      </c>
      <c r="AN108" s="8" t="s">
        <v>105</v>
      </c>
      <c r="AO108">
        <v>125</v>
      </c>
      <c r="AP108">
        <v>1169</v>
      </c>
      <c r="AQ108" s="17">
        <v>414</v>
      </c>
      <c r="AR108">
        <v>96</v>
      </c>
      <c r="AS108">
        <v>960</v>
      </c>
      <c r="AT108">
        <v>256</v>
      </c>
      <c r="AU108" s="10" t="s">
        <v>45</v>
      </c>
      <c r="AV108" s="49">
        <f xml:space="preserve"> _xlfn.FLOOR.MATH((AO108 - AR108) / 2)</f>
        <v>14</v>
      </c>
      <c r="AW108">
        <f xml:space="preserve"> _xlfn.FLOOR.MATH((AP108 - AS108) / 2)</f>
        <v>104</v>
      </c>
      <c r="AX108">
        <f xml:space="preserve"> _xlfn.FLOOR.MATH((AQ108 - AT108) / 2)</f>
        <v>79</v>
      </c>
      <c r="AY108" s="47" t="s">
        <v>44</v>
      </c>
      <c r="AZ108">
        <f t="shared" si="13"/>
        <v>82</v>
      </c>
      <c r="BA108">
        <f t="shared" si="14"/>
        <v>856</v>
      </c>
      <c r="BB108" s="8">
        <f t="shared" si="15"/>
        <v>177</v>
      </c>
      <c r="BC108" t="s">
        <v>416</v>
      </c>
      <c r="BD108" t="s">
        <v>459</v>
      </c>
      <c r="BE108">
        <v>1</v>
      </c>
      <c r="BF108" t="s">
        <v>467</v>
      </c>
      <c r="BG108" t="s">
        <v>117</v>
      </c>
    </row>
    <row r="109" spans="1:59" ht="30" hidden="1" outlineLevel="1" x14ac:dyDescent="0.25">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D109" t="s">
        <v>117</v>
      </c>
      <c r="AE109" t="s">
        <v>117</v>
      </c>
      <c r="AF109" t="s">
        <v>117</v>
      </c>
      <c r="AG109" t="s">
        <v>117</v>
      </c>
      <c r="AH109" t="s">
        <v>117</v>
      </c>
      <c r="AI109" s="8" t="s">
        <v>117</v>
      </c>
      <c r="AJ109" t="s">
        <v>117</v>
      </c>
      <c r="AK109" s="10" t="s">
        <v>117</v>
      </c>
      <c r="AL109" t="s">
        <v>117</v>
      </c>
      <c r="AM109" t="s">
        <v>278</v>
      </c>
      <c r="AN109" s="8" t="s">
        <v>105</v>
      </c>
      <c r="AO109">
        <v>125</v>
      </c>
      <c r="AP109">
        <v>1169</v>
      </c>
      <c r="AQ109" s="17">
        <v>414</v>
      </c>
      <c r="AR109">
        <v>96</v>
      </c>
      <c r="AS109">
        <v>960</v>
      </c>
      <c r="AT109">
        <v>256</v>
      </c>
      <c r="AU109" s="47" t="s">
        <v>8</v>
      </c>
      <c r="AV109">
        <v>64</v>
      </c>
      <c r="AW109">
        <v>928</v>
      </c>
      <c r="AX109">
        <v>224</v>
      </c>
      <c r="AY109" s="47" t="s">
        <v>8</v>
      </c>
      <c r="AZ109">
        <f t="shared" si="13"/>
        <v>32</v>
      </c>
      <c r="BA109">
        <f t="shared" si="14"/>
        <v>32</v>
      </c>
      <c r="BB109" s="8">
        <f t="shared" si="15"/>
        <v>32</v>
      </c>
      <c r="BC109" t="s">
        <v>452</v>
      </c>
      <c r="BD109" t="s">
        <v>465</v>
      </c>
      <c r="BE109">
        <v>1</v>
      </c>
      <c r="BF109" t="s">
        <v>454</v>
      </c>
      <c r="BG109" s="1" t="s">
        <v>455</v>
      </c>
    </row>
    <row r="110" spans="1:59" hidden="1" outlineLevel="1" x14ac:dyDescent="0.25">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D110" t="s">
        <v>117</v>
      </c>
      <c r="AE110" t="s">
        <v>117</v>
      </c>
      <c r="AF110" t="s">
        <v>117</v>
      </c>
      <c r="AG110" t="s">
        <v>117</v>
      </c>
      <c r="AH110" t="s">
        <v>117</v>
      </c>
      <c r="AI110" s="8" t="s">
        <v>117</v>
      </c>
      <c r="AJ110" t="s">
        <v>117</v>
      </c>
      <c r="AK110" s="10" t="s">
        <v>117</v>
      </c>
      <c r="AL110" t="s">
        <v>117</v>
      </c>
      <c r="AM110" t="s">
        <v>278</v>
      </c>
      <c r="AN110" s="8" t="s">
        <v>105</v>
      </c>
      <c r="AO110">
        <v>125</v>
      </c>
      <c r="AP110">
        <v>1169</v>
      </c>
      <c r="AQ110" s="17">
        <v>414</v>
      </c>
      <c r="AR110">
        <v>96</v>
      </c>
      <c r="AS110">
        <v>960</v>
      </c>
      <c r="AT110">
        <v>256</v>
      </c>
      <c r="AU110" s="10" t="s">
        <v>45</v>
      </c>
      <c r="AV110" s="49">
        <f t="shared" ref="AV110:AX111" si="17" xml:space="preserve"> _xlfn.FLOOR.MATH((AO110 - AR110) / 2)</f>
        <v>14</v>
      </c>
      <c r="AW110">
        <f t="shared" si="17"/>
        <v>104</v>
      </c>
      <c r="AX110">
        <f t="shared" si="17"/>
        <v>79</v>
      </c>
      <c r="AY110" s="47" t="s">
        <v>44</v>
      </c>
      <c r="AZ110">
        <f t="shared" si="13"/>
        <v>82</v>
      </c>
      <c r="BA110">
        <f t="shared" si="14"/>
        <v>856</v>
      </c>
      <c r="BB110" s="8">
        <f t="shared" si="15"/>
        <v>177</v>
      </c>
      <c r="BC110" t="s">
        <v>416</v>
      </c>
      <c r="BD110" t="s">
        <v>459</v>
      </c>
      <c r="BE110">
        <v>1</v>
      </c>
      <c r="BF110" t="s">
        <v>11</v>
      </c>
      <c r="BG110" t="s">
        <v>473</v>
      </c>
    </row>
    <row r="111" spans="1:59" s="33" customFormat="1" collapsed="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D111" s="33" t="s">
        <v>117</v>
      </c>
      <c r="AE111" s="33" t="s">
        <v>117</v>
      </c>
      <c r="AF111" s="33" t="s">
        <v>117</v>
      </c>
      <c r="AG111" s="33" t="s">
        <v>117</v>
      </c>
      <c r="AH111" s="33" t="s">
        <v>117</v>
      </c>
      <c r="AI111" s="36" t="s">
        <v>117</v>
      </c>
      <c r="AJ111" s="33" t="s">
        <v>117</v>
      </c>
      <c r="AK111" s="32" t="s">
        <v>117</v>
      </c>
      <c r="AL111" s="33" t="s">
        <v>117</v>
      </c>
      <c r="AM111" s="33" t="s">
        <v>278</v>
      </c>
      <c r="AN111" s="36" t="s">
        <v>105</v>
      </c>
      <c r="AO111" s="33">
        <v>125</v>
      </c>
      <c r="AP111" s="33">
        <v>1169</v>
      </c>
      <c r="AQ111" s="35">
        <v>414</v>
      </c>
      <c r="AR111" s="33">
        <v>96</v>
      </c>
      <c r="AS111" s="33">
        <v>960</v>
      </c>
      <c r="AT111" s="33">
        <v>256</v>
      </c>
      <c r="AU111" s="32" t="s">
        <v>45</v>
      </c>
      <c r="AV111" s="50">
        <f t="shared" si="17"/>
        <v>14</v>
      </c>
      <c r="AW111" s="33">
        <f t="shared" si="17"/>
        <v>104</v>
      </c>
      <c r="AX111" s="33">
        <f t="shared" si="17"/>
        <v>79</v>
      </c>
      <c r="AY111" s="51" t="s">
        <v>45</v>
      </c>
      <c r="AZ111" s="33">
        <f t="shared" ref="AZ111:AZ142" si="18">AR111-AV111</f>
        <v>82</v>
      </c>
      <c r="BA111" s="33">
        <f t="shared" ref="BA111:BA142" si="19">AS111-AW111</f>
        <v>856</v>
      </c>
      <c r="BB111" s="36">
        <f t="shared" ref="BB111:BB142" si="20">AT111-AX111</f>
        <v>177</v>
      </c>
      <c r="BC111" s="33" t="s">
        <v>416</v>
      </c>
      <c r="BD111" s="33" t="s">
        <v>160</v>
      </c>
      <c r="BE111" s="33">
        <v>0</v>
      </c>
      <c r="BF111" s="33" t="s">
        <v>8</v>
      </c>
      <c r="BG111" s="33" t="s">
        <v>8</v>
      </c>
    </row>
    <row r="112" spans="1:59" s="52" customFormat="1" ht="15.75" thickBot="1" x14ac:dyDescent="0.3">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D112" s="52" t="s">
        <v>117</v>
      </c>
      <c r="AE112" s="52" t="s">
        <v>117</v>
      </c>
      <c r="AF112" s="52" t="s">
        <v>117</v>
      </c>
      <c r="AG112" s="52" t="s">
        <v>117</v>
      </c>
      <c r="AH112" s="52" t="s">
        <v>117</v>
      </c>
      <c r="AI112" s="59" t="s">
        <v>117</v>
      </c>
      <c r="AJ112" s="52" t="s">
        <v>117</v>
      </c>
      <c r="AK112" s="45" t="s">
        <v>117</v>
      </c>
      <c r="AL112" s="52" t="s">
        <v>117</v>
      </c>
      <c r="AM112" s="52" t="s">
        <v>278</v>
      </c>
      <c r="AN112" s="59" t="s">
        <v>105</v>
      </c>
      <c r="AO112" s="52">
        <v>125</v>
      </c>
      <c r="AP112" s="52">
        <v>1169</v>
      </c>
      <c r="AQ112" s="53">
        <v>414</v>
      </c>
      <c r="AR112" s="52">
        <v>96</v>
      </c>
      <c r="AS112" s="52">
        <v>960</v>
      </c>
      <c r="AT112" s="52">
        <v>256</v>
      </c>
      <c r="AU112" s="54" t="s">
        <v>8</v>
      </c>
      <c r="AV112" s="52">
        <v>64</v>
      </c>
      <c r="AW112" s="52">
        <v>928</v>
      </c>
      <c r="AX112" s="52">
        <v>224</v>
      </c>
      <c r="AY112" s="54" t="s">
        <v>8</v>
      </c>
      <c r="AZ112" s="52">
        <f t="shared" si="18"/>
        <v>32</v>
      </c>
      <c r="BA112" s="52">
        <f t="shared" si="19"/>
        <v>32</v>
      </c>
      <c r="BB112" s="59">
        <f t="shared" si="20"/>
        <v>32</v>
      </c>
      <c r="BC112" s="52" t="s">
        <v>481</v>
      </c>
      <c r="BD112" s="52" t="s">
        <v>482</v>
      </c>
      <c r="BE112" s="52">
        <v>0</v>
      </c>
      <c r="BF112" s="52" t="s">
        <v>8</v>
      </c>
      <c r="BG112" s="52" t="s">
        <v>8</v>
      </c>
    </row>
    <row r="113" spans="1:59" x14ac:dyDescent="0.25">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D113">
        <v>3</v>
      </c>
      <c r="AE113" t="s">
        <v>117</v>
      </c>
      <c r="AF113" t="s">
        <v>117</v>
      </c>
      <c r="AG113" t="s">
        <v>117</v>
      </c>
      <c r="AH113" t="s">
        <v>117</v>
      </c>
      <c r="AI113" s="8" t="s">
        <v>117</v>
      </c>
      <c r="AJ113" t="s">
        <v>117</v>
      </c>
      <c r="AK113" s="10" t="s">
        <v>117</v>
      </c>
      <c r="AL113" t="s">
        <v>117</v>
      </c>
      <c r="AM113">
        <f xml:space="preserve"> 1508.06553301511 + 0.00210606006752809 * (AR113*AS113*AT113) * (AA113 / 5) + 441</f>
        <v>73500.060473349149</v>
      </c>
      <c r="AN113" s="8" t="s">
        <v>105</v>
      </c>
      <c r="AO113">
        <v>125</v>
      </c>
      <c r="AP113">
        <v>1169</v>
      </c>
      <c r="AQ113" s="17">
        <v>414</v>
      </c>
      <c r="AR113">
        <v>96</v>
      </c>
      <c r="AS113">
        <v>768</v>
      </c>
      <c r="AT113">
        <v>384</v>
      </c>
      <c r="AU113" s="47" t="s">
        <v>45</v>
      </c>
      <c r="AV113" s="49">
        <f t="shared" ref="AV113:AV140" si="22" xml:space="preserve"> _xlfn.FLOOR.MATH((AO113 - AR113) / 2)</f>
        <v>14</v>
      </c>
      <c r="AW113">
        <f t="shared" ref="AW113:AW140" si="23" xml:space="preserve"> _xlfn.FLOOR.MATH((AP113 - AS113) / 2)</f>
        <v>200</v>
      </c>
      <c r="AX113">
        <f t="shared" ref="AX113:AX140" si="24" xml:space="preserve"> _xlfn.FLOOR.MATH((AQ113 - AT113) / 2)</f>
        <v>15</v>
      </c>
      <c r="AY113" s="47" t="s">
        <v>8</v>
      </c>
      <c r="AZ113">
        <f t="shared" si="18"/>
        <v>82</v>
      </c>
      <c r="BA113">
        <f t="shared" si="19"/>
        <v>568</v>
      </c>
      <c r="BB113" s="8">
        <f t="shared" si="20"/>
        <v>369</v>
      </c>
      <c r="BC113" t="s">
        <v>416</v>
      </c>
      <c r="BD113" t="s">
        <v>160</v>
      </c>
      <c r="BE113">
        <v>0</v>
      </c>
      <c r="BF113" t="s">
        <v>8</v>
      </c>
      <c r="BG113" t="s">
        <v>8</v>
      </c>
    </row>
    <row r="114" spans="1:59" x14ac:dyDescent="0.25">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D114">
        <v>3</v>
      </c>
      <c r="AN114" s="8" t="s">
        <v>105</v>
      </c>
      <c r="AO114">
        <v>125</v>
      </c>
      <c r="AP114">
        <v>1169</v>
      </c>
      <c r="AQ114" s="17">
        <v>414</v>
      </c>
      <c r="AR114">
        <v>96</v>
      </c>
      <c r="AS114">
        <v>768</v>
      </c>
      <c r="AT114">
        <v>384</v>
      </c>
      <c r="AU114" s="47" t="s">
        <v>8</v>
      </c>
      <c r="AV114" s="49">
        <f t="shared" si="22"/>
        <v>14</v>
      </c>
      <c r="AW114">
        <f t="shared" si="23"/>
        <v>200</v>
      </c>
      <c r="AX114">
        <f t="shared" si="24"/>
        <v>15</v>
      </c>
      <c r="AY114" s="17" t="s">
        <v>45</v>
      </c>
      <c r="AZ114">
        <f t="shared" si="18"/>
        <v>82</v>
      </c>
      <c r="BA114">
        <f t="shared" si="19"/>
        <v>568</v>
      </c>
      <c r="BB114" s="8">
        <f t="shared" si="20"/>
        <v>369</v>
      </c>
      <c r="BC114" t="s">
        <v>481</v>
      </c>
      <c r="BD114" t="s">
        <v>160</v>
      </c>
      <c r="BE114">
        <v>1</v>
      </c>
      <c r="BF114" t="s">
        <v>117</v>
      </c>
      <c r="BG114" t="s">
        <v>117</v>
      </c>
    </row>
    <row r="115" spans="1:59" x14ac:dyDescent="0.25">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D115">
        <v>3</v>
      </c>
      <c r="AN115" s="8" t="s">
        <v>105</v>
      </c>
      <c r="AO115">
        <v>125</v>
      </c>
      <c r="AP115">
        <v>1169</v>
      </c>
      <c r="AQ115" s="17">
        <v>414</v>
      </c>
      <c r="AR115">
        <v>96</v>
      </c>
      <c r="AS115">
        <v>768</v>
      </c>
      <c r="AT115">
        <v>384</v>
      </c>
      <c r="AU115" s="47" t="s">
        <v>8</v>
      </c>
      <c r="AV115" s="49">
        <f t="shared" si="22"/>
        <v>14</v>
      </c>
      <c r="AW115">
        <f t="shared" si="23"/>
        <v>200</v>
      </c>
      <c r="AX115">
        <f t="shared" si="24"/>
        <v>15</v>
      </c>
      <c r="AY115" s="17" t="s">
        <v>45</v>
      </c>
      <c r="AZ115">
        <f t="shared" si="18"/>
        <v>82</v>
      </c>
      <c r="BA115">
        <f t="shared" si="19"/>
        <v>568</v>
      </c>
      <c r="BB115" s="8">
        <f t="shared" si="20"/>
        <v>369</v>
      </c>
      <c r="BC115" t="s">
        <v>481</v>
      </c>
      <c r="BD115" t="s">
        <v>160</v>
      </c>
      <c r="BE115">
        <v>1</v>
      </c>
      <c r="BF115" t="s">
        <v>117</v>
      </c>
      <c r="BG115" t="s">
        <v>117</v>
      </c>
    </row>
    <row r="116" spans="1:59" x14ac:dyDescent="0.25">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D116">
        <v>3</v>
      </c>
      <c r="AK116" s="10"/>
      <c r="AN116" s="8" t="s">
        <v>105</v>
      </c>
      <c r="AO116">
        <v>125</v>
      </c>
      <c r="AP116">
        <v>1169</v>
      </c>
      <c r="AQ116" s="17">
        <v>414</v>
      </c>
      <c r="AR116">
        <v>96</v>
      </c>
      <c r="AS116">
        <v>768</v>
      </c>
      <c r="AT116">
        <v>384</v>
      </c>
      <c r="AU116" s="47" t="s">
        <v>8</v>
      </c>
      <c r="AV116" s="49">
        <f t="shared" si="22"/>
        <v>14</v>
      </c>
      <c r="AW116">
        <f t="shared" si="23"/>
        <v>200</v>
      </c>
      <c r="AX116">
        <f t="shared" si="24"/>
        <v>15</v>
      </c>
      <c r="AY116" s="47" t="s">
        <v>45</v>
      </c>
      <c r="AZ116">
        <f t="shared" si="18"/>
        <v>82</v>
      </c>
      <c r="BA116">
        <f t="shared" si="19"/>
        <v>568</v>
      </c>
      <c r="BB116" s="8">
        <f t="shared" si="20"/>
        <v>369</v>
      </c>
      <c r="BC116" t="s">
        <v>481</v>
      </c>
      <c r="BD116" t="s">
        <v>160</v>
      </c>
      <c r="BE116">
        <v>0</v>
      </c>
      <c r="BF116" t="s">
        <v>8</v>
      </c>
      <c r="BG116" t="s">
        <v>8</v>
      </c>
    </row>
    <row r="117" spans="1:59" x14ac:dyDescent="0.25">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D117">
        <v>3</v>
      </c>
      <c r="AK117" s="10"/>
      <c r="AN117" s="8" t="s">
        <v>105</v>
      </c>
      <c r="AO117">
        <v>125</v>
      </c>
      <c r="AP117">
        <v>1169</v>
      </c>
      <c r="AQ117" s="17">
        <v>414</v>
      </c>
      <c r="AR117">
        <v>96</v>
      </c>
      <c r="AS117">
        <v>768</v>
      </c>
      <c r="AT117">
        <v>384</v>
      </c>
      <c r="AU117" s="47" t="s">
        <v>8</v>
      </c>
      <c r="AV117" s="49">
        <f t="shared" si="22"/>
        <v>14</v>
      </c>
      <c r="AW117">
        <f t="shared" si="23"/>
        <v>200</v>
      </c>
      <c r="AX117">
        <f t="shared" si="24"/>
        <v>15</v>
      </c>
      <c r="AY117" s="47" t="s">
        <v>45</v>
      </c>
      <c r="AZ117">
        <f t="shared" si="18"/>
        <v>82</v>
      </c>
      <c r="BA117">
        <f t="shared" si="19"/>
        <v>568</v>
      </c>
      <c r="BB117" s="8">
        <f t="shared" si="20"/>
        <v>369</v>
      </c>
      <c r="BC117" t="s">
        <v>481</v>
      </c>
      <c r="BD117" t="s">
        <v>160</v>
      </c>
      <c r="BE117">
        <v>0</v>
      </c>
      <c r="BF117" t="s">
        <v>8</v>
      </c>
      <c r="BG117" t="s">
        <v>8</v>
      </c>
    </row>
    <row r="118" spans="1:59" x14ac:dyDescent="0.25">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D118">
        <v>3</v>
      </c>
      <c r="AK118" s="10"/>
      <c r="AN118" s="8" t="s">
        <v>105</v>
      </c>
      <c r="AO118">
        <v>125</v>
      </c>
      <c r="AP118">
        <v>1169</v>
      </c>
      <c r="AQ118" s="17">
        <v>414</v>
      </c>
      <c r="AR118">
        <v>96</v>
      </c>
      <c r="AS118">
        <v>768</v>
      </c>
      <c r="AT118">
        <v>384</v>
      </c>
      <c r="AU118" s="47" t="s">
        <v>8</v>
      </c>
      <c r="AV118" s="49">
        <f t="shared" si="22"/>
        <v>14</v>
      </c>
      <c r="AW118">
        <f t="shared" si="23"/>
        <v>200</v>
      </c>
      <c r="AX118">
        <f t="shared" si="24"/>
        <v>15</v>
      </c>
      <c r="AY118" s="47" t="s">
        <v>45</v>
      </c>
      <c r="AZ118">
        <f t="shared" si="18"/>
        <v>82</v>
      </c>
      <c r="BA118">
        <f t="shared" si="19"/>
        <v>568</v>
      </c>
      <c r="BB118" s="8">
        <f t="shared" si="20"/>
        <v>369</v>
      </c>
      <c r="BC118" t="s">
        <v>481</v>
      </c>
      <c r="BD118" t="s">
        <v>160</v>
      </c>
      <c r="BE118">
        <v>0</v>
      </c>
      <c r="BF118" t="s">
        <v>8</v>
      </c>
      <c r="BG118" t="s">
        <v>8</v>
      </c>
    </row>
    <row r="119" spans="1:59" x14ac:dyDescent="0.25">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D119">
        <v>3</v>
      </c>
      <c r="AK119" s="10"/>
      <c r="AN119" s="8" t="s">
        <v>105</v>
      </c>
      <c r="AO119">
        <v>125</v>
      </c>
      <c r="AP119">
        <v>1169</v>
      </c>
      <c r="AQ119" s="17">
        <v>414</v>
      </c>
      <c r="AR119">
        <v>96</v>
      </c>
      <c r="AS119">
        <v>768</v>
      </c>
      <c r="AT119">
        <v>384</v>
      </c>
      <c r="AU119" s="47" t="s">
        <v>8</v>
      </c>
      <c r="AV119" s="49">
        <f t="shared" si="22"/>
        <v>14</v>
      </c>
      <c r="AW119">
        <f t="shared" si="23"/>
        <v>200</v>
      </c>
      <c r="AX119">
        <f t="shared" si="24"/>
        <v>15</v>
      </c>
      <c r="AY119" s="47" t="s">
        <v>45</v>
      </c>
      <c r="AZ119">
        <f t="shared" si="18"/>
        <v>82</v>
      </c>
      <c r="BA119">
        <f t="shared" si="19"/>
        <v>568</v>
      </c>
      <c r="BB119" s="8">
        <f t="shared" si="20"/>
        <v>369</v>
      </c>
      <c r="BC119" t="s">
        <v>481</v>
      </c>
      <c r="BD119" t="s">
        <v>160</v>
      </c>
      <c r="BE119">
        <v>0</v>
      </c>
      <c r="BF119" t="s">
        <v>8</v>
      </c>
      <c r="BG119" t="s">
        <v>8</v>
      </c>
    </row>
    <row r="120" spans="1:59" x14ac:dyDescent="0.25">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D120">
        <v>3</v>
      </c>
      <c r="AJ120">
        <v>77597</v>
      </c>
      <c r="AK120" s="10">
        <v>3455</v>
      </c>
      <c r="AL120">
        <f>AJ120+AK120</f>
        <v>81052</v>
      </c>
      <c r="AM120">
        <f xml:space="preserve"> 1508.06553301511 + 0.00210606006752809 * (AR120*AS120*AT120) * (AA120 / 5) + 441</f>
        <v>73500.060473349149</v>
      </c>
      <c r="AN120" s="8" t="s">
        <v>105</v>
      </c>
      <c r="AO120">
        <v>125</v>
      </c>
      <c r="AP120">
        <v>1169</v>
      </c>
      <c r="AQ120" s="17">
        <v>414</v>
      </c>
      <c r="AR120">
        <v>96</v>
      </c>
      <c r="AS120">
        <v>768</v>
      </c>
      <c r="AT120">
        <v>384</v>
      </c>
      <c r="AU120" s="47" t="s">
        <v>45</v>
      </c>
      <c r="AV120" s="49">
        <f t="shared" si="22"/>
        <v>14</v>
      </c>
      <c r="AW120">
        <f t="shared" si="23"/>
        <v>200</v>
      </c>
      <c r="AX120">
        <f t="shared" si="24"/>
        <v>15</v>
      </c>
      <c r="AY120" s="47" t="s">
        <v>8</v>
      </c>
      <c r="AZ120">
        <f t="shared" si="18"/>
        <v>82</v>
      </c>
      <c r="BA120">
        <f t="shared" si="19"/>
        <v>568</v>
      </c>
      <c r="BB120" s="8">
        <f t="shared" si="20"/>
        <v>369</v>
      </c>
      <c r="BC120" t="s">
        <v>515</v>
      </c>
      <c r="BD120" t="s">
        <v>160</v>
      </c>
      <c r="BE120">
        <v>0</v>
      </c>
      <c r="BF120" t="s">
        <v>8</v>
      </c>
      <c r="BG120" t="s">
        <v>8</v>
      </c>
    </row>
    <row r="121" spans="1:59" x14ac:dyDescent="0.25">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D121">
        <v>3</v>
      </c>
      <c r="AJ121">
        <v>77597</v>
      </c>
      <c r="AK121" s="10">
        <v>3455</v>
      </c>
      <c r="AL121">
        <f>AJ121+AK121</f>
        <v>81052</v>
      </c>
      <c r="AM121">
        <f xml:space="preserve"> 1508.06553301511 + 0.00210606006752809 * (AR121*AS121*AT121) * (AA121 / 5) + 441</f>
        <v>73500.060473349149</v>
      </c>
      <c r="AN121" s="8" t="s">
        <v>105</v>
      </c>
      <c r="AO121">
        <v>125</v>
      </c>
      <c r="AP121">
        <v>1169</v>
      </c>
      <c r="AQ121" s="17">
        <v>414</v>
      </c>
      <c r="AR121">
        <v>96</v>
      </c>
      <c r="AS121">
        <v>768</v>
      </c>
      <c r="AT121">
        <v>384</v>
      </c>
      <c r="AU121" s="47" t="s">
        <v>45</v>
      </c>
      <c r="AV121" s="49">
        <f t="shared" si="22"/>
        <v>14</v>
      </c>
      <c r="AW121">
        <f t="shared" si="23"/>
        <v>200</v>
      </c>
      <c r="AX121">
        <f t="shared" si="24"/>
        <v>15</v>
      </c>
      <c r="AY121" s="47" t="s">
        <v>8</v>
      </c>
      <c r="AZ121">
        <f t="shared" si="18"/>
        <v>82</v>
      </c>
      <c r="BA121">
        <f t="shared" si="19"/>
        <v>568</v>
      </c>
      <c r="BB121" s="8">
        <f t="shared" si="20"/>
        <v>369</v>
      </c>
      <c r="BC121" t="s">
        <v>515</v>
      </c>
      <c r="BD121" t="s">
        <v>160</v>
      </c>
      <c r="BE121">
        <v>0</v>
      </c>
      <c r="BF121" t="s">
        <v>8</v>
      </c>
      <c r="BG121" t="s">
        <v>8</v>
      </c>
    </row>
    <row r="122" spans="1:59" x14ac:dyDescent="0.25">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D122">
        <v>3</v>
      </c>
      <c r="AK122" s="10"/>
      <c r="AN122" s="8" t="s">
        <v>105</v>
      </c>
      <c r="AO122">
        <v>125</v>
      </c>
      <c r="AP122">
        <v>1169</v>
      </c>
      <c r="AQ122" s="17">
        <v>414</v>
      </c>
      <c r="AR122" s="55">
        <v>96</v>
      </c>
      <c r="AS122" s="30">
        <v>768</v>
      </c>
      <c r="AT122" s="30">
        <v>384</v>
      </c>
      <c r="AU122" s="56" t="s">
        <v>8</v>
      </c>
      <c r="AV122" s="55">
        <f t="shared" si="22"/>
        <v>14</v>
      </c>
      <c r="AW122" s="30">
        <f t="shared" si="23"/>
        <v>200</v>
      </c>
      <c r="AX122" s="30">
        <f t="shared" si="24"/>
        <v>15</v>
      </c>
      <c r="AY122" s="56" t="s">
        <v>45</v>
      </c>
      <c r="AZ122">
        <f t="shared" si="18"/>
        <v>82</v>
      </c>
      <c r="BA122">
        <f t="shared" si="19"/>
        <v>568</v>
      </c>
      <c r="BB122" s="8">
        <f t="shared" si="20"/>
        <v>369</v>
      </c>
      <c r="BC122" t="s">
        <v>481</v>
      </c>
      <c r="BD122" t="s">
        <v>160</v>
      </c>
      <c r="BE122">
        <v>0</v>
      </c>
      <c r="BF122" t="s">
        <v>8</v>
      </c>
      <c r="BG122" t="s">
        <v>8</v>
      </c>
    </row>
    <row r="123" spans="1:59" x14ac:dyDescent="0.25">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D123">
        <v>3</v>
      </c>
      <c r="AK123" s="10"/>
      <c r="AN123" s="8" t="s">
        <v>105</v>
      </c>
      <c r="AO123">
        <v>125</v>
      </c>
      <c r="AP123">
        <v>1169</v>
      </c>
      <c r="AQ123" s="17">
        <v>414</v>
      </c>
      <c r="AR123" s="57">
        <v>96</v>
      </c>
      <c r="AS123" s="3">
        <v>768</v>
      </c>
      <c r="AT123" s="3">
        <v>384</v>
      </c>
      <c r="AU123" s="48" t="s">
        <v>8</v>
      </c>
      <c r="AV123" s="57">
        <f t="shared" si="22"/>
        <v>14</v>
      </c>
      <c r="AW123" s="3">
        <f t="shared" si="23"/>
        <v>200</v>
      </c>
      <c r="AX123" s="3">
        <f t="shared" si="24"/>
        <v>15</v>
      </c>
      <c r="AY123" s="48" t="s">
        <v>45</v>
      </c>
      <c r="AZ123">
        <f t="shared" si="18"/>
        <v>82</v>
      </c>
      <c r="BA123">
        <f t="shared" si="19"/>
        <v>568</v>
      </c>
      <c r="BB123" s="8">
        <f t="shared" si="20"/>
        <v>369</v>
      </c>
      <c r="BC123" t="s">
        <v>481</v>
      </c>
      <c r="BD123" t="s">
        <v>160</v>
      </c>
      <c r="BE123">
        <v>0</v>
      </c>
      <c r="BF123" t="s">
        <v>8</v>
      </c>
      <c r="BG123" t="s">
        <v>8</v>
      </c>
    </row>
    <row r="124" spans="1:59" x14ac:dyDescent="0.25">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D124">
        <v>3</v>
      </c>
      <c r="AK124" s="10"/>
      <c r="AN124" s="8" t="s">
        <v>105</v>
      </c>
      <c r="AO124">
        <v>125</v>
      </c>
      <c r="AP124">
        <v>1169</v>
      </c>
      <c r="AQ124" s="17">
        <v>414</v>
      </c>
      <c r="AR124">
        <v>96</v>
      </c>
      <c r="AS124">
        <v>768</v>
      </c>
      <c r="AT124">
        <v>384</v>
      </c>
      <c r="AU124" s="47" t="s">
        <v>8</v>
      </c>
      <c r="AV124" s="49">
        <f t="shared" si="22"/>
        <v>14</v>
      </c>
      <c r="AW124">
        <f t="shared" si="23"/>
        <v>200</v>
      </c>
      <c r="AX124">
        <f t="shared" si="24"/>
        <v>15</v>
      </c>
      <c r="AY124" s="47" t="s">
        <v>45</v>
      </c>
      <c r="AZ124">
        <f t="shared" si="18"/>
        <v>82</v>
      </c>
      <c r="BA124">
        <f t="shared" si="19"/>
        <v>568</v>
      </c>
      <c r="BB124" s="8">
        <f t="shared" si="20"/>
        <v>369</v>
      </c>
      <c r="BC124" t="s">
        <v>481</v>
      </c>
      <c r="BD124" t="s">
        <v>160</v>
      </c>
      <c r="BE124">
        <v>0</v>
      </c>
      <c r="BF124" t="s">
        <v>8</v>
      </c>
      <c r="BG124" t="s">
        <v>8</v>
      </c>
    </row>
    <row r="125" spans="1:59" x14ac:dyDescent="0.25">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D125">
        <v>3</v>
      </c>
      <c r="AK125" s="10"/>
      <c r="AN125" s="8" t="s">
        <v>105</v>
      </c>
      <c r="AO125">
        <v>125</v>
      </c>
      <c r="AP125">
        <v>1169</v>
      </c>
      <c r="AQ125" s="17">
        <v>414</v>
      </c>
      <c r="AR125" s="57">
        <v>96</v>
      </c>
      <c r="AS125" s="3">
        <v>768</v>
      </c>
      <c r="AT125" s="3">
        <v>384</v>
      </c>
      <c r="AU125" s="48" t="s">
        <v>8</v>
      </c>
      <c r="AV125" s="57">
        <f t="shared" si="22"/>
        <v>14</v>
      </c>
      <c r="AW125" s="3">
        <f t="shared" si="23"/>
        <v>200</v>
      </c>
      <c r="AX125" s="3">
        <f t="shared" si="24"/>
        <v>15</v>
      </c>
      <c r="AY125" s="48" t="s">
        <v>45</v>
      </c>
      <c r="AZ125">
        <f t="shared" si="18"/>
        <v>82</v>
      </c>
      <c r="BA125">
        <f t="shared" si="19"/>
        <v>568</v>
      </c>
      <c r="BB125" s="8">
        <f t="shared" si="20"/>
        <v>369</v>
      </c>
      <c r="BC125" t="s">
        <v>481</v>
      </c>
      <c r="BD125" t="s">
        <v>160</v>
      </c>
      <c r="BE125">
        <v>0</v>
      </c>
      <c r="BF125" t="s">
        <v>8</v>
      </c>
      <c r="BG125" t="s">
        <v>8</v>
      </c>
    </row>
    <row r="126" spans="1:59" x14ac:dyDescent="0.25">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D126">
        <v>3</v>
      </c>
      <c r="AF126" t="s">
        <v>94</v>
      </c>
      <c r="AI126" s="8" t="s">
        <v>96</v>
      </c>
      <c r="AJ126">
        <v>77627</v>
      </c>
      <c r="AK126" s="10">
        <v>3425</v>
      </c>
      <c r="AL126">
        <f t="shared" ref="AL126:AL136" si="25">AJ126+AK126</f>
        <v>81052</v>
      </c>
      <c r="AM126">
        <f t="shared" ref="AM126:AM160" si="26" xml:space="preserve"> 1508.06553301511 + 0.00210606006752809 * (AR126*AS126*AT126) * (AA126 / 5) + 441</f>
        <v>73500.060473349149</v>
      </c>
      <c r="AN126" s="8" t="s">
        <v>105</v>
      </c>
      <c r="AO126">
        <v>173</v>
      </c>
      <c r="AP126">
        <v>743</v>
      </c>
      <c r="AQ126" s="17">
        <v>435</v>
      </c>
      <c r="AR126">
        <v>144</v>
      </c>
      <c r="AS126">
        <v>512</v>
      </c>
      <c r="AT126">
        <v>384</v>
      </c>
      <c r="AU126" s="47" t="s">
        <v>45</v>
      </c>
      <c r="AV126">
        <f t="shared" si="22"/>
        <v>14</v>
      </c>
      <c r="AW126">
        <f t="shared" si="23"/>
        <v>115</v>
      </c>
      <c r="AX126">
        <f t="shared" si="24"/>
        <v>25</v>
      </c>
      <c r="AY126" s="47" t="s">
        <v>45</v>
      </c>
      <c r="AZ126">
        <f t="shared" si="18"/>
        <v>130</v>
      </c>
      <c r="BA126">
        <f t="shared" si="19"/>
        <v>397</v>
      </c>
      <c r="BB126" s="8">
        <f t="shared" si="20"/>
        <v>359</v>
      </c>
      <c r="BC126" t="s">
        <v>533</v>
      </c>
      <c r="BD126" t="s">
        <v>524</v>
      </c>
      <c r="BE126">
        <v>0</v>
      </c>
      <c r="BG126" s="1"/>
    </row>
    <row r="127" spans="1:59" x14ac:dyDescent="0.25">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D127">
        <v>3</v>
      </c>
      <c r="AF127" t="s">
        <v>94</v>
      </c>
      <c r="AI127" s="8" t="s">
        <v>96</v>
      </c>
      <c r="AJ127">
        <v>77627</v>
      </c>
      <c r="AK127" s="10">
        <v>3425</v>
      </c>
      <c r="AL127">
        <f t="shared" si="25"/>
        <v>81052</v>
      </c>
      <c r="AM127">
        <f t="shared" si="26"/>
        <v>73500.060473349149</v>
      </c>
      <c r="AN127" s="8" t="s">
        <v>105</v>
      </c>
      <c r="AO127">
        <v>173</v>
      </c>
      <c r="AP127">
        <v>743</v>
      </c>
      <c r="AQ127" s="17">
        <v>435</v>
      </c>
      <c r="AR127">
        <v>144</v>
      </c>
      <c r="AS127">
        <v>512</v>
      </c>
      <c r="AT127">
        <v>384</v>
      </c>
      <c r="AU127" s="47" t="s">
        <v>45</v>
      </c>
      <c r="AV127">
        <f t="shared" si="22"/>
        <v>14</v>
      </c>
      <c r="AW127">
        <f t="shared" si="23"/>
        <v>115</v>
      </c>
      <c r="AX127">
        <f t="shared" si="24"/>
        <v>25</v>
      </c>
      <c r="AY127" s="47" t="s">
        <v>45</v>
      </c>
      <c r="AZ127">
        <f t="shared" si="18"/>
        <v>130</v>
      </c>
      <c r="BA127">
        <f t="shared" si="19"/>
        <v>397</v>
      </c>
      <c r="BB127" s="8">
        <f t="shared" si="20"/>
        <v>359</v>
      </c>
      <c r="BC127" t="s">
        <v>533</v>
      </c>
      <c r="BD127" t="s">
        <v>524</v>
      </c>
      <c r="BE127">
        <v>0</v>
      </c>
      <c r="BG127" s="1"/>
    </row>
    <row r="128" spans="1:59" x14ac:dyDescent="0.25">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D128">
        <v>3</v>
      </c>
      <c r="AF128" t="s">
        <v>94</v>
      </c>
      <c r="AI128" s="8" t="s">
        <v>96</v>
      </c>
      <c r="AJ128">
        <v>77627</v>
      </c>
      <c r="AK128" s="10">
        <v>3425</v>
      </c>
      <c r="AL128">
        <f t="shared" si="25"/>
        <v>81052</v>
      </c>
      <c r="AM128">
        <f t="shared" si="26"/>
        <v>73500.060473349149</v>
      </c>
      <c r="AN128" s="8" t="s">
        <v>105</v>
      </c>
      <c r="AO128">
        <v>173</v>
      </c>
      <c r="AP128">
        <v>743</v>
      </c>
      <c r="AQ128" s="17">
        <v>435</v>
      </c>
      <c r="AR128">
        <v>144</v>
      </c>
      <c r="AS128">
        <v>512</v>
      </c>
      <c r="AT128">
        <v>384</v>
      </c>
      <c r="AU128" s="47" t="s">
        <v>45</v>
      </c>
      <c r="AV128">
        <f t="shared" si="22"/>
        <v>14</v>
      </c>
      <c r="AW128">
        <f t="shared" si="23"/>
        <v>115</v>
      </c>
      <c r="AX128">
        <f t="shared" si="24"/>
        <v>25</v>
      </c>
      <c r="AY128" s="47" t="s">
        <v>45</v>
      </c>
      <c r="AZ128">
        <f t="shared" si="18"/>
        <v>130</v>
      </c>
      <c r="BA128">
        <f t="shared" si="19"/>
        <v>397</v>
      </c>
      <c r="BB128" s="8">
        <f t="shared" si="20"/>
        <v>359</v>
      </c>
      <c r="BC128" t="s">
        <v>533</v>
      </c>
      <c r="BD128" t="s">
        <v>524</v>
      </c>
      <c r="BE128">
        <v>0</v>
      </c>
      <c r="BG128" s="1"/>
    </row>
    <row r="129" spans="1:59" x14ac:dyDescent="0.25">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D129">
        <v>3</v>
      </c>
      <c r="AF129" t="s">
        <v>94</v>
      </c>
      <c r="AI129" s="8" t="s">
        <v>96</v>
      </c>
      <c r="AJ129">
        <v>77627</v>
      </c>
      <c r="AK129" s="10">
        <v>3425</v>
      </c>
      <c r="AL129">
        <f t="shared" si="25"/>
        <v>81052</v>
      </c>
      <c r="AM129">
        <f t="shared" si="26"/>
        <v>73500.060473349149</v>
      </c>
      <c r="AN129" s="8" t="s">
        <v>105</v>
      </c>
      <c r="AO129">
        <v>173</v>
      </c>
      <c r="AP129">
        <v>743</v>
      </c>
      <c r="AQ129" s="17">
        <v>435</v>
      </c>
      <c r="AR129">
        <v>144</v>
      </c>
      <c r="AS129">
        <v>512</v>
      </c>
      <c r="AT129">
        <v>384</v>
      </c>
      <c r="AU129" s="47" t="s">
        <v>45</v>
      </c>
      <c r="AV129">
        <f t="shared" si="22"/>
        <v>14</v>
      </c>
      <c r="AW129">
        <f t="shared" si="23"/>
        <v>115</v>
      </c>
      <c r="AX129">
        <f t="shared" si="24"/>
        <v>25</v>
      </c>
      <c r="AY129" s="47" t="s">
        <v>45</v>
      </c>
      <c r="AZ129">
        <f t="shared" si="18"/>
        <v>130</v>
      </c>
      <c r="BA129">
        <f t="shared" si="19"/>
        <v>397</v>
      </c>
      <c r="BB129" s="8">
        <f t="shared" si="20"/>
        <v>359</v>
      </c>
      <c r="BC129" t="s">
        <v>533</v>
      </c>
      <c r="BD129" t="s">
        <v>524</v>
      </c>
      <c r="BE129">
        <v>0</v>
      </c>
      <c r="BG129" s="1"/>
    </row>
    <row r="130" spans="1:59" s="3" customFormat="1" x14ac:dyDescent="0.25">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D130" s="3">
        <v>1</v>
      </c>
      <c r="AF130" s="3" t="s">
        <v>94</v>
      </c>
      <c r="AI130" s="23" t="s">
        <v>96</v>
      </c>
      <c r="AJ130" s="3">
        <v>77407</v>
      </c>
      <c r="AK130" s="15">
        <v>3645</v>
      </c>
      <c r="AL130" s="3">
        <f t="shared" si="25"/>
        <v>81052</v>
      </c>
      <c r="AM130" s="3">
        <f t="shared" si="26"/>
        <v>73500.060473349149</v>
      </c>
      <c r="AN130" s="23" t="s">
        <v>105</v>
      </c>
      <c r="AO130" s="3">
        <v>173</v>
      </c>
      <c r="AP130" s="3">
        <v>743</v>
      </c>
      <c r="AQ130" s="19">
        <v>435</v>
      </c>
      <c r="AR130" s="3">
        <v>144</v>
      </c>
      <c r="AS130" s="3">
        <v>512</v>
      </c>
      <c r="AT130" s="3">
        <v>384</v>
      </c>
      <c r="AU130" s="48" t="s">
        <v>45</v>
      </c>
      <c r="AV130" s="3">
        <f t="shared" si="22"/>
        <v>14</v>
      </c>
      <c r="AW130" s="3">
        <f t="shared" si="23"/>
        <v>115</v>
      </c>
      <c r="AX130" s="3">
        <f t="shared" si="24"/>
        <v>25</v>
      </c>
      <c r="AY130" s="48" t="s">
        <v>45</v>
      </c>
      <c r="AZ130" s="3">
        <f t="shared" si="18"/>
        <v>130</v>
      </c>
      <c r="BA130" s="3">
        <f t="shared" si="19"/>
        <v>397</v>
      </c>
      <c r="BB130" s="23">
        <f t="shared" si="20"/>
        <v>359</v>
      </c>
      <c r="BC130" s="3" t="s">
        <v>533</v>
      </c>
      <c r="BD130" s="3" t="s">
        <v>524</v>
      </c>
      <c r="BE130" s="3">
        <v>0</v>
      </c>
    </row>
    <row r="131" spans="1:59" x14ac:dyDescent="0.25">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D131">
        <v>3</v>
      </c>
      <c r="AF131" t="s">
        <v>94</v>
      </c>
      <c r="AI131" s="8" t="s">
        <v>96</v>
      </c>
      <c r="AJ131">
        <v>77627</v>
      </c>
      <c r="AK131" s="10">
        <v>3425</v>
      </c>
      <c r="AL131">
        <f t="shared" si="25"/>
        <v>81052</v>
      </c>
      <c r="AM131">
        <f t="shared" si="26"/>
        <v>73500.060473349149</v>
      </c>
      <c r="AN131" s="8" t="s">
        <v>105</v>
      </c>
      <c r="AO131">
        <v>173</v>
      </c>
      <c r="AP131">
        <v>743</v>
      </c>
      <c r="AQ131" s="17">
        <v>435</v>
      </c>
      <c r="AR131">
        <v>144</v>
      </c>
      <c r="AS131">
        <v>512</v>
      </c>
      <c r="AT131">
        <v>384</v>
      </c>
      <c r="AU131" s="47" t="s">
        <v>45</v>
      </c>
      <c r="AV131">
        <f t="shared" si="22"/>
        <v>14</v>
      </c>
      <c r="AW131">
        <f t="shared" si="23"/>
        <v>115</v>
      </c>
      <c r="AX131">
        <f t="shared" si="24"/>
        <v>25</v>
      </c>
      <c r="AY131" s="47" t="s">
        <v>45</v>
      </c>
      <c r="AZ131">
        <f t="shared" si="18"/>
        <v>130</v>
      </c>
      <c r="BA131">
        <f t="shared" si="19"/>
        <v>397</v>
      </c>
      <c r="BB131" s="8">
        <f t="shared" si="20"/>
        <v>359</v>
      </c>
      <c r="BC131" t="s">
        <v>533</v>
      </c>
      <c r="BD131" t="s">
        <v>524</v>
      </c>
      <c r="BE131">
        <v>0</v>
      </c>
    </row>
    <row r="132" spans="1:59" x14ac:dyDescent="0.25">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D132">
        <v>3</v>
      </c>
      <c r="AF132" t="s">
        <v>94</v>
      </c>
      <c r="AI132" s="8" t="s">
        <v>96</v>
      </c>
      <c r="AJ132">
        <v>77627</v>
      </c>
      <c r="AK132" s="10">
        <v>3425</v>
      </c>
      <c r="AL132">
        <f t="shared" si="25"/>
        <v>81052</v>
      </c>
      <c r="AM132">
        <f t="shared" si="26"/>
        <v>73500.060473349149</v>
      </c>
      <c r="AN132" s="8" t="s">
        <v>105</v>
      </c>
      <c r="AO132">
        <v>173</v>
      </c>
      <c r="AP132">
        <v>743</v>
      </c>
      <c r="AQ132" s="17">
        <v>435</v>
      </c>
      <c r="AR132">
        <v>144</v>
      </c>
      <c r="AS132">
        <v>512</v>
      </c>
      <c r="AT132">
        <v>384</v>
      </c>
      <c r="AU132" s="47" t="s">
        <v>45</v>
      </c>
      <c r="AV132">
        <f t="shared" si="22"/>
        <v>14</v>
      </c>
      <c r="AW132">
        <f t="shared" si="23"/>
        <v>115</v>
      </c>
      <c r="AX132">
        <f t="shared" si="24"/>
        <v>25</v>
      </c>
      <c r="AY132" s="47" t="s">
        <v>45</v>
      </c>
      <c r="AZ132">
        <f t="shared" si="18"/>
        <v>130</v>
      </c>
      <c r="BA132">
        <f t="shared" si="19"/>
        <v>397</v>
      </c>
      <c r="BB132" s="8">
        <f t="shared" si="20"/>
        <v>359</v>
      </c>
      <c r="BC132" t="s">
        <v>533</v>
      </c>
      <c r="BD132" t="s">
        <v>524</v>
      </c>
      <c r="BE132">
        <v>0</v>
      </c>
    </row>
    <row r="133" spans="1:59" x14ac:dyDescent="0.25">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D133">
        <v>3</v>
      </c>
      <c r="AF133" t="s">
        <v>94</v>
      </c>
      <c r="AI133" s="8" t="s">
        <v>96</v>
      </c>
      <c r="AJ133">
        <v>77627</v>
      </c>
      <c r="AK133" s="10">
        <v>3425</v>
      </c>
      <c r="AL133">
        <f t="shared" si="25"/>
        <v>81052</v>
      </c>
      <c r="AM133">
        <f t="shared" si="26"/>
        <v>73500.060473349149</v>
      </c>
      <c r="AN133" s="8" t="s">
        <v>105</v>
      </c>
      <c r="AO133">
        <v>173</v>
      </c>
      <c r="AP133">
        <v>743</v>
      </c>
      <c r="AQ133" s="17">
        <v>435</v>
      </c>
      <c r="AR133">
        <v>144</v>
      </c>
      <c r="AS133">
        <v>512</v>
      </c>
      <c r="AT133">
        <v>384</v>
      </c>
      <c r="AU133" s="47" t="s">
        <v>45</v>
      </c>
      <c r="AV133">
        <f t="shared" si="22"/>
        <v>14</v>
      </c>
      <c r="AW133">
        <f t="shared" si="23"/>
        <v>115</v>
      </c>
      <c r="AX133">
        <f t="shared" si="24"/>
        <v>25</v>
      </c>
      <c r="AY133" s="47" t="s">
        <v>45</v>
      </c>
      <c r="AZ133">
        <f t="shared" si="18"/>
        <v>130</v>
      </c>
      <c r="BA133">
        <f t="shared" si="19"/>
        <v>397</v>
      </c>
      <c r="BB133" s="8">
        <f t="shared" si="20"/>
        <v>359</v>
      </c>
      <c r="BC133" t="s">
        <v>533</v>
      </c>
      <c r="BD133" t="s">
        <v>524</v>
      </c>
      <c r="BE133">
        <v>0</v>
      </c>
    </row>
    <row r="134" spans="1:59" x14ac:dyDescent="0.25">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D134">
        <v>3</v>
      </c>
      <c r="AF134" t="s">
        <v>94</v>
      </c>
      <c r="AI134" s="8" t="s">
        <v>96</v>
      </c>
      <c r="AJ134">
        <v>77627</v>
      </c>
      <c r="AK134" s="10">
        <v>3425</v>
      </c>
      <c r="AL134">
        <f t="shared" si="25"/>
        <v>81052</v>
      </c>
      <c r="AM134">
        <f t="shared" si="26"/>
        <v>73500.060473349149</v>
      </c>
      <c r="AN134" s="8" t="s">
        <v>105</v>
      </c>
      <c r="AO134">
        <v>173</v>
      </c>
      <c r="AP134">
        <v>743</v>
      </c>
      <c r="AQ134" s="17">
        <v>435</v>
      </c>
      <c r="AR134">
        <v>144</v>
      </c>
      <c r="AS134">
        <v>512</v>
      </c>
      <c r="AT134">
        <v>384</v>
      </c>
      <c r="AU134" s="47" t="s">
        <v>45</v>
      </c>
      <c r="AV134">
        <f t="shared" si="22"/>
        <v>14</v>
      </c>
      <c r="AW134">
        <f t="shared" si="23"/>
        <v>115</v>
      </c>
      <c r="AX134">
        <f t="shared" si="24"/>
        <v>25</v>
      </c>
      <c r="AY134" s="47" t="s">
        <v>45</v>
      </c>
      <c r="AZ134">
        <f t="shared" si="18"/>
        <v>130</v>
      </c>
      <c r="BA134">
        <f t="shared" si="19"/>
        <v>397</v>
      </c>
      <c r="BB134" s="8">
        <f t="shared" si="20"/>
        <v>359</v>
      </c>
      <c r="BC134" t="s">
        <v>533</v>
      </c>
      <c r="BD134" t="s">
        <v>524</v>
      </c>
      <c r="BE134">
        <v>0</v>
      </c>
    </row>
    <row r="135" spans="1:59" x14ac:dyDescent="0.25">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D135">
        <v>3</v>
      </c>
      <c r="AF135" t="s">
        <v>94</v>
      </c>
      <c r="AI135" s="8" t="s">
        <v>96</v>
      </c>
      <c r="AJ135">
        <v>77627</v>
      </c>
      <c r="AK135" s="10">
        <v>3425</v>
      </c>
      <c r="AL135">
        <f t="shared" si="25"/>
        <v>81052</v>
      </c>
      <c r="AM135">
        <f t="shared" si="26"/>
        <v>73500.060473349149</v>
      </c>
      <c r="AN135" s="8" t="s">
        <v>105</v>
      </c>
      <c r="AO135">
        <v>173</v>
      </c>
      <c r="AP135">
        <v>743</v>
      </c>
      <c r="AQ135" s="17">
        <v>435</v>
      </c>
      <c r="AR135">
        <v>144</v>
      </c>
      <c r="AS135">
        <v>512</v>
      </c>
      <c r="AT135">
        <v>384</v>
      </c>
      <c r="AU135" s="47" t="s">
        <v>45</v>
      </c>
      <c r="AV135">
        <f t="shared" si="22"/>
        <v>14</v>
      </c>
      <c r="AW135">
        <f t="shared" si="23"/>
        <v>115</v>
      </c>
      <c r="AX135">
        <f t="shared" si="24"/>
        <v>25</v>
      </c>
      <c r="AY135" s="47" t="s">
        <v>45</v>
      </c>
      <c r="AZ135">
        <f t="shared" si="18"/>
        <v>130</v>
      </c>
      <c r="BA135">
        <f t="shared" si="19"/>
        <v>397</v>
      </c>
      <c r="BB135" s="8">
        <f t="shared" si="20"/>
        <v>359</v>
      </c>
      <c r="BC135" t="s">
        <v>533</v>
      </c>
      <c r="BD135" t="s">
        <v>524</v>
      </c>
      <c r="BE135">
        <v>0</v>
      </c>
    </row>
    <row r="136" spans="1:59" x14ac:dyDescent="0.25">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D136">
        <v>1</v>
      </c>
      <c r="AF136" t="s">
        <v>94</v>
      </c>
      <c r="AI136" s="8" t="s">
        <v>96</v>
      </c>
      <c r="AJ136">
        <v>77407</v>
      </c>
      <c r="AK136" s="10">
        <v>3645</v>
      </c>
      <c r="AL136">
        <f t="shared" si="25"/>
        <v>81052</v>
      </c>
      <c r="AM136">
        <f t="shared" si="26"/>
        <v>73500.060473349149</v>
      </c>
      <c r="AN136" s="8" t="s">
        <v>105</v>
      </c>
      <c r="AO136">
        <v>173</v>
      </c>
      <c r="AP136">
        <v>743</v>
      </c>
      <c r="AQ136" s="17">
        <v>435</v>
      </c>
      <c r="AR136">
        <v>144</v>
      </c>
      <c r="AS136">
        <v>512</v>
      </c>
      <c r="AT136">
        <v>384</v>
      </c>
      <c r="AU136" s="47" t="s">
        <v>45</v>
      </c>
      <c r="AV136">
        <f t="shared" si="22"/>
        <v>14</v>
      </c>
      <c r="AW136">
        <f t="shared" si="23"/>
        <v>115</v>
      </c>
      <c r="AX136">
        <f t="shared" si="24"/>
        <v>25</v>
      </c>
      <c r="AY136" s="47" t="s">
        <v>45</v>
      </c>
      <c r="AZ136">
        <f t="shared" si="18"/>
        <v>130</v>
      </c>
      <c r="BA136">
        <f t="shared" si="19"/>
        <v>397</v>
      </c>
      <c r="BB136" s="8">
        <f t="shared" si="20"/>
        <v>359</v>
      </c>
      <c r="BC136" t="s">
        <v>533</v>
      </c>
      <c r="BD136" t="s">
        <v>524</v>
      </c>
      <c r="BE136">
        <v>0</v>
      </c>
    </row>
    <row r="137" spans="1:59" x14ac:dyDescent="0.25">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D137">
        <v>3</v>
      </c>
      <c r="AF137" t="s">
        <v>94</v>
      </c>
      <c r="AI137" s="8" t="s">
        <v>96</v>
      </c>
      <c r="AK137" s="10"/>
      <c r="AM137">
        <f t="shared" si="26"/>
        <v>73500.060473349149</v>
      </c>
      <c r="AN137" s="8" t="s">
        <v>105</v>
      </c>
      <c r="AO137">
        <v>173</v>
      </c>
      <c r="AP137">
        <v>743</v>
      </c>
      <c r="AQ137" s="17">
        <v>435</v>
      </c>
      <c r="AR137">
        <v>144</v>
      </c>
      <c r="AS137">
        <v>512</v>
      </c>
      <c r="AT137">
        <v>384</v>
      </c>
      <c r="AU137" s="47" t="s">
        <v>45</v>
      </c>
      <c r="AV137">
        <f t="shared" si="22"/>
        <v>14</v>
      </c>
      <c r="AW137">
        <f t="shared" si="23"/>
        <v>115</v>
      </c>
      <c r="AX137">
        <f t="shared" si="24"/>
        <v>25</v>
      </c>
      <c r="AY137" s="47" t="s">
        <v>45</v>
      </c>
      <c r="AZ137">
        <f t="shared" si="18"/>
        <v>130</v>
      </c>
      <c r="BA137">
        <f t="shared" si="19"/>
        <v>397</v>
      </c>
      <c r="BB137" s="8">
        <f t="shared" si="20"/>
        <v>359</v>
      </c>
      <c r="BC137" t="s">
        <v>533</v>
      </c>
      <c r="BD137" t="s">
        <v>524</v>
      </c>
      <c r="BE137">
        <v>1</v>
      </c>
      <c r="BF137" t="s">
        <v>552</v>
      </c>
      <c r="BG137" t="s">
        <v>117</v>
      </c>
    </row>
    <row r="138" spans="1:59" x14ac:dyDescent="0.25">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D138">
        <v>1</v>
      </c>
      <c r="AF138" t="s">
        <v>94</v>
      </c>
      <c r="AI138" s="8" t="s">
        <v>96</v>
      </c>
      <c r="AJ138">
        <v>77407</v>
      </c>
      <c r="AK138" s="10">
        <v>3645</v>
      </c>
      <c r="AL138">
        <f>AJ138+AK138</f>
        <v>81052</v>
      </c>
      <c r="AM138">
        <f t="shared" si="26"/>
        <v>73500.060473349149</v>
      </c>
      <c r="AN138" s="8" t="s">
        <v>105</v>
      </c>
      <c r="AO138">
        <v>173</v>
      </c>
      <c r="AP138">
        <v>743</v>
      </c>
      <c r="AQ138" s="17">
        <v>435</v>
      </c>
      <c r="AR138">
        <v>144</v>
      </c>
      <c r="AS138">
        <v>512</v>
      </c>
      <c r="AT138">
        <v>384</v>
      </c>
      <c r="AU138" s="47" t="s">
        <v>45</v>
      </c>
      <c r="AV138">
        <f t="shared" si="22"/>
        <v>14</v>
      </c>
      <c r="AW138">
        <f t="shared" si="23"/>
        <v>115</v>
      </c>
      <c r="AX138">
        <f t="shared" si="24"/>
        <v>25</v>
      </c>
      <c r="AY138" s="47" t="s">
        <v>45</v>
      </c>
      <c r="AZ138">
        <f t="shared" si="18"/>
        <v>130</v>
      </c>
      <c r="BA138">
        <f t="shared" si="19"/>
        <v>397</v>
      </c>
      <c r="BB138" s="8">
        <f t="shared" si="20"/>
        <v>359</v>
      </c>
      <c r="BC138" t="s">
        <v>533</v>
      </c>
      <c r="BD138" t="s">
        <v>524</v>
      </c>
      <c r="BE138">
        <v>0</v>
      </c>
    </row>
    <row r="139" spans="1:59" x14ac:dyDescent="0.25">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D139">
        <v>3</v>
      </c>
      <c r="AF139" t="s">
        <v>94</v>
      </c>
      <c r="AI139" s="8" t="s">
        <v>96</v>
      </c>
      <c r="AM139">
        <f t="shared" si="26"/>
        <v>73500.060473349149</v>
      </c>
      <c r="AN139" s="8" t="s">
        <v>105</v>
      </c>
      <c r="AO139">
        <v>173</v>
      </c>
      <c r="AP139">
        <v>743</v>
      </c>
      <c r="AQ139" s="17">
        <v>435</v>
      </c>
      <c r="AR139">
        <v>144</v>
      </c>
      <c r="AS139">
        <v>512</v>
      </c>
      <c r="AT139">
        <v>384</v>
      </c>
      <c r="AU139" s="47" t="s">
        <v>45</v>
      </c>
      <c r="AV139">
        <f t="shared" si="22"/>
        <v>14</v>
      </c>
      <c r="AW139">
        <f t="shared" si="23"/>
        <v>115</v>
      </c>
      <c r="AX139">
        <f t="shared" si="24"/>
        <v>25</v>
      </c>
      <c r="AY139" s="47" t="s">
        <v>45</v>
      </c>
      <c r="AZ139">
        <f t="shared" si="18"/>
        <v>130</v>
      </c>
      <c r="BA139">
        <f t="shared" si="19"/>
        <v>397</v>
      </c>
      <c r="BB139" s="8">
        <f t="shared" si="20"/>
        <v>359</v>
      </c>
      <c r="BC139" t="s">
        <v>533</v>
      </c>
      <c r="BD139" t="s">
        <v>524</v>
      </c>
      <c r="BE139">
        <v>1</v>
      </c>
      <c r="BF139" t="s">
        <v>552</v>
      </c>
      <c r="BG139" t="s">
        <v>117</v>
      </c>
    </row>
    <row r="140" spans="1:59" s="3" customFormat="1" x14ac:dyDescent="0.25">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D140" s="3">
        <v>1</v>
      </c>
      <c r="AF140" s="3" t="s">
        <v>94</v>
      </c>
      <c r="AI140" s="23" t="s">
        <v>96</v>
      </c>
      <c r="AJ140" s="3" t="s">
        <v>117</v>
      </c>
      <c r="AK140" s="15" t="s">
        <v>117</v>
      </c>
      <c r="AL140" s="3" t="e">
        <f t="shared" ref="AL140:AL148" si="27">AJ140+AK140</f>
        <v>#VALUE!</v>
      </c>
      <c r="AM140" s="3">
        <f t="shared" si="26"/>
        <v>61574.894649960152</v>
      </c>
      <c r="AN140" s="23" t="s">
        <v>105</v>
      </c>
      <c r="AO140" s="3">
        <v>173</v>
      </c>
      <c r="AP140" s="3">
        <v>743</v>
      </c>
      <c r="AQ140" s="19">
        <v>435</v>
      </c>
      <c r="AR140" s="3">
        <v>144</v>
      </c>
      <c r="AS140" s="3">
        <v>512</v>
      </c>
      <c r="AT140" s="3">
        <v>384</v>
      </c>
      <c r="AU140" s="48" t="s">
        <v>45</v>
      </c>
      <c r="AV140" s="3">
        <f t="shared" si="22"/>
        <v>14</v>
      </c>
      <c r="AW140" s="3">
        <f t="shared" si="23"/>
        <v>115</v>
      </c>
      <c r="AX140" s="3">
        <f t="shared" si="24"/>
        <v>25</v>
      </c>
      <c r="AY140" s="48" t="s">
        <v>45</v>
      </c>
      <c r="AZ140" s="3">
        <f t="shared" si="18"/>
        <v>130</v>
      </c>
      <c r="BA140" s="3">
        <f t="shared" si="19"/>
        <v>397</v>
      </c>
      <c r="BB140" s="23">
        <f t="shared" si="20"/>
        <v>359</v>
      </c>
      <c r="BC140" s="3" t="s">
        <v>533</v>
      </c>
      <c r="BD140" s="3" t="s">
        <v>524</v>
      </c>
      <c r="BE140" s="3" t="s">
        <v>117</v>
      </c>
    </row>
    <row r="141" spans="1:59" x14ac:dyDescent="0.25">
      <c r="A141" s="10" t="s">
        <v>578</v>
      </c>
      <c r="B141" s="10" t="s">
        <v>576</v>
      </c>
      <c r="C141" t="s">
        <v>525</v>
      </c>
      <c r="D141" t="s">
        <v>477</v>
      </c>
      <c r="E141" t="s">
        <v>406</v>
      </c>
      <c r="F141" t="s">
        <v>409</v>
      </c>
      <c r="G141" s="40" t="s">
        <v>117</v>
      </c>
      <c r="H141" s="10" t="s">
        <v>117</v>
      </c>
      <c r="I141" s="10" t="s">
        <v>117</v>
      </c>
      <c r="J141" s="4">
        <v>1</v>
      </c>
      <c r="U141" s="10"/>
      <c r="V141" s="17">
        <v>0</v>
      </c>
      <c r="W141" t="s">
        <v>117</v>
      </c>
      <c r="X141" t="s">
        <v>117</v>
      </c>
      <c r="Y141" t="s">
        <v>117</v>
      </c>
      <c r="Z141" t="s">
        <v>117</v>
      </c>
      <c r="AA141" t="s">
        <v>117</v>
      </c>
      <c r="AB141" t="s">
        <v>117</v>
      </c>
      <c r="AD141">
        <v>3</v>
      </c>
      <c r="AF141" t="s">
        <v>117</v>
      </c>
      <c r="AI141" s="8" t="s">
        <v>117</v>
      </c>
      <c r="AJ141" t="s">
        <v>117</v>
      </c>
      <c r="AK141" s="10" t="s">
        <v>117</v>
      </c>
      <c r="AL141" t="e">
        <f t="shared" si="27"/>
        <v>#VALUE!</v>
      </c>
      <c r="AM141" t="e">
        <f t="shared" si="26"/>
        <v>#VALUE!</v>
      </c>
      <c r="AN141" s="8" t="s">
        <v>105</v>
      </c>
      <c r="AO141" t="s">
        <v>117</v>
      </c>
      <c r="AP141" t="s">
        <v>117</v>
      </c>
      <c r="AQ141" s="17" t="s">
        <v>117</v>
      </c>
      <c r="AR141" t="s">
        <v>117</v>
      </c>
      <c r="AS141" t="s">
        <v>117</v>
      </c>
      <c r="AT141" t="s">
        <v>117</v>
      </c>
      <c r="AU141" s="47" t="s">
        <v>8</v>
      </c>
      <c r="AV141" t="s">
        <v>117</v>
      </c>
      <c r="AW141" t="s">
        <v>117</v>
      </c>
      <c r="AX141" t="s">
        <v>117</v>
      </c>
      <c r="AY141" s="47" t="s">
        <v>8</v>
      </c>
      <c r="AZ141" t="e">
        <f t="shared" si="18"/>
        <v>#VALUE!</v>
      </c>
      <c r="BA141" t="e">
        <f t="shared" si="19"/>
        <v>#VALUE!</v>
      </c>
      <c r="BB141" s="8" t="e">
        <f t="shared" si="20"/>
        <v>#VALUE!</v>
      </c>
      <c r="BC141" t="s">
        <v>117</v>
      </c>
      <c r="BD141" t="s">
        <v>117</v>
      </c>
      <c r="BE141" t="s">
        <v>117</v>
      </c>
    </row>
    <row r="142" spans="1:59" x14ac:dyDescent="0.25">
      <c r="A142" s="10" t="s">
        <v>579</v>
      </c>
      <c r="B142" s="10" t="s">
        <v>577</v>
      </c>
      <c r="C142" t="s">
        <v>525</v>
      </c>
      <c r="D142" t="s">
        <v>477</v>
      </c>
      <c r="E142" t="s">
        <v>406</v>
      </c>
      <c r="F142" t="s">
        <v>409</v>
      </c>
      <c r="G142" s="40" t="s">
        <v>117</v>
      </c>
      <c r="H142" s="10" t="s">
        <v>117</v>
      </c>
      <c r="I142" s="10" t="s">
        <v>117</v>
      </c>
      <c r="J142" s="4">
        <v>1</v>
      </c>
      <c r="U142" s="10"/>
      <c r="V142" s="17">
        <v>0</v>
      </c>
      <c r="W142" t="s">
        <v>117</v>
      </c>
      <c r="X142" t="s">
        <v>117</v>
      </c>
      <c r="Y142" t="s">
        <v>117</v>
      </c>
      <c r="Z142" t="s">
        <v>117</v>
      </c>
      <c r="AA142" t="s">
        <v>117</v>
      </c>
      <c r="AB142" t="s">
        <v>117</v>
      </c>
      <c r="AD142">
        <v>3</v>
      </c>
      <c r="AF142" t="s">
        <v>117</v>
      </c>
      <c r="AI142" s="8" t="s">
        <v>117</v>
      </c>
      <c r="AJ142" t="s">
        <v>117</v>
      </c>
      <c r="AK142" s="10" t="s">
        <v>117</v>
      </c>
      <c r="AL142" t="e">
        <f t="shared" si="27"/>
        <v>#VALUE!</v>
      </c>
      <c r="AM142" t="e">
        <f t="shared" si="26"/>
        <v>#VALUE!</v>
      </c>
      <c r="AN142" s="8" t="s">
        <v>105</v>
      </c>
      <c r="AO142" t="s">
        <v>117</v>
      </c>
      <c r="AP142" t="s">
        <v>117</v>
      </c>
      <c r="AQ142" s="17" t="s">
        <v>117</v>
      </c>
      <c r="AR142" t="s">
        <v>117</v>
      </c>
      <c r="AS142" t="s">
        <v>117</v>
      </c>
      <c r="AT142" t="s">
        <v>117</v>
      </c>
      <c r="AU142" s="47" t="s">
        <v>8</v>
      </c>
      <c r="AV142" t="s">
        <v>117</v>
      </c>
      <c r="AW142" t="s">
        <v>117</v>
      </c>
      <c r="AX142" t="s">
        <v>117</v>
      </c>
      <c r="AY142" s="47" t="s">
        <v>8</v>
      </c>
      <c r="AZ142" t="e">
        <f t="shared" si="18"/>
        <v>#VALUE!</v>
      </c>
      <c r="BA142" t="e">
        <f t="shared" si="19"/>
        <v>#VALUE!</v>
      </c>
      <c r="BB142" s="8" t="e">
        <f t="shared" si="20"/>
        <v>#VALUE!</v>
      </c>
      <c r="BC142" t="s">
        <v>117</v>
      </c>
      <c r="BD142" t="s">
        <v>117</v>
      </c>
      <c r="BE142" t="s">
        <v>117</v>
      </c>
    </row>
    <row r="143" spans="1:59" x14ac:dyDescent="0.25">
      <c r="A143" s="10" t="s">
        <v>580</v>
      </c>
      <c r="B143" s="10" t="s">
        <v>589</v>
      </c>
      <c r="C143" t="s">
        <v>525</v>
      </c>
      <c r="D143" t="s">
        <v>477</v>
      </c>
      <c r="E143" t="s">
        <v>406</v>
      </c>
      <c r="F143" t="s">
        <v>409</v>
      </c>
      <c r="G143" s="40" t="s">
        <v>117</v>
      </c>
      <c r="H143" s="10" t="s">
        <v>117</v>
      </c>
      <c r="I143" s="10" t="s">
        <v>117</v>
      </c>
      <c r="J143" s="4">
        <v>1</v>
      </c>
      <c r="U143" s="10"/>
      <c r="V143" s="17">
        <v>0</v>
      </c>
      <c r="W143" t="s">
        <v>117</v>
      </c>
      <c r="X143" t="s">
        <v>117</v>
      </c>
      <c r="Y143" t="s">
        <v>117</v>
      </c>
      <c r="Z143" t="s">
        <v>117</v>
      </c>
      <c r="AA143" t="s">
        <v>117</v>
      </c>
      <c r="AB143" t="s">
        <v>117</v>
      </c>
      <c r="AD143">
        <v>3</v>
      </c>
      <c r="AF143" t="s">
        <v>117</v>
      </c>
      <c r="AI143" s="8" t="s">
        <v>117</v>
      </c>
      <c r="AJ143" t="s">
        <v>117</v>
      </c>
      <c r="AK143" s="10" t="s">
        <v>117</v>
      </c>
      <c r="AL143" t="e">
        <f t="shared" si="27"/>
        <v>#VALUE!</v>
      </c>
      <c r="AM143" t="e">
        <f t="shared" si="26"/>
        <v>#VALUE!</v>
      </c>
      <c r="AN143" s="8" t="s">
        <v>105</v>
      </c>
      <c r="AO143" t="s">
        <v>117</v>
      </c>
      <c r="AP143" t="s">
        <v>117</v>
      </c>
      <c r="AQ143" s="17" t="s">
        <v>117</v>
      </c>
      <c r="AR143" t="s">
        <v>117</v>
      </c>
      <c r="AS143" t="s">
        <v>117</v>
      </c>
      <c r="AT143" t="s">
        <v>117</v>
      </c>
      <c r="AU143" s="47" t="s">
        <v>8</v>
      </c>
      <c r="AV143" t="s">
        <v>117</v>
      </c>
      <c r="AW143" t="s">
        <v>117</v>
      </c>
      <c r="AX143" t="s">
        <v>117</v>
      </c>
      <c r="AY143" s="47" t="s">
        <v>8</v>
      </c>
      <c r="AZ143" t="e">
        <f t="shared" ref="AZ143:AZ163" si="28">AR143-AV143</f>
        <v>#VALUE!</v>
      </c>
      <c r="BA143" t="e">
        <f t="shared" ref="BA143:BA163" si="29">AS143-AW143</f>
        <v>#VALUE!</v>
      </c>
      <c r="BB143" s="8" t="e">
        <f t="shared" ref="BB143:BB163" si="30">AT143-AX143</f>
        <v>#VALUE!</v>
      </c>
      <c r="BC143" t="s">
        <v>117</v>
      </c>
      <c r="BD143" t="s">
        <v>117</v>
      </c>
      <c r="BE143" t="s">
        <v>117</v>
      </c>
    </row>
    <row r="144" spans="1:59" x14ac:dyDescent="0.25">
      <c r="A144" s="10" t="s">
        <v>581</v>
      </c>
      <c r="B144" s="10" t="s">
        <v>590</v>
      </c>
      <c r="C144" t="s">
        <v>525</v>
      </c>
      <c r="D144" t="s">
        <v>477</v>
      </c>
      <c r="E144" t="s">
        <v>406</v>
      </c>
      <c r="F144" t="s">
        <v>409</v>
      </c>
      <c r="G144" s="40" t="s">
        <v>117</v>
      </c>
      <c r="H144" s="10" t="s">
        <v>117</v>
      </c>
      <c r="I144" s="10" t="s">
        <v>117</v>
      </c>
      <c r="J144" s="4">
        <v>1</v>
      </c>
      <c r="U144" s="10"/>
      <c r="V144" s="17">
        <v>0</v>
      </c>
      <c r="W144" t="s">
        <v>117</v>
      </c>
      <c r="X144" t="s">
        <v>117</v>
      </c>
      <c r="Y144" t="s">
        <v>117</v>
      </c>
      <c r="Z144" t="s">
        <v>117</v>
      </c>
      <c r="AA144" t="s">
        <v>117</v>
      </c>
      <c r="AB144" t="s">
        <v>117</v>
      </c>
      <c r="AD144">
        <v>3</v>
      </c>
      <c r="AF144" t="s">
        <v>117</v>
      </c>
      <c r="AI144" s="8" t="s">
        <v>117</v>
      </c>
      <c r="AJ144" t="s">
        <v>117</v>
      </c>
      <c r="AK144" s="10" t="s">
        <v>117</v>
      </c>
      <c r="AL144" t="e">
        <f t="shared" si="27"/>
        <v>#VALUE!</v>
      </c>
      <c r="AM144" t="e">
        <f t="shared" si="26"/>
        <v>#VALUE!</v>
      </c>
      <c r="AN144" s="8" t="s">
        <v>105</v>
      </c>
      <c r="AO144" t="s">
        <v>117</v>
      </c>
      <c r="AP144" t="s">
        <v>117</v>
      </c>
      <c r="AQ144" s="17" t="s">
        <v>117</v>
      </c>
      <c r="AR144" t="s">
        <v>117</v>
      </c>
      <c r="AS144" t="s">
        <v>117</v>
      </c>
      <c r="AT144" t="s">
        <v>117</v>
      </c>
      <c r="AU144" s="47" t="s">
        <v>8</v>
      </c>
      <c r="AV144" t="s">
        <v>117</v>
      </c>
      <c r="AW144" t="s">
        <v>117</v>
      </c>
      <c r="AX144" t="s">
        <v>117</v>
      </c>
      <c r="AY144" s="47" t="s">
        <v>8</v>
      </c>
      <c r="AZ144" t="e">
        <f t="shared" si="28"/>
        <v>#VALUE!</v>
      </c>
      <c r="BA144" t="e">
        <f t="shared" si="29"/>
        <v>#VALUE!</v>
      </c>
      <c r="BB144" s="8" t="e">
        <f t="shared" si="30"/>
        <v>#VALUE!</v>
      </c>
      <c r="BC144" t="s">
        <v>117</v>
      </c>
      <c r="BD144" t="s">
        <v>117</v>
      </c>
      <c r="BE144" t="s">
        <v>117</v>
      </c>
    </row>
    <row r="145" spans="1:57" x14ac:dyDescent="0.25">
      <c r="A145" s="10" t="s">
        <v>582</v>
      </c>
      <c r="B145" s="10" t="s">
        <v>591</v>
      </c>
      <c r="C145" t="s">
        <v>540</v>
      </c>
      <c r="D145" t="s">
        <v>477</v>
      </c>
      <c r="E145" t="s">
        <v>406</v>
      </c>
      <c r="F145" t="s">
        <v>409</v>
      </c>
      <c r="G145" s="40" t="s">
        <v>117</v>
      </c>
      <c r="H145" s="10" t="s">
        <v>117</v>
      </c>
      <c r="I145" s="10" t="s">
        <v>117</v>
      </c>
      <c r="J145" s="4">
        <v>1</v>
      </c>
      <c r="U145" s="10"/>
      <c r="V145" s="17">
        <v>0</v>
      </c>
      <c r="W145" t="s">
        <v>117</v>
      </c>
      <c r="X145" t="s">
        <v>117</v>
      </c>
      <c r="Y145" t="s">
        <v>117</v>
      </c>
      <c r="Z145" t="s">
        <v>117</v>
      </c>
      <c r="AA145" t="s">
        <v>117</v>
      </c>
      <c r="AB145" t="s">
        <v>117</v>
      </c>
      <c r="AD145">
        <v>3</v>
      </c>
      <c r="AF145" t="s">
        <v>117</v>
      </c>
      <c r="AI145" s="8" t="s">
        <v>117</v>
      </c>
      <c r="AJ145" t="s">
        <v>117</v>
      </c>
      <c r="AK145" s="10" t="s">
        <v>117</v>
      </c>
      <c r="AL145" t="e">
        <f t="shared" si="27"/>
        <v>#VALUE!</v>
      </c>
      <c r="AM145" t="e">
        <f t="shared" si="26"/>
        <v>#VALUE!</v>
      </c>
      <c r="AN145" s="8" t="s">
        <v>105</v>
      </c>
      <c r="AO145" t="s">
        <v>117</v>
      </c>
      <c r="AP145" t="s">
        <v>117</v>
      </c>
      <c r="AQ145" s="17" t="s">
        <v>117</v>
      </c>
      <c r="AR145" t="s">
        <v>117</v>
      </c>
      <c r="AS145" t="s">
        <v>117</v>
      </c>
      <c r="AT145" t="s">
        <v>117</v>
      </c>
      <c r="AU145" s="47" t="s">
        <v>8</v>
      </c>
      <c r="AV145" t="s">
        <v>117</v>
      </c>
      <c r="AW145" t="s">
        <v>117</v>
      </c>
      <c r="AX145" t="s">
        <v>117</v>
      </c>
      <c r="AY145" s="47" t="s">
        <v>8</v>
      </c>
      <c r="AZ145" t="e">
        <f t="shared" si="28"/>
        <v>#VALUE!</v>
      </c>
      <c r="BA145" t="e">
        <f t="shared" si="29"/>
        <v>#VALUE!</v>
      </c>
      <c r="BB145" s="8" t="e">
        <f t="shared" si="30"/>
        <v>#VALUE!</v>
      </c>
      <c r="BC145" t="s">
        <v>117</v>
      </c>
      <c r="BD145" t="s">
        <v>117</v>
      </c>
      <c r="BE145" t="s">
        <v>117</v>
      </c>
    </row>
    <row r="146" spans="1:57" x14ac:dyDescent="0.25">
      <c r="A146" s="10" t="s">
        <v>583</v>
      </c>
      <c r="B146" s="10" t="s">
        <v>592</v>
      </c>
      <c r="C146" t="s">
        <v>540</v>
      </c>
      <c r="D146" t="s">
        <v>477</v>
      </c>
      <c r="E146" t="s">
        <v>406</v>
      </c>
      <c r="F146" t="s">
        <v>409</v>
      </c>
      <c r="G146" s="40" t="s">
        <v>117</v>
      </c>
      <c r="H146" s="10" t="s">
        <v>117</v>
      </c>
      <c r="I146" s="10" t="s">
        <v>117</v>
      </c>
      <c r="J146" s="4">
        <v>1</v>
      </c>
      <c r="U146" s="10"/>
      <c r="V146" s="17">
        <v>0</v>
      </c>
      <c r="W146" t="s">
        <v>117</v>
      </c>
      <c r="X146" t="s">
        <v>117</v>
      </c>
      <c r="Y146" t="s">
        <v>117</v>
      </c>
      <c r="Z146" t="s">
        <v>117</v>
      </c>
      <c r="AA146" t="s">
        <v>117</v>
      </c>
      <c r="AB146" t="s">
        <v>117</v>
      </c>
      <c r="AD146">
        <v>3</v>
      </c>
      <c r="AF146" t="s">
        <v>117</v>
      </c>
      <c r="AI146" s="8" t="s">
        <v>117</v>
      </c>
      <c r="AJ146" t="s">
        <v>117</v>
      </c>
      <c r="AK146" s="10" t="s">
        <v>117</v>
      </c>
      <c r="AL146" t="e">
        <f t="shared" si="27"/>
        <v>#VALUE!</v>
      </c>
      <c r="AM146" t="e">
        <f t="shared" si="26"/>
        <v>#VALUE!</v>
      </c>
      <c r="AN146" s="8" t="s">
        <v>105</v>
      </c>
      <c r="AO146" t="s">
        <v>117</v>
      </c>
      <c r="AP146" t="s">
        <v>117</v>
      </c>
      <c r="AQ146" s="17" t="s">
        <v>117</v>
      </c>
      <c r="AR146" t="s">
        <v>117</v>
      </c>
      <c r="AS146" t="s">
        <v>117</v>
      </c>
      <c r="AT146" t="s">
        <v>117</v>
      </c>
      <c r="AU146" s="47" t="s">
        <v>8</v>
      </c>
      <c r="AV146" t="s">
        <v>117</v>
      </c>
      <c r="AW146" t="s">
        <v>117</v>
      </c>
      <c r="AX146" t="s">
        <v>117</v>
      </c>
      <c r="AY146" s="47" t="s">
        <v>8</v>
      </c>
      <c r="AZ146" t="e">
        <f t="shared" si="28"/>
        <v>#VALUE!</v>
      </c>
      <c r="BA146" t="e">
        <f t="shared" si="29"/>
        <v>#VALUE!</v>
      </c>
      <c r="BB146" s="8" t="e">
        <f t="shared" si="30"/>
        <v>#VALUE!</v>
      </c>
      <c r="BC146" t="s">
        <v>117</v>
      </c>
      <c r="BD146" t="s">
        <v>117</v>
      </c>
      <c r="BE146" t="s">
        <v>117</v>
      </c>
    </row>
    <row r="147" spans="1:57" x14ac:dyDescent="0.25">
      <c r="A147" s="10" t="s">
        <v>584</v>
      </c>
      <c r="B147" s="10" t="s">
        <v>593</v>
      </c>
      <c r="C147" t="s">
        <v>540</v>
      </c>
      <c r="D147" t="s">
        <v>477</v>
      </c>
      <c r="E147" t="s">
        <v>406</v>
      </c>
      <c r="F147" t="s">
        <v>409</v>
      </c>
      <c r="G147" s="40" t="s">
        <v>117</v>
      </c>
      <c r="H147" s="10" t="s">
        <v>117</v>
      </c>
      <c r="I147" s="10" t="s">
        <v>117</v>
      </c>
      <c r="J147" s="4">
        <v>1</v>
      </c>
      <c r="U147" s="10"/>
      <c r="V147" s="17">
        <v>0</v>
      </c>
      <c r="W147" t="s">
        <v>117</v>
      </c>
      <c r="X147" t="s">
        <v>117</v>
      </c>
      <c r="Y147" t="s">
        <v>117</v>
      </c>
      <c r="Z147" t="s">
        <v>117</v>
      </c>
      <c r="AA147" t="s">
        <v>117</v>
      </c>
      <c r="AB147" t="s">
        <v>117</v>
      </c>
      <c r="AD147">
        <v>3</v>
      </c>
      <c r="AF147" t="s">
        <v>117</v>
      </c>
      <c r="AI147" s="8" t="s">
        <v>117</v>
      </c>
      <c r="AJ147" t="s">
        <v>117</v>
      </c>
      <c r="AK147" s="10" t="s">
        <v>117</v>
      </c>
      <c r="AL147" t="e">
        <f t="shared" si="27"/>
        <v>#VALUE!</v>
      </c>
      <c r="AM147" t="e">
        <f t="shared" si="26"/>
        <v>#VALUE!</v>
      </c>
      <c r="AN147" s="8" t="s">
        <v>105</v>
      </c>
      <c r="AO147" t="s">
        <v>117</v>
      </c>
      <c r="AP147" t="s">
        <v>117</v>
      </c>
      <c r="AQ147" s="17" t="s">
        <v>117</v>
      </c>
      <c r="AR147" t="s">
        <v>117</v>
      </c>
      <c r="AS147" t="s">
        <v>117</v>
      </c>
      <c r="AT147" t="s">
        <v>117</v>
      </c>
      <c r="AU147" s="47" t="s">
        <v>8</v>
      </c>
      <c r="AV147" t="s">
        <v>117</v>
      </c>
      <c r="AW147" t="s">
        <v>117</v>
      </c>
      <c r="AX147" t="s">
        <v>117</v>
      </c>
      <c r="AY147" s="47" t="s">
        <v>8</v>
      </c>
      <c r="AZ147" t="e">
        <f t="shared" si="28"/>
        <v>#VALUE!</v>
      </c>
      <c r="BA147" t="e">
        <f t="shared" si="29"/>
        <v>#VALUE!</v>
      </c>
      <c r="BB147" s="8" t="e">
        <f t="shared" si="30"/>
        <v>#VALUE!</v>
      </c>
      <c r="BC147" t="s">
        <v>117</v>
      </c>
      <c r="BD147" t="s">
        <v>117</v>
      </c>
      <c r="BE147" t="s">
        <v>117</v>
      </c>
    </row>
    <row r="148" spans="1:57" x14ac:dyDescent="0.25">
      <c r="A148" s="10" t="s">
        <v>585</v>
      </c>
      <c r="B148" s="10" t="s">
        <v>594</v>
      </c>
      <c r="C148" t="s">
        <v>540</v>
      </c>
      <c r="D148" t="s">
        <v>477</v>
      </c>
      <c r="E148" t="s">
        <v>406</v>
      </c>
      <c r="F148" t="s">
        <v>409</v>
      </c>
      <c r="G148" s="40" t="s">
        <v>117</v>
      </c>
      <c r="H148" s="10" t="s">
        <v>117</v>
      </c>
      <c r="I148" s="10" t="s">
        <v>117</v>
      </c>
      <c r="J148" s="4">
        <v>1</v>
      </c>
      <c r="U148" s="10"/>
      <c r="V148" s="17">
        <v>0</v>
      </c>
      <c r="W148" t="s">
        <v>117</v>
      </c>
      <c r="X148" t="s">
        <v>117</v>
      </c>
      <c r="Y148" t="s">
        <v>117</v>
      </c>
      <c r="Z148" t="s">
        <v>117</v>
      </c>
      <c r="AA148" t="s">
        <v>117</v>
      </c>
      <c r="AB148" t="s">
        <v>117</v>
      </c>
      <c r="AD148">
        <v>3</v>
      </c>
      <c r="AF148" t="s">
        <v>117</v>
      </c>
      <c r="AI148" s="8" t="s">
        <v>117</v>
      </c>
      <c r="AJ148" t="s">
        <v>117</v>
      </c>
      <c r="AK148" s="10" t="s">
        <v>117</v>
      </c>
      <c r="AL148" t="e">
        <f t="shared" si="27"/>
        <v>#VALUE!</v>
      </c>
      <c r="AM148" t="e">
        <f t="shared" si="26"/>
        <v>#VALUE!</v>
      </c>
      <c r="AN148" s="8" t="s">
        <v>105</v>
      </c>
      <c r="AO148" t="s">
        <v>117</v>
      </c>
      <c r="AP148" t="s">
        <v>117</v>
      </c>
      <c r="AQ148" s="17" t="s">
        <v>117</v>
      </c>
      <c r="AR148" t="s">
        <v>117</v>
      </c>
      <c r="AS148" t="s">
        <v>117</v>
      </c>
      <c r="AT148" t="s">
        <v>117</v>
      </c>
      <c r="AU148" s="47" t="s">
        <v>8</v>
      </c>
      <c r="AV148" t="s">
        <v>117</v>
      </c>
      <c r="AW148" t="s">
        <v>117</v>
      </c>
      <c r="AX148" t="s">
        <v>117</v>
      </c>
      <c r="AY148" s="47" t="s">
        <v>8</v>
      </c>
      <c r="AZ148" t="e">
        <f t="shared" si="28"/>
        <v>#VALUE!</v>
      </c>
      <c r="BA148" t="e">
        <f t="shared" si="29"/>
        <v>#VALUE!</v>
      </c>
      <c r="BB148" s="8" t="e">
        <f t="shared" si="30"/>
        <v>#VALUE!</v>
      </c>
      <c r="BC148" t="s">
        <v>117</v>
      </c>
      <c r="BD148" t="s">
        <v>117</v>
      </c>
      <c r="BE148" t="s">
        <v>117</v>
      </c>
    </row>
    <row r="149" spans="1:57"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D149" s="33">
        <v>3</v>
      </c>
      <c r="AF149" s="33" t="s">
        <v>94</v>
      </c>
      <c r="AI149" s="36" t="s">
        <v>96</v>
      </c>
      <c r="AK149" s="32"/>
      <c r="AM149" s="33">
        <f t="shared" si="26"/>
        <v>74552.537876951479</v>
      </c>
      <c r="AN149" s="36" t="s">
        <v>105</v>
      </c>
      <c r="AO149" s="33">
        <v>173</v>
      </c>
      <c r="AP149" s="33">
        <v>743</v>
      </c>
      <c r="AQ149" s="35">
        <v>435</v>
      </c>
      <c r="AR149" s="33">
        <v>133</v>
      </c>
      <c r="AS149" s="33">
        <v>720</v>
      </c>
      <c r="AT149" s="33">
        <v>300</v>
      </c>
      <c r="AU149" s="51" t="s">
        <v>45</v>
      </c>
      <c r="AV149" s="33">
        <f t="shared" ref="AV149:AX153" si="32" xml:space="preserve"> _xlfn.FLOOR.MATH((AO149 - AR149) / 2)</f>
        <v>20</v>
      </c>
      <c r="AW149" s="33">
        <f t="shared" si="32"/>
        <v>11</v>
      </c>
      <c r="AX149" s="33">
        <f t="shared" si="32"/>
        <v>67</v>
      </c>
      <c r="AY149" s="51" t="s">
        <v>45</v>
      </c>
      <c r="AZ149" s="33">
        <f t="shared" si="28"/>
        <v>113</v>
      </c>
      <c r="BA149" s="33">
        <f t="shared" si="29"/>
        <v>709</v>
      </c>
      <c r="BB149" s="36">
        <f t="shared" si="30"/>
        <v>233</v>
      </c>
      <c r="BC149" s="33" t="s">
        <v>533</v>
      </c>
      <c r="BD149" s="33" t="s">
        <v>524</v>
      </c>
      <c r="BE149" s="33" t="s">
        <v>616</v>
      </c>
    </row>
    <row r="150" spans="1:57" x14ac:dyDescent="0.25">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D150">
        <v>1</v>
      </c>
      <c r="AF150" t="s">
        <v>94</v>
      </c>
      <c r="AI150" s="8" t="s">
        <v>96</v>
      </c>
      <c r="AK150" s="10"/>
      <c r="AM150">
        <f t="shared" si="26"/>
        <v>74552.537876951479</v>
      </c>
      <c r="AN150" s="8" t="s">
        <v>105</v>
      </c>
      <c r="AO150">
        <v>173</v>
      </c>
      <c r="AP150">
        <v>743</v>
      </c>
      <c r="AQ150" s="17">
        <v>435</v>
      </c>
      <c r="AR150">
        <v>133</v>
      </c>
      <c r="AS150">
        <v>720</v>
      </c>
      <c r="AT150">
        <v>300</v>
      </c>
      <c r="AU150" s="47" t="s">
        <v>45</v>
      </c>
      <c r="AV150">
        <f t="shared" si="32"/>
        <v>20</v>
      </c>
      <c r="AW150">
        <f t="shared" si="32"/>
        <v>11</v>
      </c>
      <c r="AX150">
        <f t="shared" si="32"/>
        <v>67</v>
      </c>
      <c r="AY150" s="47" t="s">
        <v>45</v>
      </c>
      <c r="AZ150">
        <f t="shared" si="28"/>
        <v>113</v>
      </c>
      <c r="BA150">
        <f t="shared" si="29"/>
        <v>709</v>
      </c>
      <c r="BB150" s="8">
        <f t="shared" si="30"/>
        <v>233</v>
      </c>
      <c r="BC150" t="s">
        <v>533</v>
      </c>
      <c r="BD150" t="s">
        <v>524</v>
      </c>
      <c r="BE150">
        <v>0</v>
      </c>
    </row>
    <row r="151" spans="1:57" x14ac:dyDescent="0.25">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D151">
        <v>1</v>
      </c>
      <c r="AF151" t="s">
        <v>94</v>
      </c>
      <c r="AI151" s="8" t="s">
        <v>96</v>
      </c>
      <c r="AK151" s="10"/>
      <c r="AM151">
        <f t="shared" si="26"/>
        <v>62451.959152962088</v>
      </c>
      <c r="AN151" s="8" t="s">
        <v>105</v>
      </c>
      <c r="AO151">
        <v>173</v>
      </c>
      <c r="AP151">
        <v>743</v>
      </c>
      <c r="AQ151" s="17">
        <v>435</v>
      </c>
      <c r="AR151">
        <v>133</v>
      </c>
      <c r="AS151">
        <v>720</v>
      </c>
      <c r="AT151">
        <v>300</v>
      </c>
      <c r="AU151" s="47" t="s">
        <v>45</v>
      </c>
      <c r="AV151">
        <f t="shared" si="32"/>
        <v>20</v>
      </c>
      <c r="AW151">
        <f t="shared" si="32"/>
        <v>11</v>
      </c>
      <c r="AX151">
        <f t="shared" si="32"/>
        <v>67</v>
      </c>
      <c r="AY151" s="47" t="s">
        <v>45</v>
      </c>
      <c r="AZ151">
        <f t="shared" si="28"/>
        <v>113</v>
      </c>
      <c r="BA151">
        <f t="shared" si="29"/>
        <v>709</v>
      </c>
      <c r="BB151" s="8">
        <f t="shared" si="30"/>
        <v>233</v>
      </c>
      <c r="BC151" t="s">
        <v>533</v>
      </c>
      <c r="BD151" t="s">
        <v>524</v>
      </c>
      <c r="BE151">
        <v>0</v>
      </c>
    </row>
    <row r="152" spans="1:57" x14ac:dyDescent="0.25">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D152">
        <v>1</v>
      </c>
      <c r="AF152" t="s">
        <v>94</v>
      </c>
      <c r="AI152" s="8" t="s">
        <v>96</v>
      </c>
      <c r="AK152" s="10"/>
      <c r="AM152">
        <f t="shared" si="26"/>
        <v>74552.537876951479</v>
      </c>
      <c r="AN152" s="8" t="s">
        <v>105</v>
      </c>
      <c r="AO152">
        <v>173</v>
      </c>
      <c r="AP152">
        <v>743</v>
      </c>
      <c r="AQ152" s="17">
        <v>435</v>
      </c>
      <c r="AR152">
        <v>133</v>
      </c>
      <c r="AS152">
        <v>720</v>
      </c>
      <c r="AT152">
        <v>300</v>
      </c>
      <c r="AU152" s="47" t="s">
        <v>45</v>
      </c>
      <c r="AV152">
        <f t="shared" si="32"/>
        <v>20</v>
      </c>
      <c r="AW152">
        <f t="shared" si="32"/>
        <v>11</v>
      </c>
      <c r="AX152">
        <f t="shared" si="32"/>
        <v>67</v>
      </c>
      <c r="AY152" s="47" t="s">
        <v>45</v>
      </c>
      <c r="AZ152">
        <f t="shared" si="28"/>
        <v>113</v>
      </c>
      <c r="BA152">
        <f t="shared" si="29"/>
        <v>709</v>
      </c>
      <c r="BB152" s="8">
        <f t="shared" si="30"/>
        <v>233</v>
      </c>
      <c r="BC152" t="s">
        <v>533</v>
      </c>
      <c r="BD152" t="s">
        <v>524</v>
      </c>
      <c r="BE152">
        <v>0</v>
      </c>
    </row>
    <row r="153" spans="1:57" x14ac:dyDescent="0.25">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D153">
        <v>1</v>
      </c>
      <c r="AF153" t="s">
        <v>94</v>
      </c>
      <c r="AI153" s="8" t="s">
        <v>96</v>
      </c>
      <c r="AK153" s="10"/>
      <c r="AM153">
        <f t="shared" si="26"/>
        <v>62451.959152962088</v>
      </c>
      <c r="AN153" s="8" t="s">
        <v>105</v>
      </c>
      <c r="AO153">
        <v>173</v>
      </c>
      <c r="AP153">
        <v>743</v>
      </c>
      <c r="AQ153" s="17">
        <v>435</v>
      </c>
      <c r="AR153">
        <v>133</v>
      </c>
      <c r="AS153">
        <v>720</v>
      </c>
      <c r="AT153">
        <v>300</v>
      </c>
      <c r="AU153" s="47" t="s">
        <v>45</v>
      </c>
      <c r="AV153">
        <f t="shared" si="32"/>
        <v>20</v>
      </c>
      <c r="AW153">
        <f t="shared" si="32"/>
        <v>11</v>
      </c>
      <c r="AX153">
        <f t="shared" si="32"/>
        <v>67</v>
      </c>
      <c r="AY153" s="47" t="s">
        <v>45</v>
      </c>
      <c r="AZ153">
        <f t="shared" si="28"/>
        <v>113</v>
      </c>
      <c r="BA153">
        <f t="shared" si="29"/>
        <v>709</v>
      </c>
      <c r="BB153" s="8">
        <f t="shared" si="30"/>
        <v>233</v>
      </c>
      <c r="BC153" t="s">
        <v>533</v>
      </c>
      <c r="BD153" t="s">
        <v>524</v>
      </c>
      <c r="BE153">
        <v>0</v>
      </c>
    </row>
    <row r="154" spans="1:57" x14ac:dyDescent="0.25">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D154">
        <v>3</v>
      </c>
      <c r="AF154" t="s">
        <v>94</v>
      </c>
      <c r="AI154" s="8" t="s">
        <v>96</v>
      </c>
      <c r="AJ154" t="s">
        <v>117</v>
      </c>
      <c r="AK154" s="10" t="s">
        <v>117</v>
      </c>
      <c r="AL154" t="e">
        <f t="shared" ref="AL154:AL159" si="33">AJ154+AK154</f>
        <v>#VALUE!</v>
      </c>
      <c r="AM154">
        <f t="shared" si="26"/>
        <v>61574.894649960152</v>
      </c>
      <c r="AN154" s="8" t="s">
        <v>105</v>
      </c>
      <c r="AO154">
        <v>125</v>
      </c>
      <c r="AP154">
        <v>1169</v>
      </c>
      <c r="AQ154" s="17">
        <v>414</v>
      </c>
      <c r="AR154">
        <v>96</v>
      </c>
      <c r="AS154">
        <v>960</v>
      </c>
      <c r="AT154">
        <v>256</v>
      </c>
      <c r="AU154" s="47" t="s">
        <v>45</v>
      </c>
      <c r="AV154">
        <v>14</v>
      </c>
      <c r="AW154">
        <v>104</v>
      </c>
      <c r="AX154">
        <v>79</v>
      </c>
      <c r="AY154" s="47" t="s">
        <v>45</v>
      </c>
      <c r="AZ154">
        <f t="shared" si="28"/>
        <v>82</v>
      </c>
      <c r="BA154">
        <f t="shared" si="29"/>
        <v>856</v>
      </c>
      <c r="BB154" s="8">
        <f t="shared" si="30"/>
        <v>177</v>
      </c>
      <c r="BC154" t="s">
        <v>617</v>
      </c>
      <c r="BD154" t="s">
        <v>618</v>
      </c>
      <c r="BE154">
        <v>0</v>
      </c>
    </row>
    <row r="155" spans="1:57" x14ac:dyDescent="0.25">
      <c r="A155" s="10" t="s">
        <v>610</v>
      </c>
      <c r="B155" s="10" t="s">
        <v>622</v>
      </c>
      <c r="C155" t="s">
        <v>525</v>
      </c>
      <c r="D155" t="s">
        <v>477</v>
      </c>
      <c r="E155" t="s">
        <v>406</v>
      </c>
      <c r="F155" t="s">
        <v>409</v>
      </c>
      <c r="G155" s="40" t="s">
        <v>623</v>
      </c>
      <c r="H155" s="10" t="s">
        <v>117</v>
      </c>
      <c r="I155" s="10" t="s">
        <v>117</v>
      </c>
      <c r="J155" s="4">
        <v>1</v>
      </c>
      <c r="U155" s="10"/>
      <c r="V155" s="17">
        <v>0</v>
      </c>
      <c r="W155">
        <v>6</v>
      </c>
      <c r="X155">
        <v>5</v>
      </c>
      <c r="Y155">
        <v>1</v>
      </c>
      <c r="Z155">
        <v>1</v>
      </c>
      <c r="AA155">
        <f t="shared" si="31"/>
        <v>6</v>
      </c>
      <c r="AB155" t="s">
        <v>117</v>
      </c>
      <c r="AD155">
        <v>3</v>
      </c>
      <c r="AF155" t="s">
        <v>94</v>
      </c>
      <c r="AI155" s="8" t="s">
        <v>96</v>
      </c>
      <c r="AJ155" t="s">
        <v>117</v>
      </c>
      <c r="AK155" s="10" t="s">
        <v>117</v>
      </c>
      <c r="AL155" t="e">
        <f t="shared" si="33"/>
        <v>#VALUE!</v>
      </c>
      <c r="AM155">
        <f t="shared" si="26"/>
        <v>74552.537876951479</v>
      </c>
      <c r="AN155" s="8" t="s">
        <v>105</v>
      </c>
      <c r="AO155">
        <v>173</v>
      </c>
      <c r="AP155">
        <v>743</v>
      </c>
      <c r="AQ155" s="17">
        <v>435</v>
      </c>
      <c r="AR155">
        <v>133</v>
      </c>
      <c r="AS155">
        <v>720</v>
      </c>
      <c r="AT155">
        <v>300</v>
      </c>
      <c r="AU155" s="47" t="s">
        <v>45</v>
      </c>
      <c r="AV155">
        <f t="shared" ref="AV155:AX160" si="34" xml:space="preserve"> _xlfn.FLOOR.MATH((AO155 - AR155) / 2)</f>
        <v>20</v>
      </c>
      <c r="AW155">
        <f t="shared" si="34"/>
        <v>11</v>
      </c>
      <c r="AX155">
        <f t="shared" si="34"/>
        <v>67</v>
      </c>
      <c r="AY155" s="47" t="s">
        <v>45</v>
      </c>
      <c r="AZ155">
        <f t="shared" si="28"/>
        <v>113</v>
      </c>
      <c r="BA155">
        <f t="shared" si="29"/>
        <v>709</v>
      </c>
      <c r="BB155" s="8">
        <f t="shared" si="30"/>
        <v>233</v>
      </c>
      <c r="BC155" t="s">
        <v>619</v>
      </c>
      <c r="BD155" t="s">
        <v>620</v>
      </c>
      <c r="BE155">
        <v>0</v>
      </c>
    </row>
    <row r="156" spans="1:57" x14ac:dyDescent="0.25">
      <c r="A156" s="10" t="s">
        <v>611</v>
      </c>
      <c r="B156" s="10" t="s">
        <v>621</v>
      </c>
      <c r="C156" t="s">
        <v>525</v>
      </c>
      <c r="D156" t="s">
        <v>477</v>
      </c>
      <c r="E156" t="s">
        <v>406</v>
      </c>
      <c r="F156" t="s">
        <v>409</v>
      </c>
      <c r="G156" s="40" t="s">
        <v>624</v>
      </c>
      <c r="H156" s="10" t="s">
        <v>117</v>
      </c>
      <c r="I156" s="10" t="s">
        <v>117</v>
      </c>
      <c r="J156" s="4">
        <v>1</v>
      </c>
      <c r="U156" s="10"/>
      <c r="V156" s="17">
        <v>0</v>
      </c>
      <c r="W156">
        <v>6</v>
      </c>
      <c r="X156">
        <v>5</v>
      </c>
      <c r="Y156">
        <v>1</v>
      </c>
      <c r="Z156">
        <v>1</v>
      </c>
      <c r="AA156">
        <f t="shared" si="31"/>
        <v>6</v>
      </c>
      <c r="AB156" t="s">
        <v>117</v>
      </c>
      <c r="AD156">
        <v>3</v>
      </c>
      <c r="AF156" t="s">
        <v>94</v>
      </c>
      <c r="AI156" s="8" t="s">
        <v>96</v>
      </c>
      <c r="AJ156" t="s">
        <v>117</v>
      </c>
      <c r="AK156" s="10" t="s">
        <v>117</v>
      </c>
      <c r="AL156" t="e">
        <f t="shared" si="33"/>
        <v>#VALUE!</v>
      </c>
      <c r="AM156">
        <f t="shared" si="26"/>
        <v>74552.537876951479</v>
      </c>
      <c r="AN156" s="8" t="s">
        <v>105</v>
      </c>
      <c r="AO156">
        <v>173</v>
      </c>
      <c r="AP156">
        <v>743</v>
      </c>
      <c r="AQ156" s="17">
        <v>435</v>
      </c>
      <c r="AR156">
        <v>133</v>
      </c>
      <c r="AS156">
        <v>720</v>
      </c>
      <c r="AT156">
        <v>300</v>
      </c>
      <c r="AU156" s="47" t="s">
        <v>45</v>
      </c>
      <c r="AV156">
        <f t="shared" si="34"/>
        <v>20</v>
      </c>
      <c r="AW156">
        <f t="shared" si="34"/>
        <v>11</v>
      </c>
      <c r="AX156">
        <f t="shared" si="34"/>
        <v>67</v>
      </c>
      <c r="AY156" s="47" t="s">
        <v>45</v>
      </c>
      <c r="AZ156">
        <f t="shared" si="28"/>
        <v>113</v>
      </c>
      <c r="BA156">
        <f t="shared" si="29"/>
        <v>709</v>
      </c>
      <c r="BB156" s="8">
        <f t="shared" si="30"/>
        <v>233</v>
      </c>
      <c r="BC156" t="s">
        <v>619</v>
      </c>
      <c r="BD156" t="s">
        <v>620</v>
      </c>
      <c r="BE156">
        <v>0</v>
      </c>
    </row>
    <row r="157" spans="1:57" x14ac:dyDescent="0.25">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D157">
        <v>3</v>
      </c>
      <c r="AF157" t="s">
        <v>94</v>
      </c>
      <c r="AI157" s="8" t="s">
        <v>96</v>
      </c>
      <c r="AJ157">
        <v>78575</v>
      </c>
      <c r="AK157" s="10">
        <v>2477</v>
      </c>
      <c r="AL157">
        <f t="shared" si="33"/>
        <v>81052</v>
      </c>
      <c r="AM157" s="67">
        <f t="shared" si="26"/>
        <v>74552.537876951479</v>
      </c>
      <c r="AN157" s="8" t="s">
        <v>105</v>
      </c>
      <c r="AO157">
        <v>173</v>
      </c>
      <c r="AP157">
        <v>743</v>
      </c>
      <c r="AQ157" s="17">
        <v>435</v>
      </c>
      <c r="AR157">
        <v>133</v>
      </c>
      <c r="AS157">
        <v>720</v>
      </c>
      <c r="AT157">
        <v>300</v>
      </c>
      <c r="AU157" s="47" t="s">
        <v>45</v>
      </c>
      <c r="AV157">
        <f t="shared" si="34"/>
        <v>20</v>
      </c>
      <c r="AW157">
        <f t="shared" si="34"/>
        <v>11</v>
      </c>
      <c r="AX157">
        <f t="shared" si="34"/>
        <v>67</v>
      </c>
      <c r="AY157" s="47" t="s">
        <v>45</v>
      </c>
      <c r="AZ157">
        <f t="shared" si="28"/>
        <v>113</v>
      </c>
      <c r="BA157">
        <f t="shared" si="29"/>
        <v>709</v>
      </c>
      <c r="BB157" s="8">
        <f t="shared" si="30"/>
        <v>233</v>
      </c>
      <c r="BC157" t="s">
        <v>629</v>
      </c>
      <c r="BD157" t="s">
        <v>630</v>
      </c>
      <c r="BE157">
        <v>0</v>
      </c>
    </row>
    <row r="158" spans="1:57" x14ac:dyDescent="0.25">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D158">
        <v>1</v>
      </c>
      <c r="AJ158" s="62">
        <v>76987</v>
      </c>
      <c r="AK158" s="10">
        <v>4065</v>
      </c>
      <c r="AL158">
        <f t="shared" si="33"/>
        <v>81052</v>
      </c>
      <c r="AM158" s="61">
        <f t="shared" si="26"/>
        <v>25799.397179793126</v>
      </c>
      <c r="AO158">
        <v>200</v>
      </c>
      <c r="AP158">
        <v>400</v>
      </c>
      <c r="AQ158" s="17">
        <v>400</v>
      </c>
      <c r="AR158">
        <v>192</v>
      </c>
      <c r="AS158">
        <v>384</v>
      </c>
      <c r="AT158">
        <v>384</v>
      </c>
      <c r="AU158" s="47" t="s">
        <v>45</v>
      </c>
      <c r="AV158">
        <f t="shared" si="34"/>
        <v>4</v>
      </c>
      <c r="AW158">
        <f t="shared" si="34"/>
        <v>8</v>
      </c>
      <c r="AX158">
        <f t="shared" si="34"/>
        <v>8</v>
      </c>
      <c r="AY158" s="47" t="s">
        <v>45</v>
      </c>
      <c r="AZ158">
        <f t="shared" si="28"/>
        <v>188</v>
      </c>
      <c r="BA158">
        <f t="shared" si="29"/>
        <v>376</v>
      </c>
      <c r="BB158" s="8">
        <f t="shared" si="30"/>
        <v>376</v>
      </c>
      <c r="BC158" t="s">
        <v>639</v>
      </c>
      <c r="BD158" t="s">
        <v>524</v>
      </c>
      <c r="BE158">
        <v>0</v>
      </c>
    </row>
    <row r="159" spans="1:57" x14ac:dyDescent="0.25">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D159">
        <v>1</v>
      </c>
      <c r="AJ159" s="62">
        <v>77419</v>
      </c>
      <c r="AK159" s="10">
        <v>3633</v>
      </c>
      <c r="AL159">
        <f t="shared" si="33"/>
        <v>81052</v>
      </c>
      <c r="AM159" s="61">
        <f t="shared" si="26"/>
        <v>25799.397179793126</v>
      </c>
      <c r="AO159">
        <v>200</v>
      </c>
      <c r="AP159">
        <v>400</v>
      </c>
      <c r="AQ159" s="17">
        <v>400</v>
      </c>
      <c r="AR159">
        <v>192</v>
      </c>
      <c r="AS159">
        <v>384</v>
      </c>
      <c r="AT159">
        <v>384</v>
      </c>
      <c r="AU159" s="47" t="s">
        <v>45</v>
      </c>
      <c r="AV159">
        <f t="shared" si="34"/>
        <v>4</v>
      </c>
      <c r="AW159">
        <f t="shared" si="34"/>
        <v>8</v>
      </c>
      <c r="AX159">
        <f t="shared" si="34"/>
        <v>8</v>
      </c>
      <c r="AY159" s="47" t="s">
        <v>45</v>
      </c>
      <c r="AZ159">
        <f t="shared" si="28"/>
        <v>188</v>
      </c>
      <c r="BA159">
        <f t="shared" si="29"/>
        <v>376</v>
      </c>
      <c r="BB159" s="8">
        <f t="shared" si="30"/>
        <v>376</v>
      </c>
      <c r="BC159" t="s">
        <v>639</v>
      </c>
      <c r="BD159" t="s">
        <v>524</v>
      </c>
      <c r="BE159">
        <v>0</v>
      </c>
    </row>
    <row r="160" spans="1:57" x14ac:dyDescent="0.25">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D160">
        <v>1</v>
      </c>
      <c r="AJ160" s="62">
        <v>77419</v>
      </c>
      <c r="AK160" s="10">
        <v>3633</v>
      </c>
      <c r="AL160">
        <f>AJ160+AK160</f>
        <v>81052</v>
      </c>
      <c r="AM160" s="61">
        <f t="shared" si="26"/>
        <v>25799.397179793126</v>
      </c>
      <c r="AO160">
        <v>200</v>
      </c>
      <c r="AP160">
        <v>400</v>
      </c>
      <c r="AQ160" s="17">
        <v>400</v>
      </c>
      <c r="AR160">
        <v>192</v>
      </c>
      <c r="AS160">
        <v>384</v>
      </c>
      <c r="AT160">
        <v>384</v>
      </c>
      <c r="AU160" s="47" t="s">
        <v>45</v>
      </c>
      <c r="AV160">
        <f t="shared" si="34"/>
        <v>4</v>
      </c>
      <c r="AW160">
        <f t="shared" si="34"/>
        <v>8</v>
      </c>
      <c r="AX160">
        <f t="shared" si="34"/>
        <v>8</v>
      </c>
      <c r="AY160" s="47" t="s">
        <v>45</v>
      </c>
      <c r="AZ160">
        <f t="shared" si="28"/>
        <v>188</v>
      </c>
      <c r="BA160">
        <f t="shared" si="29"/>
        <v>376</v>
      </c>
      <c r="BB160" s="8">
        <f t="shared" si="30"/>
        <v>376</v>
      </c>
      <c r="BC160" t="s">
        <v>639</v>
      </c>
      <c r="BD160" t="s">
        <v>524</v>
      </c>
      <c r="BE160">
        <v>0</v>
      </c>
    </row>
    <row r="161" spans="1:57" s="33" customFormat="1" x14ac:dyDescent="0.25">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c r="AD161">
        <v>1</v>
      </c>
      <c r="AE161"/>
      <c r="AF161"/>
      <c r="AG161"/>
      <c r="AH161"/>
      <c r="AI161" s="8"/>
      <c r="AJ161" s="66">
        <v>12375</v>
      </c>
      <c r="AK161" s="10">
        <v>68677</v>
      </c>
      <c r="AL161">
        <f>AJ161+AK161</f>
        <v>81052</v>
      </c>
      <c r="AM161" s="66">
        <f xml:space="preserve"> 1508.06553301511 + 0.00210606006752809 * (AR161*AS161*AT161) + 441</f>
        <v>10373.30580312747</v>
      </c>
      <c r="AN161" s="36"/>
      <c r="AO161" s="33">
        <v>200</v>
      </c>
      <c r="AP161" s="33">
        <v>400</v>
      </c>
      <c r="AQ161" s="35">
        <v>400</v>
      </c>
      <c r="AR161" s="64">
        <v>100</v>
      </c>
      <c r="AS161" s="64">
        <v>200</v>
      </c>
      <c r="AT161" s="64">
        <v>200</v>
      </c>
      <c r="AU161" s="65" t="s">
        <v>45</v>
      </c>
      <c r="AV161" s="64">
        <f t="shared" ref="AV161" si="36" xml:space="preserve"> _xlfn.FLOOR.MATH((AO161 - AR161) / 2)</f>
        <v>50</v>
      </c>
      <c r="AW161" s="64">
        <f t="shared" ref="AW161" si="37" xml:space="preserve"> _xlfn.FLOOR.MATH((AP161 - AS161) / 2)</f>
        <v>100</v>
      </c>
      <c r="AX161" s="64">
        <f t="shared" ref="AX161" si="38" xml:space="preserve"> _xlfn.FLOOR.MATH((AQ161 - AT161) / 2)</f>
        <v>100</v>
      </c>
      <c r="AY161" s="51" t="s">
        <v>45</v>
      </c>
      <c r="AZ161" s="33">
        <f t="shared" si="28"/>
        <v>50</v>
      </c>
      <c r="BA161" s="33">
        <f t="shared" si="29"/>
        <v>100</v>
      </c>
      <c r="BB161" s="36">
        <f t="shared" si="30"/>
        <v>100</v>
      </c>
      <c r="BC161" s="33" t="s">
        <v>639</v>
      </c>
      <c r="BD161" s="33" t="s">
        <v>524</v>
      </c>
      <c r="BE161" s="33">
        <v>0</v>
      </c>
    </row>
    <row r="162" spans="1:57" s="33" customFormat="1" x14ac:dyDescent="0.25">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c r="AD162">
        <v>1</v>
      </c>
      <c r="AE162"/>
      <c r="AF162"/>
      <c r="AG162"/>
      <c r="AH162"/>
      <c r="AI162" s="8"/>
      <c r="AJ162" s="66">
        <v>12375</v>
      </c>
      <c r="AK162" s="10">
        <v>68677</v>
      </c>
      <c r="AL162">
        <f>AJ162+AK162</f>
        <v>81052</v>
      </c>
      <c r="AM162" s="66">
        <f xml:space="preserve"> 1508.06553301511 + 0.00210606006752809 * (AR162*AS162*AT162) + 441</f>
        <v>10373.30580312747</v>
      </c>
      <c r="AN162" s="36"/>
      <c r="AO162" s="33">
        <v>200</v>
      </c>
      <c r="AP162" s="33">
        <v>400</v>
      </c>
      <c r="AQ162" s="35">
        <v>400</v>
      </c>
      <c r="AR162" s="33">
        <v>100</v>
      </c>
      <c r="AS162" s="33">
        <v>200</v>
      </c>
      <c r="AT162" s="33">
        <v>200</v>
      </c>
      <c r="AU162" s="51" t="s">
        <v>45</v>
      </c>
      <c r="AV162" s="33">
        <f xml:space="preserve"> _xlfn.FLOOR.MATH((AO162 - AR162) / 4)</f>
        <v>25</v>
      </c>
      <c r="AW162" s="33">
        <f xml:space="preserve"> _xlfn.FLOOR.MATH((AP162 - AS162) / 4)</f>
        <v>50</v>
      </c>
      <c r="AX162" s="33">
        <f xml:space="preserve"> _xlfn.FLOOR.MATH((AQ162 - AT162) / 4)</f>
        <v>50</v>
      </c>
      <c r="AY162" s="51" t="s">
        <v>45</v>
      </c>
      <c r="AZ162" s="33">
        <f t="shared" si="28"/>
        <v>75</v>
      </c>
      <c r="BA162" s="33">
        <f t="shared" si="29"/>
        <v>150</v>
      </c>
      <c r="BB162" s="36">
        <f t="shared" si="30"/>
        <v>150</v>
      </c>
      <c r="BC162" s="33" t="s">
        <v>646</v>
      </c>
      <c r="BD162" s="33" t="s">
        <v>648</v>
      </c>
      <c r="BE162" s="33">
        <v>0</v>
      </c>
    </row>
    <row r="163" spans="1:57" s="33" customFormat="1" x14ac:dyDescent="0.25">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c r="AD163">
        <v>1</v>
      </c>
      <c r="AE163"/>
      <c r="AF163"/>
      <c r="AG163"/>
      <c r="AH163"/>
      <c r="AI163" s="8"/>
      <c r="AJ163" s="66">
        <v>12375</v>
      </c>
      <c r="AK163" s="10">
        <v>68677</v>
      </c>
      <c r="AL163">
        <f t="shared" ref="AL163" si="39">AJ163+AK163</f>
        <v>81052</v>
      </c>
      <c r="AM163" s="66">
        <f xml:space="preserve"> 1508.06553301511 + 0.00210606006752809 * (AR163*AS163*AT163) + 441</f>
        <v>10373.30580312747</v>
      </c>
      <c r="AN163" s="36"/>
      <c r="AO163" s="33">
        <v>200</v>
      </c>
      <c r="AP163" s="33">
        <v>400</v>
      </c>
      <c r="AQ163" s="35">
        <v>400</v>
      </c>
      <c r="AR163" s="33">
        <v>100</v>
      </c>
      <c r="AS163" s="33">
        <v>200</v>
      </c>
      <c r="AT163" s="33">
        <v>200</v>
      </c>
      <c r="AU163" s="51" t="s">
        <v>45</v>
      </c>
      <c r="AV163" s="33">
        <f xml:space="preserve"> _xlfn.FLOOR.MATH((AO163 - AR163) / 6)</f>
        <v>16</v>
      </c>
      <c r="AW163" s="33">
        <f xml:space="preserve"> _xlfn.FLOOR.MATH((AP163 - AS163) / 6)</f>
        <v>33</v>
      </c>
      <c r="AX163" s="33">
        <f xml:space="preserve"> _xlfn.FLOOR.MATH((AQ163 - AT163) / 6)</f>
        <v>33</v>
      </c>
      <c r="AY163" s="51" t="s">
        <v>45</v>
      </c>
      <c r="AZ163" s="33">
        <f t="shared" si="28"/>
        <v>84</v>
      </c>
      <c r="BA163" s="33">
        <f t="shared" si="29"/>
        <v>167</v>
      </c>
      <c r="BB163" s="36">
        <f t="shared" si="30"/>
        <v>167</v>
      </c>
      <c r="BC163" s="33" t="s">
        <v>646</v>
      </c>
      <c r="BD163" s="33" t="s">
        <v>647</v>
      </c>
      <c r="BE163" s="33">
        <v>0</v>
      </c>
    </row>
    <row r="164" spans="1:57" s="33" customFormat="1" x14ac:dyDescent="0.25">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c r="AD164">
        <v>1</v>
      </c>
      <c r="AE164"/>
      <c r="AF164"/>
      <c r="AG164"/>
      <c r="AH164"/>
      <c r="AI164" s="8"/>
      <c r="AJ164" s="66">
        <v>22929</v>
      </c>
      <c r="AK164" s="10">
        <v>58123</v>
      </c>
      <c r="AL164">
        <f t="shared" ref="AL164" si="41">AJ164+AK164</f>
        <v>81052</v>
      </c>
      <c r="AM164" s="66">
        <f xml:space="preserve"> 1508.06553301511 + 0.00210606006752809 * (AR164*AS164*AT164) + 441</f>
        <v>18800.713587581395</v>
      </c>
      <c r="AN164" s="36"/>
      <c r="AO164" s="33">
        <v>200</v>
      </c>
      <c r="AP164" s="33">
        <v>400</v>
      </c>
      <c r="AQ164" s="35">
        <v>400</v>
      </c>
      <c r="AR164" s="33">
        <f xml:space="preserve"> _xlfn.FLOOR.MATH(AR161*1.26)</f>
        <v>126</v>
      </c>
      <c r="AS164" s="33">
        <f t="shared" ref="AS164:AT164" si="42" xml:space="preserve"> _xlfn.FLOOR.MATH(AS161*1.26)</f>
        <v>252</v>
      </c>
      <c r="AT164" s="33">
        <f t="shared" si="42"/>
        <v>252</v>
      </c>
      <c r="AU164" s="51" t="s">
        <v>45</v>
      </c>
      <c r="AV164" s="33">
        <f t="shared" ref="AV164:AV166" si="43" xml:space="preserve"> _xlfn.FLOOR.MATH((AO164 - AR164) / 2)</f>
        <v>37</v>
      </c>
      <c r="AW164" s="33">
        <f t="shared" ref="AW164:AW166" si="44" xml:space="preserve"> _xlfn.FLOOR.MATH((AP164 - AS164) / 2)</f>
        <v>74</v>
      </c>
      <c r="AX164" s="33">
        <f t="shared" ref="AX164:AX166" si="45" xml:space="preserve"> _xlfn.FLOOR.MATH((AQ164 - AT164) / 2)</f>
        <v>74</v>
      </c>
      <c r="AY164" s="51" t="s">
        <v>45</v>
      </c>
      <c r="AZ164" s="33">
        <f t="shared" ref="AZ164" si="46">AR164-AV164</f>
        <v>89</v>
      </c>
      <c r="BA164" s="33">
        <f t="shared" ref="BA164" si="47">AS164-AW164</f>
        <v>178</v>
      </c>
      <c r="BB164" s="36">
        <f t="shared" ref="BB164" si="48">AT164-AX164</f>
        <v>178</v>
      </c>
      <c r="BC164" s="33" t="s">
        <v>650</v>
      </c>
      <c r="BD164" s="33" t="s">
        <v>649</v>
      </c>
      <c r="BE164" s="33">
        <v>0</v>
      </c>
    </row>
    <row r="165" spans="1:57" s="33" customFormat="1" x14ac:dyDescent="0.25">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c r="AD165">
        <v>1</v>
      </c>
      <c r="AE165"/>
      <c r="AF165"/>
      <c r="AG165"/>
      <c r="AH165"/>
      <c r="AI165" s="8"/>
      <c r="AJ165" s="66">
        <v>45679</v>
      </c>
      <c r="AK165" s="10">
        <v>35373</v>
      </c>
      <c r="AL165">
        <f t="shared" ref="AL165:AL166" si="50">AJ165+AK165</f>
        <v>81052</v>
      </c>
      <c r="AM165" s="66">
        <f xml:space="preserve"> 1508.06553301511 + 0.00210606006752809 * (AR165*AS165*AT165) + 441</f>
        <v>35387.533012896296</v>
      </c>
      <c r="AN165" s="36"/>
      <c r="AO165" s="33">
        <v>200</v>
      </c>
      <c r="AP165" s="33">
        <v>400</v>
      </c>
      <c r="AQ165" s="35">
        <v>400</v>
      </c>
      <c r="AR165" s="33">
        <f xml:space="preserve"> _xlfn.FLOOR.MATH(AR162*1.26*1.26)</f>
        <v>158</v>
      </c>
      <c r="AS165" s="33">
        <f xml:space="preserve"> _xlfn.FLOOR.MATH(AS162*1.26*1.26)</f>
        <v>317</v>
      </c>
      <c r="AT165" s="33">
        <f xml:space="preserve"> _xlfn.FLOOR.MATH(AT162*1.26*1.26)</f>
        <v>317</v>
      </c>
      <c r="AU165" s="51" t="s">
        <v>45</v>
      </c>
      <c r="AV165" s="33">
        <f t="shared" si="43"/>
        <v>21</v>
      </c>
      <c r="AW165" s="33">
        <f t="shared" si="44"/>
        <v>41</v>
      </c>
      <c r="AX165" s="33">
        <f t="shared" si="45"/>
        <v>41</v>
      </c>
      <c r="AY165" s="51" t="s">
        <v>45</v>
      </c>
      <c r="AZ165" s="33">
        <f t="shared" ref="AZ165" si="51">AR165-AV165</f>
        <v>137</v>
      </c>
      <c r="BA165" s="33">
        <f t="shared" ref="BA165" si="52">AS165-AW165</f>
        <v>276</v>
      </c>
      <c r="BB165" s="36">
        <f t="shared" ref="BB165" si="53">AT165-AX165</f>
        <v>276</v>
      </c>
      <c r="BC165" s="33" t="s">
        <v>651</v>
      </c>
      <c r="BD165" s="33" t="s">
        <v>649</v>
      </c>
      <c r="BE165" s="33">
        <v>0</v>
      </c>
    </row>
    <row r="166" spans="1:57" s="30" customFormat="1" x14ac:dyDescent="0.25">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9"/>
        <v>6</v>
      </c>
      <c r="AB166" s="30">
        <v>6</v>
      </c>
      <c r="AD166" s="30">
        <v>3</v>
      </c>
      <c r="AF166" s="30" t="s">
        <v>94</v>
      </c>
      <c r="AI166" s="77" t="s">
        <v>96</v>
      </c>
      <c r="AJ166" s="30">
        <v>78075</v>
      </c>
      <c r="AK166" s="73">
        <v>2977</v>
      </c>
      <c r="AL166" s="30">
        <f t="shared" si="50"/>
        <v>81052</v>
      </c>
      <c r="AM166" s="78">
        <f t="shared" ref="AM166:AM212" si="54" xml:space="preserve"> 1508.06553301511 + 0.00210606006752809 * (AR166*AS166*AT166) * (AA166 / 5) + 441</f>
        <v>74552.537876951479</v>
      </c>
      <c r="AN166" s="77" t="s">
        <v>105</v>
      </c>
      <c r="AO166" s="30">
        <v>173</v>
      </c>
      <c r="AP166" s="30">
        <v>743</v>
      </c>
      <c r="AQ166" s="76">
        <v>435</v>
      </c>
      <c r="AR166" s="30">
        <v>133</v>
      </c>
      <c r="AS166" s="30">
        <v>720</v>
      </c>
      <c r="AT166" s="30">
        <v>300</v>
      </c>
      <c r="AU166" s="56" t="s">
        <v>45</v>
      </c>
      <c r="AV166" s="30">
        <f t="shared" si="43"/>
        <v>20</v>
      </c>
      <c r="AW166" s="30">
        <f t="shared" si="44"/>
        <v>11</v>
      </c>
      <c r="AX166" s="30">
        <f t="shared" si="45"/>
        <v>67</v>
      </c>
      <c r="AY166" s="56" t="s">
        <v>45</v>
      </c>
      <c r="AZ166" s="30">
        <f t="shared" ref="AZ166:BB167" si="55">AR166-AV166</f>
        <v>113</v>
      </c>
      <c r="BA166" s="30">
        <f t="shared" si="55"/>
        <v>709</v>
      </c>
      <c r="BB166" s="77">
        <f t="shared" si="55"/>
        <v>233</v>
      </c>
      <c r="BC166" s="30" t="s">
        <v>664</v>
      </c>
      <c r="BD166" s="30" t="s">
        <v>665</v>
      </c>
      <c r="BE166" s="30">
        <v>0</v>
      </c>
    </row>
    <row r="167" spans="1:57" x14ac:dyDescent="0.25">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D167">
        <v>3</v>
      </c>
      <c r="AF167" t="s">
        <v>94</v>
      </c>
      <c r="AI167" s="8" t="s">
        <v>96</v>
      </c>
      <c r="AJ167">
        <v>78075</v>
      </c>
      <c r="AK167" s="10">
        <v>2977</v>
      </c>
      <c r="AL167">
        <f t="shared" ref="AL167:AL168" si="57">AJ167+AK167</f>
        <v>81052</v>
      </c>
      <c r="AM167" s="67">
        <f t="shared" si="54"/>
        <v>74552.537876951479</v>
      </c>
      <c r="AN167" s="8" t="s">
        <v>105</v>
      </c>
      <c r="AO167">
        <v>173</v>
      </c>
      <c r="AP167">
        <v>743</v>
      </c>
      <c r="AQ167" s="17">
        <v>435</v>
      </c>
      <c r="AR167">
        <v>133</v>
      </c>
      <c r="AS167">
        <v>720</v>
      </c>
      <c r="AT167">
        <v>300</v>
      </c>
      <c r="AU167" s="47" t="s">
        <v>45</v>
      </c>
      <c r="AV167">
        <f t="shared" ref="AV167:AV168" si="58" xml:space="preserve"> _xlfn.FLOOR.MATH((AO167 - AR167) / 2)</f>
        <v>20</v>
      </c>
      <c r="AW167">
        <f t="shared" ref="AW167:AW168" si="59" xml:space="preserve"> _xlfn.FLOOR.MATH((AP167 - AS167) / 2)</f>
        <v>11</v>
      </c>
      <c r="AX167">
        <f t="shared" ref="AX167:AX168" si="60" xml:space="preserve"> _xlfn.FLOOR.MATH((AQ167 - AT167) / 2)</f>
        <v>67</v>
      </c>
      <c r="AY167" s="47" t="s">
        <v>45</v>
      </c>
      <c r="AZ167">
        <f t="shared" si="55"/>
        <v>113</v>
      </c>
      <c r="BA167">
        <f t="shared" si="55"/>
        <v>709</v>
      </c>
      <c r="BB167" s="8">
        <f t="shared" si="55"/>
        <v>233</v>
      </c>
      <c r="BC167" t="s">
        <v>672</v>
      </c>
      <c r="BD167" t="s">
        <v>673</v>
      </c>
      <c r="BE167">
        <v>0</v>
      </c>
    </row>
    <row r="168" spans="1:57" x14ac:dyDescent="0.25">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D168">
        <v>3</v>
      </c>
      <c r="AF168" t="s">
        <v>94</v>
      </c>
      <c r="AI168" s="8" t="s">
        <v>96</v>
      </c>
      <c r="AJ168">
        <v>78075</v>
      </c>
      <c r="AK168" s="10">
        <v>2977</v>
      </c>
      <c r="AL168">
        <f t="shared" si="57"/>
        <v>81052</v>
      </c>
      <c r="AM168" s="67">
        <f t="shared" si="54"/>
        <v>74552.537876951479</v>
      </c>
      <c r="AN168" s="8" t="s">
        <v>105</v>
      </c>
      <c r="AO168">
        <v>173</v>
      </c>
      <c r="AP168">
        <v>743</v>
      </c>
      <c r="AQ168" s="17">
        <v>435</v>
      </c>
      <c r="AR168">
        <v>133</v>
      </c>
      <c r="AS168">
        <v>720</v>
      </c>
      <c r="AT168">
        <v>300</v>
      </c>
      <c r="AU168" s="47" t="s">
        <v>45</v>
      </c>
      <c r="AV168">
        <f t="shared" si="58"/>
        <v>20</v>
      </c>
      <c r="AW168">
        <f t="shared" si="59"/>
        <v>11</v>
      </c>
      <c r="AX168">
        <f t="shared" si="60"/>
        <v>67</v>
      </c>
      <c r="AY168" s="47" t="s">
        <v>45</v>
      </c>
      <c r="AZ168">
        <f t="shared" ref="AZ168" si="61">AR168-AV168</f>
        <v>113</v>
      </c>
      <c r="BA168">
        <f t="shared" ref="BA168" si="62">AS168-AW168</f>
        <v>709</v>
      </c>
      <c r="BB168" s="8">
        <f t="shared" ref="BB168" si="63">AT168-AX168</f>
        <v>233</v>
      </c>
      <c r="BC168" t="s">
        <v>672</v>
      </c>
      <c r="BD168" t="s">
        <v>673</v>
      </c>
      <c r="BE168">
        <v>0</v>
      </c>
    </row>
    <row r="169" spans="1:57" x14ac:dyDescent="0.25">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4">X169+Y169</f>
        <v>6</v>
      </c>
      <c r="AB169">
        <v>6</v>
      </c>
      <c r="AD169">
        <v>3</v>
      </c>
      <c r="AF169" t="s">
        <v>94</v>
      </c>
      <c r="AI169" s="8" t="s">
        <v>96</v>
      </c>
      <c r="AJ169">
        <v>78075</v>
      </c>
      <c r="AK169" s="10">
        <v>2977</v>
      </c>
      <c r="AL169">
        <f t="shared" ref="AL169:AL170" si="65">AJ169+AK169</f>
        <v>81052</v>
      </c>
      <c r="AM169" s="67">
        <f t="shared" si="54"/>
        <v>74552.537876951479</v>
      </c>
      <c r="AN169" s="8" t="s">
        <v>105</v>
      </c>
      <c r="AO169">
        <v>173</v>
      </c>
      <c r="AP169">
        <v>743</v>
      </c>
      <c r="AQ169" s="17">
        <v>435</v>
      </c>
      <c r="AR169">
        <v>133</v>
      </c>
      <c r="AS169">
        <v>720</v>
      </c>
      <c r="AT169">
        <v>300</v>
      </c>
      <c r="AU169" s="47" t="s">
        <v>45</v>
      </c>
      <c r="AV169">
        <f t="shared" ref="AV169:AV170" si="66" xml:space="preserve"> _xlfn.FLOOR.MATH((AO169 - AR169) / 2)</f>
        <v>20</v>
      </c>
      <c r="AW169">
        <f t="shared" ref="AW169:AW170" si="67" xml:space="preserve"> _xlfn.FLOOR.MATH((AP169 - AS169) / 2)</f>
        <v>11</v>
      </c>
      <c r="AX169">
        <f t="shared" ref="AX169:AX170" si="68" xml:space="preserve"> _xlfn.FLOOR.MATH((AQ169 - AT169) / 2)</f>
        <v>67</v>
      </c>
      <c r="AY169" s="47" t="s">
        <v>45</v>
      </c>
      <c r="AZ169">
        <f t="shared" ref="AZ169" si="69">AR169-AV169</f>
        <v>113</v>
      </c>
      <c r="BA169">
        <f t="shared" ref="BA169" si="70">AS169-AW169</f>
        <v>709</v>
      </c>
      <c r="BB169" s="8">
        <f t="shared" ref="BB169" si="71">AT169-AX169</f>
        <v>233</v>
      </c>
      <c r="BC169" t="s">
        <v>672</v>
      </c>
      <c r="BD169" t="s">
        <v>673</v>
      </c>
      <c r="BE169">
        <v>0</v>
      </c>
    </row>
    <row r="170" spans="1:57" x14ac:dyDescent="0.25">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4"/>
        <v>6</v>
      </c>
      <c r="AB170">
        <v>6</v>
      </c>
      <c r="AD170">
        <v>3</v>
      </c>
      <c r="AF170" t="s">
        <v>94</v>
      </c>
      <c r="AI170" s="8" t="s">
        <v>96</v>
      </c>
      <c r="AJ170">
        <v>78075</v>
      </c>
      <c r="AK170" s="10">
        <v>2977</v>
      </c>
      <c r="AL170">
        <f t="shared" si="65"/>
        <v>81052</v>
      </c>
      <c r="AM170" s="67">
        <f t="shared" si="54"/>
        <v>74552.537876951479</v>
      </c>
      <c r="AO170">
        <v>173</v>
      </c>
      <c r="AP170">
        <v>743</v>
      </c>
      <c r="AQ170" s="17">
        <v>435</v>
      </c>
      <c r="AR170">
        <v>133</v>
      </c>
      <c r="AS170">
        <v>720</v>
      </c>
      <c r="AT170">
        <v>300</v>
      </c>
      <c r="AU170" s="47" t="s">
        <v>45</v>
      </c>
      <c r="AV170">
        <f t="shared" si="66"/>
        <v>20</v>
      </c>
      <c r="AW170">
        <f t="shared" si="67"/>
        <v>11</v>
      </c>
      <c r="AX170">
        <f t="shared" si="68"/>
        <v>67</v>
      </c>
      <c r="AY170" s="47" t="s">
        <v>45</v>
      </c>
      <c r="BC170" t="s">
        <v>672</v>
      </c>
      <c r="BD170" t="s">
        <v>673</v>
      </c>
      <c r="BE170">
        <v>0</v>
      </c>
    </row>
    <row r="171" spans="1:57" x14ac:dyDescent="0.25">
      <c r="A171" s="10" t="s">
        <v>697</v>
      </c>
      <c r="B171" t="s">
        <v>688</v>
      </c>
      <c r="C171" t="s">
        <v>678</v>
      </c>
      <c r="D171" t="s">
        <v>477</v>
      </c>
      <c r="E171" t="s">
        <v>406</v>
      </c>
      <c r="F171" t="s">
        <v>636</v>
      </c>
      <c r="G171" s="40" t="s">
        <v>117</v>
      </c>
      <c r="H171" s="10" t="s">
        <v>117</v>
      </c>
      <c r="I171" s="10" t="s">
        <v>117</v>
      </c>
      <c r="J171" s="4">
        <v>1</v>
      </c>
      <c r="U171" s="10"/>
      <c r="V171" s="17">
        <v>0</v>
      </c>
      <c r="W171">
        <v>1</v>
      </c>
      <c r="X171">
        <v>5</v>
      </c>
      <c r="Y171">
        <v>1</v>
      </c>
      <c r="Z171">
        <v>1</v>
      </c>
      <c r="AA171">
        <f t="shared" ref="AA171" si="72">X171+Y171</f>
        <v>6</v>
      </c>
      <c r="AB171">
        <v>6</v>
      </c>
      <c r="AD171">
        <v>3</v>
      </c>
      <c r="AF171" t="s">
        <v>94</v>
      </c>
      <c r="AI171" s="8" t="s">
        <v>96</v>
      </c>
      <c r="AK171" s="10"/>
      <c r="AL171">
        <f t="shared" ref="AL171" si="73">AJ171+AK171</f>
        <v>0</v>
      </c>
      <c r="AM171" s="67">
        <f t="shared" si="54"/>
        <v>74552.537876951479</v>
      </c>
      <c r="AN171" s="8" t="s">
        <v>105</v>
      </c>
      <c r="AO171">
        <v>173</v>
      </c>
      <c r="AP171">
        <v>743</v>
      </c>
      <c r="AQ171" s="17">
        <v>435</v>
      </c>
      <c r="AR171">
        <v>133</v>
      </c>
      <c r="AS171">
        <v>720</v>
      </c>
      <c r="AT171">
        <v>300</v>
      </c>
      <c r="AU171" s="47" t="s">
        <v>8</v>
      </c>
      <c r="AV171">
        <f t="shared" ref="AV171" si="74" xml:space="preserve"> _xlfn.FLOOR.MATH((AO171 - AR171) / 2)</f>
        <v>20</v>
      </c>
      <c r="AW171">
        <f t="shared" ref="AW171" si="75" xml:space="preserve"> _xlfn.FLOOR.MATH((AP171 - AS171) / 2)</f>
        <v>11</v>
      </c>
      <c r="AX171">
        <f t="shared" ref="AX171" si="76" xml:space="preserve"> _xlfn.FLOOR.MATH((AQ171 - AT171) / 2)</f>
        <v>67</v>
      </c>
      <c r="AY171" s="47" t="s">
        <v>8</v>
      </c>
      <c r="AZ171">
        <f t="shared" ref="AZ171" si="77">AR171-AV171</f>
        <v>113</v>
      </c>
      <c r="BA171">
        <f t="shared" ref="BA171" si="78">AS171-AW171</f>
        <v>709</v>
      </c>
      <c r="BB171" s="8">
        <f t="shared" ref="BB171" si="79">AT171-AX171</f>
        <v>233</v>
      </c>
      <c r="BC171" t="s">
        <v>672</v>
      </c>
      <c r="BD171" t="s">
        <v>673</v>
      </c>
      <c r="BE171">
        <v>0</v>
      </c>
    </row>
    <row r="172" spans="1:57" x14ac:dyDescent="0.25">
      <c r="A172" s="10" t="s">
        <v>698</v>
      </c>
      <c r="B172" t="s">
        <v>689</v>
      </c>
      <c r="C172" t="s">
        <v>679</v>
      </c>
      <c r="D172" t="s">
        <v>477</v>
      </c>
      <c r="E172" t="s">
        <v>406</v>
      </c>
      <c r="F172" t="s">
        <v>636</v>
      </c>
      <c r="G172" s="40" t="s">
        <v>117</v>
      </c>
      <c r="H172" s="10" t="s">
        <v>117</v>
      </c>
      <c r="I172" s="10" t="s">
        <v>117</v>
      </c>
      <c r="J172" s="4">
        <v>1</v>
      </c>
      <c r="U172" s="10"/>
      <c r="V172" s="17">
        <v>0</v>
      </c>
      <c r="W172">
        <v>1</v>
      </c>
      <c r="X172">
        <v>5</v>
      </c>
      <c r="Y172">
        <v>1</v>
      </c>
      <c r="Z172">
        <v>1</v>
      </c>
      <c r="AA172">
        <f t="shared" ref="AA172:AA173" si="80">X172+Y172</f>
        <v>6</v>
      </c>
      <c r="AB172">
        <v>6</v>
      </c>
      <c r="AD172">
        <v>3</v>
      </c>
      <c r="AF172" t="s">
        <v>94</v>
      </c>
      <c r="AI172" s="8" t="s">
        <v>96</v>
      </c>
      <c r="AK172" s="10"/>
      <c r="AL172">
        <f t="shared" ref="AL172:AL173" si="81">AJ172+AK172</f>
        <v>0</v>
      </c>
      <c r="AM172" s="67">
        <f t="shared" si="54"/>
        <v>74552.537876951479</v>
      </c>
      <c r="AN172" s="8" t="s">
        <v>105</v>
      </c>
      <c r="AO172">
        <v>173</v>
      </c>
      <c r="AP172">
        <v>743</v>
      </c>
      <c r="AQ172" s="17">
        <v>435</v>
      </c>
      <c r="AR172">
        <v>133</v>
      </c>
      <c r="AS172">
        <v>720</v>
      </c>
      <c r="AT172">
        <v>300</v>
      </c>
      <c r="AU172" s="47" t="s">
        <v>8</v>
      </c>
      <c r="AV172">
        <f t="shared" ref="AV172:AV173" si="82" xml:space="preserve"> _xlfn.FLOOR.MATH((AO172 - AR172) / 2)</f>
        <v>20</v>
      </c>
      <c r="AW172">
        <f t="shared" ref="AW172:AW173" si="83" xml:space="preserve"> _xlfn.FLOOR.MATH((AP172 - AS172) / 2)</f>
        <v>11</v>
      </c>
      <c r="AX172">
        <f t="shared" ref="AX172:AX173" si="84" xml:space="preserve"> _xlfn.FLOOR.MATH((AQ172 - AT172) / 2)</f>
        <v>67</v>
      </c>
      <c r="AY172" s="47" t="s">
        <v>8</v>
      </c>
      <c r="AZ172">
        <f t="shared" ref="AZ172:AZ173" si="85">AR172-AV172</f>
        <v>113</v>
      </c>
      <c r="BA172">
        <f t="shared" ref="BA172:BA173" si="86">AS172-AW172</f>
        <v>709</v>
      </c>
      <c r="BB172" s="8">
        <f t="shared" ref="BB172:BB173" si="87">AT172-AX172</f>
        <v>233</v>
      </c>
      <c r="BC172" t="s">
        <v>672</v>
      </c>
      <c r="BD172" t="s">
        <v>673</v>
      </c>
      <c r="BE172">
        <v>0</v>
      </c>
    </row>
    <row r="173" spans="1:57" x14ac:dyDescent="0.25">
      <c r="A173" s="10" t="s">
        <v>699</v>
      </c>
      <c r="B173" t="s">
        <v>686</v>
      </c>
      <c r="C173" t="s">
        <v>680</v>
      </c>
      <c r="D173" t="s">
        <v>477</v>
      </c>
      <c r="E173" t="s">
        <v>406</v>
      </c>
      <c r="F173" t="s">
        <v>636</v>
      </c>
      <c r="G173" s="40" t="s">
        <v>117</v>
      </c>
      <c r="H173" s="10" t="s">
        <v>117</v>
      </c>
      <c r="I173" s="10" t="s">
        <v>117</v>
      </c>
      <c r="J173" s="4">
        <v>1</v>
      </c>
      <c r="U173" s="10"/>
      <c r="V173" s="17">
        <v>0</v>
      </c>
      <c r="W173">
        <v>1</v>
      </c>
      <c r="X173">
        <v>5</v>
      </c>
      <c r="Y173">
        <v>1</v>
      </c>
      <c r="Z173">
        <v>1</v>
      </c>
      <c r="AA173">
        <f t="shared" si="80"/>
        <v>6</v>
      </c>
      <c r="AB173">
        <v>6</v>
      </c>
      <c r="AD173">
        <v>3</v>
      </c>
      <c r="AF173" t="s">
        <v>94</v>
      </c>
      <c r="AI173" s="8" t="s">
        <v>96</v>
      </c>
      <c r="AK173" s="10"/>
      <c r="AL173">
        <f t="shared" si="81"/>
        <v>0</v>
      </c>
      <c r="AM173" s="67">
        <f t="shared" si="54"/>
        <v>74552.537876951479</v>
      </c>
      <c r="AN173" s="8" t="s">
        <v>105</v>
      </c>
      <c r="AO173">
        <v>173</v>
      </c>
      <c r="AP173">
        <v>743</v>
      </c>
      <c r="AQ173" s="17">
        <v>435</v>
      </c>
      <c r="AR173">
        <v>133</v>
      </c>
      <c r="AS173">
        <v>720</v>
      </c>
      <c r="AT173">
        <v>300</v>
      </c>
      <c r="AU173" s="47" t="s">
        <v>8</v>
      </c>
      <c r="AV173">
        <f t="shared" si="82"/>
        <v>20</v>
      </c>
      <c r="AW173">
        <f t="shared" si="83"/>
        <v>11</v>
      </c>
      <c r="AX173">
        <f t="shared" si="84"/>
        <v>67</v>
      </c>
      <c r="AY173" s="47" t="s">
        <v>8</v>
      </c>
      <c r="AZ173">
        <f t="shared" si="85"/>
        <v>113</v>
      </c>
      <c r="BA173">
        <f t="shared" si="86"/>
        <v>709</v>
      </c>
      <c r="BB173" s="8">
        <f t="shared" si="87"/>
        <v>233</v>
      </c>
      <c r="BC173" t="s">
        <v>672</v>
      </c>
      <c r="BD173" t="s">
        <v>673</v>
      </c>
      <c r="BE173">
        <v>0</v>
      </c>
    </row>
    <row r="174" spans="1:57" x14ac:dyDescent="0.25">
      <c r="A174" s="10" t="s">
        <v>700</v>
      </c>
      <c r="B174" t="s">
        <v>693</v>
      </c>
      <c r="C174" t="s">
        <v>685</v>
      </c>
      <c r="D174" t="s">
        <v>477</v>
      </c>
      <c r="E174" t="s">
        <v>406</v>
      </c>
      <c r="F174" t="s">
        <v>636</v>
      </c>
      <c r="G174" s="40" t="s">
        <v>117</v>
      </c>
      <c r="H174" s="10" t="s">
        <v>117</v>
      </c>
      <c r="I174" s="10" t="s">
        <v>117</v>
      </c>
      <c r="J174" s="4">
        <v>1</v>
      </c>
      <c r="U174" s="10"/>
      <c r="V174" s="17">
        <v>0</v>
      </c>
      <c r="W174">
        <v>1</v>
      </c>
      <c r="X174">
        <v>5</v>
      </c>
      <c r="Y174">
        <v>1</v>
      </c>
      <c r="Z174">
        <v>1</v>
      </c>
      <c r="AA174">
        <f t="shared" ref="AA174" si="88">X174+Y174</f>
        <v>6</v>
      </c>
      <c r="AB174">
        <v>6</v>
      </c>
      <c r="AD174">
        <v>3</v>
      </c>
      <c r="AF174" t="s">
        <v>94</v>
      </c>
      <c r="AI174" s="8" t="s">
        <v>96</v>
      </c>
      <c r="AK174" s="10"/>
      <c r="AL174">
        <f t="shared" ref="AL174" si="89">AJ174+AK174</f>
        <v>0</v>
      </c>
      <c r="AM174" s="67">
        <f t="shared" si="54"/>
        <v>74552.537876951479</v>
      </c>
      <c r="AN174" s="8" t="s">
        <v>105</v>
      </c>
      <c r="AO174">
        <v>173</v>
      </c>
      <c r="AP174">
        <v>743</v>
      </c>
      <c r="AQ174" s="17">
        <v>435</v>
      </c>
      <c r="AR174">
        <v>133</v>
      </c>
      <c r="AS174">
        <v>720</v>
      </c>
      <c r="AT174">
        <v>300</v>
      </c>
      <c r="AU174" s="47" t="s">
        <v>8</v>
      </c>
      <c r="AV174">
        <f t="shared" ref="AV174" si="90" xml:space="preserve"> _xlfn.FLOOR.MATH((AO174 - AR174) / 2)</f>
        <v>20</v>
      </c>
      <c r="AW174">
        <f t="shared" ref="AW174" si="91" xml:space="preserve"> _xlfn.FLOOR.MATH((AP174 - AS174) / 2)</f>
        <v>11</v>
      </c>
      <c r="AX174">
        <f t="shared" ref="AX174" si="92" xml:space="preserve"> _xlfn.FLOOR.MATH((AQ174 - AT174) / 2)</f>
        <v>67</v>
      </c>
      <c r="AY174" s="47" t="s">
        <v>8</v>
      </c>
      <c r="AZ174">
        <f t="shared" ref="AZ174" si="93">AR174-AV174</f>
        <v>113</v>
      </c>
      <c r="BA174">
        <f t="shared" ref="BA174" si="94">AS174-AW174</f>
        <v>709</v>
      </c>
      <c r="BB174" s="8">
        <f t="shared" ref="BB174" si="95">AT174-AX174</f>
        <v>233</v>
      </c>
      <c r="BC174" t="s">
        <v>672</v>
      </c>
      <c r="BD174" t="s">
        <v>673</v>
      </c>
      <c r="BE174">
        <v>0</v>
      </c>
    </row>
    <row r="175" spans="1:57" x14ac:dyDescent="0.25">
      <c r="A175" s="10" t="s">
        <v>701</v>
      </c>
      <c r="B175" t="s">
        <v>690</v>
      </c>
      <c r="C175" t="s">
        <v>678</v>
      </c>
      <c r="D175" t="s">
        <v>477</v>
      </c>
      <c r="E175" t="s">
        <v>406</v>
      </c>
      <c r="F175" t="s">
        <v>636</v>
      </c>
      <c r="G175" s="40" t="s">
        <v>117</v>
      </c>
      <c r="H175" s="10" t="s">
        <v>117</v>
      </c>
      <c r="I175" s="10" t="s">
        <v>117</v>
      </c>
      <c r="J175" s="4">
        <v>1</v>
      </c>
      <c r="U175" s="10"/>
      <c r="V175" s="17">
        <v>0</v>
      </c>
      <c r="W175">
        <v>1</v>
      </c>
      <c r="X175">
        <v>5</v>
      </c>
      <c r="Y175">
        <v>1</v>
      </c>
      <c r="Z175">
        <v>1</v>
      </c>
      <c r="AA175">
        <f>X175+Y175</f>
        <v>6</v>
      </c>
      <c r="AB175">
        <v>6</v>
      </c>
      <c r="AD175">
        <v>3</v>
      </c>
      <c r="AF175" t="s">
        <v>94</v>
      </c>
      <c r="AI175" s="8" t="s">
        <v>96</v>
      </c>
      <c r="AK175" s="10"/>
      <c r="AL175">
        <f>AJ175+AK175</f>
        <v>0</v>
      </c>
      <c r="AM175" s="67">
        <f t="shared" si="54"/>
        <v>74552.537876951479</v>
      </c>
      <c r="AN175" s="8" t="s">
        <v>105</v>
      </c>
      <c r="AO175">
        <v>173</v>
      </c>
      <c r="AP175">
        <v>743</v>
      </c>
      <c r="AQ175" s="17">
        <v>435</v>
      </c>
      <c r="AR175">
        <v>133</v>
      </c>
      <c r="AS175">
        <v>720</v>
      </c>
      <c r="AT175">
        <v>300</v>
      </c>
      <c r="AU175" s="47" t="s">
        <v>8</v>
      </c>
      <c r="AV175">
        <f t="shared" ref="AV175:AX178" si="96" xml:space="preserve"> _xlfn.FLOOR.MATH((AO175 - AR175) / 2)</f>
        <v>20</v>
      </c>
      <c r="AW175">
        <f t="shared" si="96"/>
        <v>11</v>
      </c>
      <c r="AX175">
        <f t="shared" si="96"/>
        <v>67</v>
      </c>
      <c r="AY175" s="47" t="s">
        <v>8</v>
      </c>
      <c r="AZ175">
        <f t="shared" ref="AZ175:BB178" si="97">AR175-AV175</f>
        <v>113</v>
      </c>
      <c r="BA175">
        <f t="shared" si="97"/>
        <v>709</v>
      </c>
      <c r="BB175" s="8">
        <f t="shared" si="97"/>
        <v>233</v>
      </c>
      <c r="BC175" t="s">
        <v>672</v>
      </c>
      <c r="BD175" t="s">
        <v>673</v>
      </c>
      <c r="BE175">
        <v>0</v>
      </c>
    </row>
    <row r="176" spans="1:57" x14ac:dyDescent="0.25">
      <c r="A176" s="10" t="s">
        <v>702</v>
      </c>
      <c r="B176" t="s">
        <v>691</v>
      </c>
      <c r="C176" t="s">
        <v>679</v>
      </c>
      <c r="D176" t="s">
        <v>477</v>
      </c>
      <c r="E176" t="s">
        <v>406</v>
      </c>
      <c r="F176" t="s">
        <v>636</v>
      </c>
      <c r="G176" s="40" t="s">
        <v>117</v>
      </c>
      <c r="H176" s="10" t="s">
        <v>117</v>
      </c>
      <c r="I176" s="10" t="s">
        <v>117</v>
      </c>
      <c r="J176" s="4">
        <v>1</v>
      </c>
      <c r="U176" s="10"/>
      <c r="V176" s="17">
        <v>0</v>
      </c>
      <c r="W176">
        <v>1</v>
      </c>
      <c r="X176">
        <v>5</v>
      </c>
      <c r="Y176">
        <v>1</v>
      </c>
      <c r="Z176">
        <v>1</v>
      </c>
      <c r="AA176">
        <f>X176+Y176</f>
        <v>6</v>
      </c>
      <c r="AB176">
        <v>6</v>
      </c>
      <c r="AD176">
        <v>3</v>
      </c>
      <c r="AF176" t="s">
        <v>94</v>
      </c>
      <c r="AI176" s="8" t="s">
        <v>96</v>
      </c>
      <c r="AK176" s="10"/>
      <c r="AL176">
        <f>AJ176+AK176</f>
        <v>0</v>
      </c>
      <c r="AM176" s="67">
        <f t="shared" si="54"/>
        <v>74552.537876951479</v>
      </c>
      <c r="AN176" s="8" t="s">
        <v>105</v>
      </c>
      <c r="AO176">
        <v>173</v>
      </c>
      <c r="AP176">
        <v>743</v>
      </c>
      <c r="AQ176" s="17">
        <v>435</v>
      </c>
      <c r="AR176">
        <v>133</v>
      </c>
      <c r="AS176">
        <v>720</v>
      </c>
      <c r="AT176">
        <v>300</v>
      </c>
      <c r="AU176" s="47" t="s">
        <v>8</v>
      </c>
      <c r="AV176">
        <f t="shared" si="96"/>
        <v>20</v>
      </c>
      <c r="AW176">
        <f t="shared" si="96"/>
        <v>11</v>
      </c>
      <c r="AX176">
        <f t="shared" si="96"/>
        <v>67</v>
      </c>
      <c r="AY176" s="47" t="s">
        <v>8</v>
      </c>
      <c r="AZ176">
        <f t="shared" si="97"/>
        <v>113</v>
      </c>
      <c r="BA176">
        <f t="shared" si="97"/>
        <v>709</v>
      </c>
      <c r="BB176" s="8">
        <f t="shared" si="97"/>
        <v>233</v>
      </c>
      <c r="BC176" t="s">
        <v>672</v>
      </c>
      <c r="BD176" t="s">
        <v>673</v>
      </c>
      <c r="BE176">
        <v>0</v>
      </c>
    </row>
    <row r="177" spans="1:60" x14ac:dyDescent="0.25">
      <c r="A177" s="10" t="s">
        <v>703</v>
      </c>
      <c r="B177" t="s">
        <v>687</v>
      </c>
      <c r="C177" t="s">
        <v>680</v>
      </c>
      <c r="D177" t="s">
        <v>477</v>
      </c>
      <c r="E177" t="s">
        <v>406</v>
      </c>
      <c r="F177" t="s">
        <v>636</v>
      </c>
      <c r="G177" s="40" t="s">
        <v>117</v>
      </c>
      <c r="H177" s="10" t="s">
        <v>117</v>
      </c>
      <c r="I177" s="10" t="s">
        <v>117</v>
      </c>
      <c r="J177" s="4">
        <v>1</v>
      </c>
      <c r="U177" s="10"/>
      <c r="V177" s="17">
        <v>0</v>
      </c>
      <c r="W177">
        <v>1</v>
      </c>
      <c r="X177">
        <v>5</v>
      </c>
      <c r="Y177">
        <v>1</v>
      </c>
      <c r="Z177">
        <v>1</v>
      </c>
      <c r="AA177">
        <f>X177+Y177</f>
        <v>6</v>
      </c>
      <c r="AB177">
        <v>6</v>
      </c>
      <c r="AD177">
        <v>3</v>
      </c>
      <c r="AF177" t="s">
        <v>94</v>
      </c>
      <c r="AI177" s="8" t="s">
        <v>96</v>
      </c>
      <c r="AK177" s="10"/>
      <c r="AL177">
        <f>AJ177+AK177</f>
        <v>0</v>
      </c>
      <c r="AM177" s="67">
        <f t="shared" si="54"/>
        <v>74552.537876951479</v>
      </c>
      <c r="AN177" s="8" t="s">
        <v>105</v>
      </c>
      <c r="AO177">
        <v>173</v>
      </c>
      <c r="AP177">
        <v>743</v>
      </c>
      <c r="AQ177" s="17">
        <v>435</v>
      </c>
      <c r="AR177">
        <v>133</v>
      </c>
      <c r="AS177">
        <v>720</v>
      </c>
      <c r="AT177">
        <v>300</v>
      </c>
      <c r="AU177" s="47" t="s">
        <v>8</v>
      </c>
      <c r="AV177">
        <f t="shared" si="96"/>
        <v>20</v>
      </c>
      <c r="AW177">
        <f t="shared" si="96"/>
        <v>11</v>
      </c>
      <c r="AX177">
        <f t="shared" si="96"/>
        <v>67</v>
      </c>
      <c r="AY177" s="47" t="s">
        <v>8</v>
      </c>
      <c r="AZ177">
        <f t="shared" si="97"/>
        <v>113</v>
      </c>
      <c r="BA177">
        <f t="shared" si="97"/>
        <v>709</v>
      </c>
      <c r="BB177" s="8">
        <f t="shared" si="97"/>
        <v>233</v>
      </c>
      <c r="BC177" t="s">
        <v>672</v>
      </c>
      <c r="BD177" t="s">
        <v>673</v>
      </c>
      <c r="BE177">
        <v>0</v>
      </c>
    </row>
    <row r="178" spans="1:60" x14ac:dyDescent="0.25">
      <c r="A178" s="10" t="s">
        <v>704</v>
      </c>
      <c r="B178" t="s">
        <v>692</v>
      </c>
      <c r="C178" t="s">
        <v>685</v>
      </c>
      <c r="D178" t="s">
        <v>477</v>
      </c>
      <c r="E178" t="s">
        <v>406</v>
      </c>
      <c r="F178" t="s">
        <v>636</v>
      </c>
      <c r="G178" s="40" t="s">
        <v>117</v>
      </c>
      <c r="H178" s="10" t="s">
        <v>117</v>
      </c>
      <c r="I178" s="10" t="s">
        <v>117</v>
      </c>
      <c r="J178" s="4">
        <v>1</v>
      </c>
      <c r="U178" s="10"/>
      <c r="V178" s="17">
        <v>0</v>
      </c>
      <c r="W178">
        <v>1</v>
      </c>
      <c r="X178">
        <v>5</v>
      </c>
      <c r="Y178">
        <v>1</v>
      </c>
      <c r="Z178">
        <v>1</v>
      </c>
      <c r="AA178">
        <f>X178+Y178</f>
        <v>6</v>
      </c>
      <c r="AB178">
        <v>6</v>
      </c>
      <c r="AD178">
        <v>3</v>
      </c>
      <c r="AF178" t="s">
        <v>94</v>
      </c>
      <c r="AI178" s="8" t="s">
        <v>96</v>
      </c>
      <c r="AK178" s="10"/>
      <c r="AL178">
        <f>AJ178+AK178</f>
        <v>0</v>
      </c>
      <c r="AM178" s="67">
        <f t="shared" si="54"/>
        <v>74552.537876951479</v>
      </c>
      <c r="AN178" s="8" t="s">
        <v>105</v>
      </c>
      <c r="AO178">
        <v>173</v>
      </c>
      <c r="AP178">
        <v>743</v>
      </c>
      <c r="AQ178" s="17">
        <v>435</v>
      </c>
      <c r="AR178">
        <v>133</v>
      </c>
      <c r="AS178">
        <v>720</v>
      </c>
      <c r="AT178">
        <v>300</v>
      </c>
      <c r="AU178" s="47" t="s">
        <v>8</v>
      </c>
      <c r="AV178">
        <f t="shared" si="96"/>
        <v>20</v>
      </c>
      <c r="AW178">
        <f t="shared" si="96"/>
        <v>11</v>
      </c>
      <c r="AX178">
        <f t="shared" si="96"/>
        <v>67</v>
      </c>
      <c r="AY178" s="47" t="s">
        <v>8</v>
      </c>
      <c r="AZ178">
        <f t="shared" si="97"/>
        <v>113</v>
      </c>
      <c r="BA178">
        <f t="shared" si="97"/>
        <v>709</v>
      </c>
      <c r="BB178" s="8">
        <f t="shared" si="97"/>
        <v>233</v>
      </c>
      <c r="BC178" t="s">
        <v>672</v>
      </c>
      <c r="BD178" t="s">
        <v>673</v>
      </c>
      <c r="BE178">
        <v>0</v>
      </c>
    </row>
    <row r="179" spans="1:60" s="3" customFormat="1" x14ac:dyDescent="0.25">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D179" s="3" t="s">
        <v>117</v>
      </c>
      <c r="AF179" s="3" t="s">
        <v>117</v>
      </c>
      <c r="AI179" s="23" t="s">
        <v>117</v>
      </c>
      <c r="AJ179" s="3" t="s">
        <v>117</v>
      </c>
      <c r="AK179" s="3" t="s">
        <v>117</v>
      </c>
      <c r="AL179" s="3" t="e">
        <f t="shared" ref="AL179" si="98">AJ179+AK179</f>
        <v>#VALUE!</v>
      </c>
      <c r="AM179" s="3" t="e">
        <f t="shared" si="54"/>
        <v>#VALUE!</v>
      </c>
      <c r="AN179" s="23" t="s">
        <v>105</v>
      </c>
      <c r="AO179" s="3" t="s">
        <v>117</v>
      </c>
      <c r="AP179" s="3" t="s">
        <v>117</v>
      </c>
      <c r="AQ179" s="19" t="s">
        <v>117</v>
      </c>
      <c r="AR179" s="3" t="s">
        <v>117</v>
      </c>
      <c r="AS179" s="3" t="s">
        <v>117</v>
      </c>
      <c r="AT179" s="3" t="s">
        <v>117</v>
      </c>
      <c r="AU179" s="48" t="s">
        <v>8</v>
      </c>
      <c r="AV179" s="3" t="s">
        <v>117</v>
      </c>
      <c r="AW179" s="3" t="s">
        <v>117</v>
      </c>
      <c r="AX179" s="3" t="s">
        <v>117</v>
      </c>
      <c r="AY179" s="48" t="s">
        <v>8</v>
      </c>
      <c r="AZ179" s="3" t="e">
        <f t="shared" ref="AZ179" si="99">AR179-AV179</f>
        <v>#VALUE!</v>
      </c>
      <c r="BA179" s="3" t="e">
        <f t="shared" ref="BA179" si="100">AS179-AW179</f>
        <v>#VALUE!</v>
      </c>
      <c r="BB179" s="23" t="e">
        <f t="shared" ref="BB179" si="101">AT179-AX179</f>
        <v>#VALUE!</v>
      </c>
      <c r="BC179" s="3" t="s">
        <v>117</v>
      </c>
      <c r="BD179" s="3" t="s">
        <v>117</v>
      </c>
      <c r="BE179" s="3" t="s">
        <v>117</v>
      </c>
    </row>
    <row r="180" spans="1:60" x14ac:dyDescent="0.25">
      <c r="A180" s="10" t="s">
        <v>706</v>
      </c>
      <c r="B180" s="10" t="s">
        <v>712</v>
      </c>
      <c r="C180" t="s">
        <v>718</v>
      </c>
      <c r="D180" t="s">
        <v>457</v>
      </c>
      <c r="E180" t="s">
        <v>406</v>
      </c>
      <c r="F180" t="s">
        <v>409</v>
      </c>
      <c r="G180" s="40" t="s">
        <v>117</v>
      </c>
      <c r="H180" s="10" t="s">
        <v>117</v>
      </c>
      <c r="I180" s="10" t="s">
        <v>117</v>
      </c>
      <c r="J180" s="4">
        <v>0</v>
      </c>
      <c r="K180">
        <v>1</v>
      </c>
      <c r="L180" s="10" t="s">
        <v>450</v>
      </c>
      <c r="U180" s="10"/>
      <c r="V180" s="17" t="s">
        <v>735</v>
      </c>
      <c r="W180">
        <v>1</v>
      </c>
      <c r="X180">
        <v>5</v>
      </c>
      <c r="Y180">
        <v>1</v>
      </c>
      <c r="Z180">
        <v>1</v>
      </c>
      <c r="AA180">
        <f t="shared" ref="AA180:AA185" si="102">X180+Y180</f>
        <v>6</v>
      </c>
      <c r="AB180">
        <v>38</v>
      </c>
      <c r="AD180">
        <v>3</v>
      </c>
      <c r="AF180" t="s">
        <v>94</v>
      </c>
      <c r="AI180" s="8" t="s">
        <v>96</v>
      </c>
      <c r="AJ180" t="s">
        <v>117</v>
      </c>
      <c r="AK180" t="s">
        <v>117</v>
      </c>
      <c r="AL180" t="e">
        <f t="shared" ref="AL180" si="103">AJ180+AK180</f>
        <v>#VALUE!</v>
      </c>
      <c r="AM180">
        <f t="shared" si="54"/>
        <v>74764.828731758302</v>
      </c>
      <c r="AN180" s="8" t="s">
        <v>105</v>
      </c>
      <c r="AO180">
        <v>149</v>
      </c>
      <c r="AP180">
        <v>743</v>
      </c>
      <c r="AQ180" s="17">
        <v>435</v>
      </c>
      <c r="AR180">
        <v>147</v>
      </c>
      <c r="AS180">
        <v>700</v>
      </c>
      <c r="AT180">
        <v>280</v>
      </c>
      <c r="AU180" s="47" t="s">
        <v>8</v>
      </c>
      <c r="AV180">
        <f t="shared" ref="AV180:AV185" si="104" xml:space="preserve"> _xlfn.FLOOR.MATH((AO180 - AR180) / 2)</f>
        <v>1</v>
      </c>
      <c r="AW180">
        <f t="shared" ref="AW180:AW185" si="105" xml:space="preserve"> _xlfn.FLOOR.MATH((AP180 - AS180) / 2)</f>
        <v>21</v>
      </c>
      <c r="AX180">
        <f t="shared" ref="AX180:AX185" si="106" xml:space="preserve"> _xlfn.FLOOR.MATH((AQ180 - AT180) / 2)</f>
        <v>77</v>
      </c>
      <c r="AY180" s="47" t="s">
        <v>45</v>
      </c>
      <c r="AZ180">
        <f t="shared" ref="AZ180" si="107">AR180-AV180</f>
        <v>146</v>
      </c>
      <c r="BA180">
        <f t="shared" ref="BA180" si="108">AS180-AW180</f>
        <v>679</v>
      </c>
      <c r="BB180" s="8">
        <f t="shared" ref="BB180" si="109">AT180-AX180</f>
        <v>203</v>
      </c>
      <c r="BC180" t="s">
        <v>724</v>
      </c>
      <c r="BD180" t="s">
        <v>725</v>
      </c>
      <c r="BE180">
        <v>1</v>
      </c>
      <c r="BH180" t="s">
        <v>734</v>
      </c>
    </row>
    <row r="181" spans="1:60" x14ac:dyDescent="0.25">
      <c r="A181" s="10" t="s">
        <v>707</v>
      </c>
      <c r="B181" s="10" t="s">
        <v>714</v>
      </c>
      <c r="C181" t="s">
        <v>720</v>
      </c>
      <c r="D181" t="s">
        <v>457</v>
      </c>
      <c r="E181" t="s">
        <v>406</v>
      </c>
      <c r="F181" t="s">
        <v>409</v>
      </c>
      <c r="G181" s="40" t="s">
        <v>117</v>
      </c>
      <c r="H181" s="10" t="s">
        <v>117</v>
      </c>
      <c r="I181" s="10" t="s">
        <v>117</v>
      </c>
      <c r="J181" s="4">
        <v>0</v>
      </c>
      <c r="K181">
        <v>1</v>
      </c>
      <c r="L181" s="10" t="s">
        <v>450</v>
      </c>
      <c r="U181" s="10"/>
      <c r="V181" s="17" t="s">
        <v>735</v>
      </c>
      <c r="W181">
        <v>1</v>
      </c>
      <c r="X181">
        <v>5</v>
      </c>
      <c r="Y181">
        <v>1</v>
      </c>
      <c r="Z181">
        <v>1</v>
      </c>
      <c r="AA181">
        <f t="shared" si="102"/>
        <v>6</v>
      </c>
      <c r="AB181">
        <v>35</v>
      </c>
      <c r="AD181">
        <v>3</v>
      </c>
      <c r="AF181" t="s">
        <v>94</v>
      </c>
      <c r="AI181" s="8" t="s">
        <v>96</v>
      </c>
      <c r="AJ181" t="s">
        <v>117</v>
      </c>
      <c r="AK181" t="s">
        <v>117</v>
      </c>
      <c r="AL181" t="e">
        <f t="shared" ref="AL181" si="110">AJ181+AK181</f>
        <v>#VALUE!</v>
      </c>
      <c r="AM181">
        <f t="shared" si="54"/>
        <v>74764.828731758302</v>
      </c>
      <c r="AN181" s="8" t="s">
        <v>105</v>
      </c>
      <c r="AO181">
        <v>149</v>
      </c>
      <c r="AP181">
        <v>743</v>
      </c>
      <c r="AQ181" s="17">
        <v>435</v>
      </c>
      <c r="AR181">
        <v>147</v>
      </c>
      <c r="AS181">
        <v>700</v>
      </c>
      <c r="AT181">
        <v>280</v>
      </c>
      <c r="AU181" s="47" t="s">
        <v>8</v>
      </c>
      <c r="AV181">
        <f t="shared" si="104"/>
        <v>1</v>
      </c>
      <c r="AW181">
        <f t="shared" si="105"/>
        <v>21</v>
      </c>
      <c r="AX181">
        <f t="shared" si="106"/>
        <v>77</v>
      </c>
      <c r="AY181" s="47" t="s">
        <v>45</v>
      </c>
      <c r="AZ181">
        <f t="shared" ref="AZ181" si="111">AR181-AV181</f>
        <v>146</v>
      </c>
      <c r="BA181">
        <f t="shared" ref="BA181" si="112">AS181-AW181</f>
        <v>679</v>
      </c>
      <c r="BB181" s="8">
        <f t="shared" ref="BB181" si="113">AT181-AX181</f>
        <v>203</v>
      </c>
      <c r="BC181" t="s">
        <v>726</v>
      </c>
      <c r="BD181" t="s">
        <v>727</v>
      </c>
      <c r="BE181">
        <v>1</v>
      </c>
      <c r="BH181" t="s">
        <v>734</v>
      </c>
    </row>
    <row r="182" spans="1:60" x14ac:dyDescent="0.25">
      <c r="A182" s="10" t="s">
        <v>708</v>
      </c>
      <c r="B182" s="10" t="s">
        <v>715</v>
      </c>
      <c r="C182" t="s">
        <v>721</v>
      </c>
      <c r="D182" t="s">
        <v>457</v>
      </c>
      <c r="E182" t="s">
        <v>406</v>
      </c>
      <c r="F182" t="s">
        <v>409</v>
      </c>
      <c r="G182" s="40" t="s">
        <v>117</v>
      </c>
      <c r="H182" s="10" t="s">
        <v>117</v>
      </c>
      <c r="I182" s="10" t="s">
        <v>117</v>
      </c>
      <c r="J182" s="4">
        <v>0</v>
      </c>
      <c r="K182">
        <v>1</v>
      </c>
      <c r="L182" s="10" t="s">
        <v>450</v>
      </c>
      <c r="U182" s="10"/>
      <c r="V182" s="17" t="s">
        <v>735</v>
      </c>
      <c r="W182">
        <v>1</v>
      </c>
      <c r="X182">
        <v>5</v>
      </c>
      <c r="Y182">
        <v>1</v>
      </c>
      <c r="Z182">
        <v>1</v>
      </c>
      <c r="AA182">
        <f t="shared" si="102"/>
        <v>6</v>
      </c>
      <c r="AB182">
        <v>33</v>
      </c>
      <c r="AD182">
        <v>3</v>
      </c>
      <c r="AF182" t="s">
        <v>94</v>
      </c>
      <c r="AI182" s="8" t="s">
        <v>96</v>
      </c>
      <c r="AJ182" t="s">
        <v>117</v>
      </c>
      <c r="AK182" t="s">
        <v>117</v>
      </c>
      <c r="AL182" t="e">
        <f t="shared" ref="AL182:AL187" si="114">AJ182+AK182</f>
        <v>#VALUE!</v>
      </c>
      <c r="AM182">
        <f t="shared" si="54"/>
        <v>74764.828731758302</v>
      </c>
      <c r="AN182" s="8" t="s">
        <v>105</v>
      </c>
      <c r="AO182">
        <v>149</v>
      </c>
      <c r="AP182">
        <v>743</v>
      </c>
      <c r="AQ182" s="17">
        <v>435</v>
      </c>
      <c r="AR182">
        <v>147</v>
      </c>
      <c r="AS182">
        <v>700</v>
      </c>
      <c r="AT182">
        <v>280</v>
      </c>
      <c r="AU182" s="47" t="s">
        <v>8</v>
      </c>
      <c r="AV182">
        <f t="shared" si="104"/>
        <v>1</v>
      </c>
      <c r="AW182">
        <f t="shared" si="105"/>
        <v>21</v>
      </c>
      <c r="AX182">
        <f t="shared" si="106"/>
        <v>77</v>
      </c>
      <c r="AY182" s="47" t="s">
        <v>45</v>
      </c>
      <c r="AZ182">
        <f t="shared" ref="AZ182:AZ187" si="115">AR182-AV182</f>
        <v>146</v>
      </c>
      <c r="BA182">
        <f t="shared" ref="BA182:BA187" si="116">AS182-AW182</f>
        <v>679</v>
      </c>
      <c r="BB182" s="8">
        <f t="shared" ref="BB182:BB187" si="117">AT182-AX182</f>
        <v>203</v>
      </c>
      <c r="BC182" t="s">
        <v>726</v>
      </c>
      <c r="BD182" t="s">
        <v>727</v>
      </c>
      <c r="BE182">
        <v>1</v>
      </c>
      <c r="BH182" t="s">
        <v>734</v>
      </c>
    </row>
    <row r="183" spans="1:60" x14ac:dyDescent="0.25">
      <c r="A183" s="10" t="s">
        <v>709</v>
      </c>
      <c r="B183" s="10" t="s">
        <v>713</v>
      </c>
      <c r="C183" t="s">
        <v>719</v>
      </c>
      <c r="D183" t="s">
        <v>457</v>
      </c>
      <c r="E183" t="s">
        <v>406</v>
      </c>
      <c r="F183" t="s">
        <v>636</v>
      </c>
      <c r="G183" s="40" t="s">
        <v>117</v>
      </c>
      <c r="H183" s="10" t="s">
        <v>117</v>
      </c>
      <c r="I183" s="10" t="s">
        <v>117</v>
      </c>
      <c r="J183" s="4">
        <v>0</v>
      </c>
      <c r="K183">
        <v>1</v>
      </c>
      <c r="L183" s="10" t="s">
        <v>450</v>
      </c>
      <c r="U183" s="10"/>
      <c r="V183" s="17" t="s">
        <v>735</v>
      </c>
      <c r="W183">
        <v>1</v>
      </c>
      <c r="X183">
        <v>5</v>
      </c>
      <c r="Y183">
        <v>1</v>
      </c>
      <c r="Z183">
        <v>1</v>
      </c>
      <c r="AA183">
        <f t="shared" si="102"/>
        <v>6</v>
      </c>
      <c r="AB183">
        <v>38</v>
      </c>
      <c r="AD183">
        <v>3</v>
      </c>
      <c r="AF183" t="s">
        <v>94</v>
      </c>
      <c r="AI183" s="8" t="s">
        <v>96</v>
      </c>
      <c r="AJ183" t="s">
        <v>117</v>
      </c>
      <c r="AK183" t="s">
        <v>117</v>
      </c>
      <c r="AL183" t="e">
        <f t="shared" si="114"/>
        <v>#VALUE!</v>
      </c>
      <c r="AM183">
        <f t="shared" si="54"/>
        <v>74764.828731758302</v>
      </c>
      <c r="AN183" s="8" t="s">
        <v>105</v>
      </c>
      <c r="AO183">
        <v>149</v>
      </c>
      <c r="AP183">
        <v>743</v>
      </c>
      <c r="AQ183" s="17">
        <v>435</v>
      </c>
      <c r="AR183">
        <v>147</v>
      </c>
      <c r="AS183">
        <v>700</v>
      </c>
      <c r="AT183">
        <v>280</v>
      </c>
      <c r="AU183" s="47" t="s">
        <v>8</v>
      </c>
      <c r="AV183">
        <f t="shared" si="104"/>
        <v>1</v>
      </c>
      <c r="AW183">
        <f t="shared" si="105"/>
        <v>21</v>
      </c>
      <c r="AX183">
        <f t="shared" si="106"/>
        <v>77</v>
      </c>
      <c r="AY183" s="47" t="s">
        <v>45</v>
      </c>
      <c r="AZ183">
        <f t="shared" si="115"/>
        <v>146</v>
      </c>
      <c r="BA183">
        <f t="shared" si="116"/>
        <v>679</v>
      </c>
      <c r="BB183" s="8">
        <f t="shared" si="117"/>
        <v>203</v>
      </c>
      <c r="BC183" t="s">
        <v>726</v>
      </c>
      <c r="BD183" t="s">
        <v>727</v>
      </c>
      <c r="BE183">
        <v>1</v>
      </c>
      <c r="BH183" t="s">
        <v>734</v>
      </c>
    </row>
    <row r="184" spans="1:60" x14ac:dyDescent="0.25">
      <c r="A184" s="10" t="s">
        <v>710</v>
      </c>
      <c r="B184" s="10" t="s">
        <v>716</v>
      </c>
      <c r="C184" t="s">
        <v>722</v>
      </c>
      <c r="D184" t="s">
        <v>457</v>
      </c>
      <c r="E184" t="s">
        <v>406</v>
      </c>
      <c r="F184" t="s">
        <v>636</v>
      </c>
      <c r="G184" s="40" t="s">
        <v>117</v>
      </c>
      <c r="H184" s="10" t="s">
        <v>117</v>
      </c>
      <c r="I184" s="10" t="s">
        <v>117</v>
      </c>
      <c r="J184" s="4">
        <v>0</v>
      </c>
      <c r="K184">
        <v>1</v>
      </c>
      <c r="L184" s="10" t="s">
        <v>450</v>
      </c>
      <c r="U184" s="10"/>
      <c r="V184" s="17" t="s">
        <v>735</v>
      </c>
      <c r="W184">
        <v>1</v>
      </c>
      <c r="X184">
        <v>5</v>
      </c>
      <c r="Y184">
        <v>1</v>
      </c>
      <c r="Z184">
        <v>1</v>
      </c>
      <c r="AA184">
        <f t="shared" si="102"/>
        <v>6</v>
      </c>
      <c r="AB184">
        <v>35</v>
      </c>
      <c r="AD184">
        <v>3</v>
      </c>
      <c r="AF184" t="s">
        <v>94</v>
      </c>
      <c r="AI184" s="8" t="s">
        <v>96</v>
      </c>
      <c r="AJ184" t="s">
        <v>117</v>
      </c>
      <c r="AK184" t="s">
        <v>117</v>
      </c>
      <c r="AL184" t="e">
        <f t="shared" si="114"/>
        <v>#VALUE!</v>
      </c>
      <c r="AM184">
        <f t="shared" si="54"/>
        <v>74764.828731758302</v>
      </c>
      <c r="AN184" s="8" t="s">
        <v>105</v>
      </c>
      <c r="AO184">
        <v>149</v>
      </c>
      <c r="AP184">
        <v>743</v>
      </c>
      <c r="AQ184" s="17">
        <v>435</v>
      </c>
      <c r="AR184">
        <v>147</v>
      </c>
      <c r="AS184">
        <v>700</v>
      </c>
      <c r="AT184">
        <v>280</v>
      </c>
      <c r="AU184" s="47" t="s">
        <v>8</v>
      </c>
      <c r="AV184">
        <f t="shared" si="104"/>
        <v>1</v>
      </c>
      <c r="AW184">
        <f t="shared" si="105"/>
        <v>21</v>
      </c>
      <c r="AX184">
        <f t="shared" si="106"/>
        <v>77</v>
      </c>
      <c r="AY184" s="47" t="s">
        <v>45</v>
      </c>
      <c r="AZ184">
        <f t="shared" si="115"/>
        <v>146</v>
      </c>
      <c r="BA184">
        <f t="shared" si="116"/>
        <v>679</v>
      </c>
      <c r="BB184" s="8">
        <f t="shared" si="117"/>
        <v>203</v>
      </c>
      <c r="BC184" t="s">
        <v>726</v>
      </c>
      <c r="BD184" t="s">
        <v>727</v>
      </c>
      <c r="BE184">
        <v>1</v>
      </c>
      <c r="BH184" t="s">
        <v>734</v>
      </c>
    </row>
    <row r="185" spans="1:60" s="3" customFormat="1" x14ac:dyDescent="0.25">
      <c r="A185" s="15" t="s">
        <v>711</v>
      </c>
      <c r="B185" s="15" t="s">
        <v>717</v>
      </c>
      <c r="C185" s="3" t="s">
        <v>723</v>
      </c>
      <c r="D185" s="3" t="s">
        <v>457</v>
      </c>
      <c r="E185" s="3" t="s">
        <v>406</v>
      </c>
      <c r="F185" s="3" t="s">
        <v>636</v>
      </c>
      <c r="G185" s="41" t="s">
        <v>117</v>
      </c>
      <c r="H185" s="15" t="s">
        <v>117</v>
      </c>
      <c r="I185" s="15" t="s">
        <v>117</v>
      </c>
      <c r="J185" s="5">
        <v>0</v>
      </c>
      <c r="K185" s="3">
        <v>1</v>
      </c>
      <c r="L185" s="3" t="s">
        <v>450</v>
      </c>
      <c r="U185" s="15"/>
      <c r="V185" s="19" t="s">
        <v>735</v>
      </c>
      <c r="W185" s="3">
        <v>1</v>
      </c>
      <c r="X185" s="3">
        <v>5</v>
      </c>
      <c r="Y185" s="3">
        <v>1</v>
      </c>
      <c r="Z185" s="3">
        <v>1</v>
      </c>
      <c r="AA185" s="3">
        <f t="shared" si="102"/>
        <v>6</v>
      </c>
      <c r="AB185" s="3">
        <v>33</v>
      </c>
      <c r="AD185" s="3">
        <v>3</v>
      </c>
      <c r="AF185" s="3" t="s">
        <v>94</v>
      </c>
      <c r="AI185" s="23" t="s">
        <v>96</v>
      </c>
      <c r="AJ185" s="3" t="s">
        <v>117</v>
      </c>
      <c r="AK185" s="3" t="s">
        <v>117</v>
      </c>
      <c r="AL185" s="3" t="e">
        <f t="shared" si="114"/>
        <v>#VALUE!</v>
      </c>
      <c r="AM185" s="3">
        <f t="shared" si="54"/>
        <v>74764.828731758302</v>
      </c>
      <c r="AN185" s="23" t="s">
        <v>105</v>
      </c>
      <c r="AO185" s="3">
        <v>149</v>
      </c>
      <c r="AP185" s="3">
        <v>743</v>
      </c>
      <c r="AQ185" s="19">
        <v>435</v>
      </c>
      <c r="AR185" s="3">
        <v>147</v>
      </c>
      <c r="AS185" s="3">
        <v>700</v>
      </c>
      <c r="AT185" s="3">
        <v>280</v>
      </c>
      <c r="AU185" s="48" t="s">
        <v>8</v>
      </c>
      <c r="AV185" s="3">
        <f t="shared" si="104"/>
        <v>1</v>
      </c>
      <c r="AW185" s="3">
        <f t="shared" si="105"/>
        <v>21</v>
      </c>
      <c r="AX185" s="3">
        <f t="shared" si="106"/>
        <v>77</v>
      </c>
      <c r="AY185" s="48" t="s">
        <v>45</v>
      </c>
      <c r="AZ185" s="3">
        <f t="shared" si="115"/>
        <v>146</v>
      </c>
      <c r="BA185" s="3">
        <f t="shared" si="116"/>
        <v>679</v>
      </c>
      <c r="BB185" s="23">
        <f t="shared" si="117"/>
        <v>203</v>
      </c>
      <c r="BC185" s="3" t="s">
        <v>726</v>
      </c>
      <c r="BD185" s="3" t="s">
        <v>727</v>
      </c>
      <c r="BE185" s="3">
        <v>1</v>
      </c>
      <c r="BH185" s="3" t="s">
        <v>734</v>
      </c>
    </row>
    <row r="186" spans="1:60" x14ac:dyDescent="0.25">
      <c r="A186" s="10" t="s">
        <v>728</v>
      </c>
      <c r="B186" s="10" t="s">
        <v>712</v>
      </c>
      <c r="C186" t="s">
        <v>718</v>
      </c>
      <c r="D186" t="s">
        <v>457</v>
      </c>
      <c r="E186" t="s">
        <v>406</v>
      </c>
      <c r="F186" t="s">
        <v>409</v>
      </c>
      <c r="G186" s="40" t="s">
        <v>117</v>
      </c>
      <c r="H186" s="10" t="s">
        <v>117</v>
      </c>
      <c r="I186" s="10" t="s">
        <v>117</v>
      </c>
      <c r="J186" s="4">
        <v>1</v>
      </c>
      <c r="U186" s="10"/>
      <c r="V186" s="17" t="s">
        <v>735</v>
      </c>
      <c r="W186">
        <v>1</v>
      </c>
      <c r="X186">
        <v>5</v>
      </c>
      <c r="Y186">
        <v>1</v>
      </c>
      <c r="Z186">
        <v>1</v>
      </c>
      <c r="AA186">
        <f t="shared" ref="AA186:AA191" si="118">X186+Y186</f>
        <v>6</v>
      </c>
      <c r="AB186">
        <v>7</v>
      </c>
      <c r="AD186">
        <v>3</v>
      </c>
      <c r="AF186" t="s">
        <v>94</v>
      </c>
      <c r="AI186" s="8" t="s">
        <v>96</v>
      </c>
      <c r="AJ186" t="s">
        <v>117</v>
      </c>
      <c r="AK186" t="s">
        <v>117</v>
      </c>
      <c r="AL186" t="e">
        <f t="shared" si="114"/>
        <v>#VALUE!</v>
      </c>
      <c r="AM186">
        <f t="shared" si="54"/>
        <v>71823.084029435064</v>
      </c>
      <c r="AN186" s="8" t="s">
        <v>105</v>
      </c>
      <c r="AO186">
        <v>149</v>
      </c>
      <c r="AP186">
        <v>743</v>
      </c>
      <c r="AQ186" s="17">
        <v>435</v>
      </c>
      <c r="AR186">
        <v>120</v>
      </c>
      <c r="AS186">
        <v>720</v>
      </c>
      <c r="AT186">
        <v>320</v>
      </c>
      <c r="AU186" s="47" t="s">
        <v>45</v>
      </c>
      <c r="AV186">
        <f t="shared" ref="AV186:AV191" si="119" xml:space="preserve"> _xlfn.FLOOR.MATH((AO186 - AR186) / 2)</f>
        <v>14</v>
      </c>
      <c r="AW186">
        <f t="shared" ref="AW186:AW191" si="120" xml:space="preserve"> _xlfn.FLOOR.MATH((AP186 - AS186) / 2)</f>
        <v>11</v>
      </c>
      <c r="AX186">
        <f t="shared" ref="AX186:AX191" si="121" xml:space="preserve"> _xlfn.FLOOR.MATH((AQ186 - AT186) / 2)</f>
        <v>57</v>
      </c>
      <c r="AY186" s="47" t="s">
        <v>45</v>
      </c>
      <c r="AZ186">
        <f t="shared" si="115"/>
        <v>106</v>
      </c>
      <c r="BA186">
        <f t="shared" si="116"/>
        <v>709</v>
      </c>
      <c r="BB186" s="8">
        <f t="shared" si="117"/>
        <v>263</v>
      </c>
      <c r="BC186" t="s">
        <v>724</v>
      </c>
      <c r="BD186" t="s">
        <v>725</v>
      </c>
      <c r="BE186">
        <v>0</v>
      </c>
    </row>
    <row r="187" spans="1:60" x14ac:dyDescent="0.25">
      <c r="A187" s="10" t="s">
        <v>729</v>
      </c>
      <c r="B187" s="10" t="s">
        <v>714</v>
      </c>
      <c r="C187" t="s">
        <v>720</v>
      </c>
      <c r="D187" t="s">
        <v>457</v>
      </c>
      <c r="E187" t="s">
        <v>406</v>
      </c>
      <c r="F187" t="s">
        <v>409</v>
      </c>
      <c r="G187" s="40" t="s">
        <v>117</v>
      </c>
      <c r="H187" s="10" t="s">
        <v>117</v>
      </c>
      <c r="I187" s="10" t="s">
        <v>117</v>
      </c>
      <c r="J187" s="4">
        <v>1</v>
      </c>
      <c r="U187" s="10"/>
      <c r="V187" s="17" t="s">
        <v>735</v>
      </c>
      <c r="W187">
        <v>1</v>
      </c>
      <c r="X187">
        <v>5</v>
      </c>
      <c r="Y187">
        <v>1</v>
      </c>
      <c r="Z187">
        <v>1</v>
      </c>
      <c r="AA187">
        <f t="shared" si="118"/>
        <v>6</v>
      </c>
      <c r="AB187" t="s">
        <v>117</v>
      </c>
      <c r="AD187">
        <v>3</v>
      </c>
      <c r="AF187" t="s">
        <v>94</v>
      </c>
      <c r="AI187" s="8" t="s">
        <v>96</v>
      </c>
      <c r="AJ187" t="s">
        <v>117</v>
      </c>
      <c r="AK187" t="s">
        <v>117</v>
      </c>
      <c r="AL187" t="e">
        <f t="shared" si="114"/>
        <v>#VALUE!</v>
      </c>
      <c r="AM187">
        <f t="shared" si="54"/>
        <v>71823.084029435064</v>
      </c>
      <c r="AN187" s="8" t="s">
        <v>105</v>
      </c>
      <c r="AO187">
        <v>149</v>
      </c>
      <c r="AP187">
        <v>743</v>
      </c>
      <c r="AQ187" s="17">
        <v>435</v>
      </c>
      <c r="AR187">
        <v>120</v>
      </c>
      <c r="AS187">
        <v>720</v>
      </c>
      <c r="AT187">
        <v>320</v>
      </c>
      <c r="AU187" s="47" t="s">
        <v>45</v>
      </c>
      <c r="AV187">
        <f t="shared" si="119"/>
        <v>14</v>
      </c>
      <c r="AW187">
        <f t="shared" si="120"/>
        <v>11</v>
      </c>
      <c r="AX187">
        <f t="shared" si="121"/>
        <v>57</v>
      </c>
      <c r="AY187" s="47" t="s">
        <v>45</v>
      </c>
      <c r="AZ187">
        <f t="shared" si="115"/>
        <v>106</v>
      </c>
      <c r="BA187">
        <f t="shared" si="116"/>
        <v>709</v>
      </c>
      <c r="BB187" s="8">
        <f t="shared" si="117"/>
        <v>263</v>
      </c>
      <c r="BC187" t="s">
        <v>726</v>
      </c>
      <c r="BD187" t="s">
        <v>727</v>
      </c>
      <c r="BE187">
        <v>0</v>
      </c>
    </row>
    <row r="188" spans="1:60" x14ac:dyDescent="0.25">
      <c r="A188" s="10" t="s">
        <v>730</v>
      </c>
      <c r="B188" s="10" t="s">
        <v>715</v>
      </c>
      <c r="C188" t="s">
        <v>721</v>
      </c>
      <c r="D188" t="s">
        <v>457</v>
      </c>
      <c r="E188" t="s">
        <v>406</v>
      </c>
      <c r="F188" t="s">
        <v>409</v>
      </c>
      <c r="G188" s="40" t="s">
        <v>117</v>
      </c>
      <c r="H188" s="10" t="s">
        <v>117</v>
      </c>
      <c r="I188" s="10" t="s">
        <v>117</v>
      </c>
      <c r="J188" s="4">
        <v>1</v>
      </c>
      <c r="U188" s="10"/>
      <c r="V188" s="17" t="s">
        <v>735</v>
      </c>
      <c r="W188">
        <v>1</v>
      </c>
      <c r="X188">
        <v>5</v>
      </c>
      <c r="Y188">
        <v>1</v>
      </c>
      <c r="Z188">
        <v>1</v>
      </c>
      <c r="AA188">
        <f t="shared" si="118"/>
        <v>6</v>
      </c>
      <c r="AB188" t="s">
        <v>117</v>
      </c>
      <c r="AD188">
        <v>3</v>
      </c>
      <c r="AF188" t="s">
        <v>94</v>
      </c>
      <c r="AI188" s="8" t="s">
        <v>96</v>
      </c>
      <c r="AJ188" t="s">
        <v>117</v>
      </c>
      <c r="AK188" t="s">
        <v>117</v>
      </c>
      <c r="AL188" t="e">
        <f t="shared" ref="AL188:AL191" si="122">AJ188+AK188</f>
        <v>#VALUE!</v>
      </c>
      <c r="AM188">
        <f t="shared" si="54"/>
        <v>71823.084029435064</v>
      </c>
      <c r="AN188" s="8" t="s">
        <v>105</v>
      </c>
      <c r="AO188">
        <v>149</v>
      </c>
      <c r="AP188">
        <v>743</v>
      </c>
      <c r="AQ188" s="17">
        <v>435</v>
      </c>
      <c r="AR188">
        <v>120</v>
      </c>
      <c r="AS188">
        <v>720</v>
      </c>
      <c r="AT188">
        <v>320</v>
      </c>
      <c r="AU188" s="47" t="s">
        <v>45</v>
      </c>
      <c r="AV188">
        <f t="shared" si="119"/>
        <v>14</v>
      </c>
      <c r="AW188">
        <f t="shared" si="120"/>
        <v>11</v>
      </c>
      <c r="AX188">
        <f t="shared" si="121"/>
        <v>57</v>
      </c>
      <c r="AY188" s="47" t="s">
        <v>45</v>
      </c>
      <c r="AZ188">
        <f t="shared" ref="AZ188:AZ191" si="123">AR188-AV188</f>
        <v>106</v>
      </c>
      <c r="BA188">
        <f t="shared" ref="BA188:BA191" si="124">AS188-AW188</f>
        <v>709</v>
      </c>
      <c r="BB188" s="8">
        <f t="shared" ref="BB188:BB191" si="125">AT188-AX188</f>
        <v>263</v>
      </c>
      <c r="BC188" t="s">
        <v>726</v>
      </c>
      <c r="BD188" t="s">
        <v>727</v>
      </c>
      <c r="BE188">
        <v>0</v>
      </c>
    </row>
    <row r="189" spans="1:60" x14ac:dyDescent="0.25">
      <c r="A189" s="10" t="s">
        <v>731</v>
      </c>
      <c r="B189" s="10" t="s">
        <v>763</v>
      </c>
      <c r="C189" t="s">
        <v>719</v>
      </c>
      <c r="D189" t="s">
        <v>457</v>
      </c>
      <c r="E189" t="s">
        <v>406</v>
      </c>
      <c r="F189" t="s">
        <v>636</v>
      </c>
      <c r="G189" s="40" t="s">
        <v>117</v>
      </c>
      <c r="H189" s="10" t="s">
        <v>117</v>
      </c>
      <c r="I189" s="10" t="s">
        <v>117</v>
      </c>
      <c r="J189" s="4">
        <v>1</v>
      </c>
      <c r="U189" s="10"/>
      <c r="V189" s="17" t="s">
        <v>735</v>
      </c>
      <c r="W189">
        <v>1</v>
      </c>
      <c r="X189">
        <v>5</v>
      </c>
      <c r="Y189">
        <v>1</v>
      </c>
      <c r="Z189">
        <v>1</v>
      </c>
      <c r="AA189">
        <f t="shared" si="118"/>
        <v>6</v>
      </c>
      <c r="AB189" t="s">
        <v>117</v>
      </c>
      <c r="AD189">
        <v>3</v>
      </c>
      <c r="AF189" t="s">
        <v>94</v>
      </c>
      <c r="AI189" s="8" t="s">
        <v>96</v>
      </c>
      <c r="AJ189" t="s">
        <v>117</v>
      </c>
      <c r="AK189" t="s">
        <v>117</v>
      </c>
      <c r="AL189" t="e">
        <f t="shared" si="122"/>
        <v>#VALUE!</v>
      </c>
      <c r="AM189">
        <f t="shared" si="54"/>
        <v>71823.084029435064</v>
      </c>
      <c r="AN189" s="8" t="s">
        <v>105</v>
      </c>
      <c r="AO189">
        <v>149</v>
      </c>
      <c r="AP189">
        <v>743</v>
      </c>
      <c r="AQ189" s="17">
        <v>435</v>
      </c>
      <c r="AR189">
        <v>120</v>
      </c>
      <c r="AS189">
        <v>720</v>
      </c>
      <c r="AT189">
        <v>320</v>
      </c>
      <c r="AU189" s="47" t="s">
        <v>45</v>
      </c>
      <c r="AV189">
        <f t="shared" si="119"/>
        <v>14</v>
      </c>
      <c r="AW189">
        <f t="shared" si="120"/>
        <v>11</v>
      </c>
      <c r="AX189">
        <f t="shared" si="121"/>
        <v>57</v>
      </c>
      <c r="AY189" s="47" t="s">
        <v>45</v>
      </c>
      <c r="AZ189">
        <f t="shared" si="123"/>
        <v>106</v>
      </c>
      <c r="BA189">
        <f t="shared" si="124"/>
        <v>709</v>
      </c>
      <c r="BB189" s="8">
        <f t="shared" si="125"/>
        <v>263</v>
      </c>
      <c r="BC189" t="s">
        <v>726</v>
      </c>
      <c r="BD189" t="s">
        <v>727</v>
      </c>
      <c r="BE189">
        <v>0</v>
      </c>
    </row>
    <row r="190" spans="1:60" x14ac:dyDescent="0.25">
      <c r="A190" s="10" t="s">
        <v>732</v>
      </c>
      <c r="B190" s="10" t="s">
        <v>764</v>
      </c>
      <c r="C190" t="s">
        <v>722</v>
      </c>
      <c r="D190" t="s">
        <v>457</v>
      </c>
      <c r="E190" t="s">
        <v>406</v>
      </c>
      <c r="F190" t="s">
        <v>636</v>
      </c>
      <c r="G190" s="40" t="s">
        <v>117</v>
      </c>
      <c r="H190" s="10" t="s">
        <v>117</v>
      </c>
      <c r="I190" s="10" t="s">
        <v>117</v>
      </c>
      <c r="J190" s="4">
        <v>1</v>
      </c>
      <c r="U190" s="10"/>
      <c r="V190" s="17" t="s">
        <v>735</v>
      </c>
      <c r="W190">
        <v>1</v>
      </c>
      <c r="X190">
        <v>5</v>
      </c>
      <c r="Y190">
        <v>1</v>
      </c>
      <c r="Z190">
        <v>1</v>
      </c>
      <c r="AA190">
        <f t="shared" si="118"/>
        <v>6</v>
      </c>
      <c r="AB190" t="s">
        <v>117</v>
      </c>
      <c r="AD190">
        <v>3</v>
      </c>
      <c r="AF190" t="s">
        <v>94</v>
      </c>
      <c r="AI190" s="8" t="s">
        <v>96</v>
      </c>
      <c r="AJ190" t="s">
        <v>117</v>
      </c>
      <c r="AK190" t="s">
        <v>117</v>
      </c>
      <c r="AL190" t="e">
        <f t="shared" si="122"/>
        <v>#VALUE!</v>
      </c>
      <c r="AM190">
        <f t="shared" si="54"/>
        <v>71823.084029435064</v>
      </c>
      <c r="AN190" s="8" t="s">
        <v>105</v>
      </c>
      <c r="AO190">
        <v>149</v>
      </c>
      <c r="AP190">
        <v>743</v>
      </c>
      <c r="AQ190" s="17">
        <v>435</v>
      </c>
      <c r="AR190">
        <v>120</v>
      </c>
      <c r="AS190">
        <v>720</v>
      </c>
      <c r="AT190">
        <v>320</v>
      </c>
      <c r="AU190" s="47" t="s">
        <v>45</v>
      </c>
      <c r="AV190">
        <f t="shared" si="119"/>
        <v>14</v>
      </c>
      <c r="AW190">
        <f t="shared" si="120"/>
        <v>11</v>
      </c>
      <c r="AX190">
        <f t="shared" si="121"/>
        <v>57</v>
      </c>
      <c r="AY190" s="47" t="s">
        <v>45</v>
      </c>
      <c r="AZ190">
        <f t="shared" si="123"/>
        <v>106</v>
      </c>
      <c r="BA190">
        <f t="shared" si="124"/>
        <v>709</v>
      </c>
      <c r="BB190" s="8">
        <f t="shared" si="125"/>
        <v>263</v>
      </c>
      <c r="BC190" t="s">
        <v>726</v>
      </c>
      <c r="BD190" t="s">
        <v>727</v>
      </c>
      <c r="BE190">
        <v>0</v>
      </c>
    </row>
    <row r="191" spans="1:60" x14ac:dyDescent="0.25">
      <c r="A191" s="10" t="s">
        <v>733</v>
      </c>
      <c r="B191" s="10" t="s">
        <v>765</v>
      </c>
      <c r="C191" t="s">
        <v>723</v>
      </c>
      <c r="D191" t="s">
        <v>457</v>
      </c>
      <c r="E191" t="s">
        <v>406</v>
      </c>
      <c r="F191" t="s">
        <v>636</v>
      </c>
      <c r="G191" s="40" t="s">
        <v>117</v>
      </c>
      <c r="H191" s="10" t="s">
        <v>117</v>
      </c>
      <c r="I191" s="10" t="s">
        <v>117</v>
      </c>
      <c r="J191" s="4">
        <v>1</v>
      </c>
      <c r="U191" s="10"/>
      <c r="V191" s="17" t="s">
        <v>735</v>
      </c>
      <c r="W191">
        <v>1</v>
      </c>
      <c r="X191">
        <v>5</v>
      </c>
      <c r="Y191">
        <v>1</v>
      </c>
      <c r="Z191">
        <v>1</v>
      </c>
      <c r="AA191">
        <f t="shared" si="118"/>
        <v>6</v>
      </c>
      <c r="AB191" t="s">
        <v>117</v>
      </c>
      <c r="AD191">
        <v>3</v>
      </c>
      <c r="AF191" t="s">
        <v>94</v>
      </c>
      <c r="AI191" s="8" t="s">
        <v>96</v>
      </c>
      <c r="AJ191" t="s">
        <v>117</v>
      </c>
      <c r="AK191" t="s">
        <v>117</v>
      </c>
      <c r="AL191" t="e">
        <f t="shared" si="122"/>
        <v>#VALUE!</v>
      </c>
      <c r="AM191">
        <f t="shared" si="54"/>
        <v>71823.084029435064</v>
      </c>
      <c r="AN191" s="8" t="s">
        <v>105</v>
      </c>
      <c r="AO191">
        <v>149</v>
      </c>
      <c r="AP191">
        <v>743</v>
      </c>
      <c r="AQ191" s="17">
        <v>435</v>
      </c>
      <c r="AR191">
        <v>120</v>
      </c>
      <c r="AS191">
        <v>720</v>
      </c>
      <c r="AT191">
        <v>320</v>
      </c>
      <c r="AU191" s="47" t="s">
        <v>45</v>
      </c>
      <c r="AV191">
        <f t="shared" si="119"/>
        <v>14</v>
      </c>
      <c r="AW191">
        <f t="shared" si="120"/>
        <v>11</v>
      </c>
      <c r="AX191">
        <f t="shared" si="121"/>
        <v>57</v>
      </c>
      <c r="AY191" s="47" t="s">
        <v>45</v>
      </c>
      <c r="AZ191">
        <f t="shared" si="123"/>
        <v>106</v>
      </c>
      <c r="BA191">
        <f t="shared" si="124"/>
        <v>709</v>
      </c>
      <c r="BB191" s="8">
        <f t="shared" si="125"/>
        <v>263</v>
      </c>
      <c r="BC191" t="s">
        <v>726</v>
      </c>
      <c r="BD191" t="s">
        <v>727</v>
      </c>
      <c r="BE191">
        <v>0</v>
      </c>
    </row>
    <row r="192" spans="1:60" x14ac:dyDescent="0.25">
      <c r="A192" s="10" t="s">
        <v>736</v>
      </c>
      <c r="B192" s="10" t="s">
        <v>748</v>
      </c>
      <c r="C192" t="s">
        <v>718</v>
      </c>
      <c r="D192" t="s">
        <v>477</v>
      </c>
      <c r="E192" t="s">
        <v>406</v>
      </c>
      <c r="F192" t="s">
        <v>409</v>
      </c>
      <c r="G192" s="40" t="s">
        <v>117</v>
      </c>
      <c r="H192" s="10" t="s">
        <v>117</v>
      </c>
      <c r="I192" s="10" t="s">
        <v>117</v>
      </c>
      <c r="J192" s="4">
        <v>1</v>
      </c>
      <c r="U192" s="10"/>
      <c r="V192" s="17" t="s">
        <v>117</v>
      </c>
      <c r="W192" t="s">
        <v>117</v>
      </c>
      <c r="X192" t="s">
        <v>117</v>
      </c>
      <c r="Y192" t="s">
        <v>117</v>
      </c>
      <c r="Z192" t="s">
        <v>117</v>
      </c>
      <c r="AA192" t="s">
        <v>117</v>
      </c>
      <c r="AB192" t="s">
        <v>117</v>
      </c>
      <c r="AD192">
        <v>3</v>
      </c>
      <c r="AF192" t="s">
        <v>117</v>
      </c>
      <c r="AI192" s="8" t="s">
        <v>117</v>
      </c>
      <c r="AJ192" t="s">
        <v>117</v>
      </c>
      <c r="AK192" t="s">
        <v>117</v>
      </c>
      <c r="AL192" t="e">
        <f t="shared" ref="AL192" si="126">AJ192+AK192</f>
        <v>#VALUE!</v>
      </c>
      <c r="AM192" t="e">
        <f t="shared" si="54"/>
        <v>#VALUE!</v>
      </c>
      <c r="AN192" s="8" t="s">
        <v>105</v>
      </c>
      <c r="AO192">
        <v>149</v>
      </c>
      <c r="AP192">
        <v>743</v>
      </c>
      <c r="AQ192" s="17">
        <v>435</v>
      </c>
      <c r="AR192">
        <v>120</v>
      </c>
      <c r="AS192">
        <v>720</v>
      </c>
      <c r="AT192">
        <v>320</v>
      </c>
      <c r="AU192" s="47" t="s">
        <v>8</v>
      </c>
      <c r="AV192">
        <f t="shared" ref="AV192:AV206" si="127" xml:space="preserve"> _xlfn.FLOOR.MATH((AO192 - AR192) / 2)</f>
        <v>14</v>
      </c>
      <c r="AW192">
        <f t="shared" ref="AW192:AW206" si="128" xml:space="preserve"> _xlfn.FLOOR.MATH((AP192 - AS192) / 2)</f>
        <v>11</v>
      </c>
      <c r="AX192">
        <f t="shared" ref="AX192:AX206" si="129" xml:space="preserve"> _xlfn.FLOOR.MATH((AQ192 - AT192) / 2)</f>
        <v>57</v>
      </c>
      <c r="AY192" s="47" t="s">
        <v>8</v>
      </c>
      <c r="AZ192">
        <f t="shared" ref="AZ192" si="130">AR192-AV192</f>
        <v>106</v>
      </c>
      <c r="BA192">
        <f t="shared" ref="BA192" si="131">AS192-AW192</f>
        <v>709</v>
      </c>
      <c r="BB192" s="8">
        <f t="shared" ref="BB192" si="132">AT192-AX192</f>
        <v>263</v>
      </c>
      <c r="BC192" t="s">
        <v>619</v>
      </c>
      <c r="BD192" t="s">
        <v>620</v>
      </c>
      <c r="BE192">
        <v>0</v>
      </c>
    </row>
    <row r="193" spans="1:57" x14ac:dyDescent="0.25">
      <c r="A193" s="10" t="s">
        <v>737</v>
      </c>
      <c r="B193" s="10" t="s">
        <v>749</v>
      </c>
      <c r="C193" t="s">
        <v>718</v>
      </c>
      <c r="D193" t="s">
        <v>477</v>
      </c>
      <c r="E193" t="s">
        <v>406</v>
      </c>
      <c r="F193" t="s">
        <v>409</v>
      </c>
      <c r="G193" s="40" t="s">
        <v>117</v>
      </c>
      <c r="H193" s="10" t="s">
        <v>117</v>
      </c>
      <c r="I193" s="10" t="s">
        <v>117</v>
      </c>
      <c r="J193" s="4">
        <v>1</v>
      </c>
      <c r="U193" s="10"/>
      <c r="V193" s="17" t="s">
        <v>117</v>
      </c>
      <c r="W193" t="s">
        <v>117</v>
      </c>
      <c r="X193" t="s">
        <v>117</v>
      </c>
      <c r="Y193" t="s">
        <v>117</v>
      </c>
      <c r="Z193" t="s">
        <v>117</v>
      </c>
      <c r="AA193" t="s">
        <v>117</v>
      </c>
      <c r="AB193" t="s">
        <v>117</v>
      </c>
      <c r="AD193">
        <v>3</v>
      </c>
      <c r="AF193" t="s">
        <v>117</v>
      </c>
      <c r="AI193" s="8" t="s">
        <v>117</v>
      </c>
      <c r="AJ193" t="s">
        <v>117</v>
      </c>
      <c r="AK193" t="s">
        <v>117</v>
      </c>
      <c r="AL193" t="e">
        <f t="shared" ref="AL193:AL198" si="133">AJ193+AK193</f>
        <v>#VALUE!</v>
      </c>
      <c r="AM193" t="e">
        <f t="shared" si="54"/>
        <v>#VALUE!</v>
      </c>
      <c r="AN193" s="8" t="s">
        <v>105</v>
      </c>
      <c r="AO193">
        <v>149</v>
      </c>
      <c r="AP193">
        <v>743</v>
      </c>
      <c r="AQ193" s="17">
        <v>435</v>
      </c>
      <c r="AR193">
        <v>120</v>
      </c>
      <c r="AS193">
        <v>720</v>
      </c>
      <c r="AT193">
        <v>320</v>
      </c>
      <c r="AU193" s="47" t="s">
        <v>8</v>
      </c>
      <c r="AV193">
        <f t="shared" si="127"/>
        <v>14</v>
      </c>
      <c r="AW193">
        <f t="shared" si="128"/>
        <v>11</v>
      </c>
      <c r="AX193">
        <f t="shared" si="129"/>
        <v>57</v>
      </c>
      <c r="AY193" s="47" t="s">
        <v>8</v>
      </c>
      <c r="AZ193">
        <f t="shared" ref="AZ193:AZ198" si="134">AR193-AV193</f>
        <v>106</v>
      </c>
      <c r="BA193">
        <f t="shared" ref="BA193:BA198" si="135">AS193-AW193</f>
        <v>709</v>
      </c>
      <c r="BB193" s="8">
        <f t="shared" ref="BB193:BB198" si="136">AT193-AX193</f>
        <v>263</v>
      </c>
      <c r="BC193" t="s">
        <v>619</v>
      </c>
      <c r="BD193" t="s">
        <v>620</v>
      </c>
      <c r="BE193">
        <v>0</v>
      </c>
    </row>
    <row r="194" spans="1:57" x14ac:dyDescent="0.25">
      <c r="A194" s="10" t="s">
        <v>738</v>
      </c>
      <c r="B194" s="10" t="s">
        <v>750</v>
      </c>
      <c r="C194" t="s">
        <v>720</v>
      </c>
      <c r="D194" t="s">
        <v>477</v>
      </c>
      <c r="E194" t="s">
        <v>406</v>
      </c>
      <c r="F194" t="s">
        <v>409</v>
      </c>
      <c r="G194" s="40" t="s">
        <v>117</v>
      </c>
      <c r="H194" s="10" t="s">
        <v>117</v>
      </c>
      <c r="I194" s="10" t="s">
        <v>117</v>
      </c>
      <c r="J194" s="4">
        <v>1</v>
      </c>
      <c r="U194" s="10"/>
      <c r="V194" s="17" t="s">
        <v>117</v>
      </c>
      <c r="W194" t="s">
        <v>117</v>
      </c>
      <c r="X194" t="s">
        <v>117</v>
      </c>
      <c r="Y194" t="s">
        <v>117</v>
      </c>
      <c r="Z194" t="s">
        <v>117</v>
      </c>
      <c r="AA194" t="s">
        <v>117</v>
      </c>
      <c r="AB194" t="s">
        <v>117</v>
      </c>
      <c r="AD194">
        <v>3</v>
      </c>
      <c r="AF194" t="s">
        <v>117</v>
      </c>
      <c r="AI194" s="8" t="s">
        <v>117</v>
      </c>
      <c r="AJ194" t="s">
        <v>117</v>
      </c>
      <c r="AK194" t="s">
        <v>117</v>
      </c>
      <c r="AL194" t="e">
        <f t="shared" si="133"/>
        <v>#VALUE!</v>
      </c>
      <c r="AM194" t="e">
        <f t="shared" si="54"/>
        <v>#VALUE!</v>
      </c>
      <c r="AN194" s="8" t="s">
        <v>105</v>
      </c>
      <c r="AO194">
        <v>149</v>
      </c>
      <c r="AP194">
        <v>743</v>
      </c>
      <c r="AQ194" s="17">
        <v>435</v>
      </c>
      <c r="AR194">
        <v>120</v>
      </c>
      <c r="AS194">
        <v>720</v>
      </c>
      <c r="AT194">
        <v>320</v>
      </c>
      <c r="AU194" s="47" t="s">
        <v>8</v>
      </c>
      <c r="AV194">
        <f t="shared" si="127"/>
        <v>14</v>
      </c>
      <c r="AW194">
        <f t="shared" si="128"/>
        <v>11</v>
      </c>
      <c r="AX194">
        <f t="shared" si="129"/>
        <v>57</v>
      </c>
      <c r="AY194" s="47" t="s">
        <v>8</v>
      </c>
      <c r="AZ194">
        <f t="shared" si="134"/>
        <v>106</v>
      </c>
      <c r="BA194">
        <f t="shared" si="135"/>
        <v>709</v>
      </c>
      <c r="BB194" s="8">
        <f t="shared" si="136"/>
        <v>263</v>
      </c>
      <c r="BC194" t="s">
        <v>619</v>
      </c>
      <c r="BD194" t="s">
        <v>620</v>
      </c>
      <c r="BE194">
        <v>0</v>
      </c>
    </row>
    <row r="195" spans="1:57" x14ac:dyDescent="0.25">
      <c r="A195" s="10" t="s">
        <v>739</v>
      </c>
      <c r="B195" s="10" t="s">
        <v>754</v>
      </c>
      <c r="C195" t="s">
        <v>720</v>
      </c>
      <c r="D195" t="s">
        <v>477</v>
      </c>
      <c r="E195" t="s">
        <v>406</v>
      </c>
      <c r="F195" t="s">
        <v>409</v>
      </c>
      <c r="G195" s="40" t="s">
        <v>117</v>
      </c>
      <c r="H195" s="10" t="s">
        <v>117</v>
      </c>
      <c r="I195" s="10" t="s">
        <v>117</v>
      </c>
      <c r="J195" s="4">
        <v>1</v>
      </c>
      <c r="U195" s="10"/>
      <c r="V195" s="17" t="s">
        <v>117</v>
      </c>
      <c r="W195" t="s">
        <v>117</v>
      </c>
      <c r="X195" t="s">
        <v>117</v>
      </c>
      <c r="Y195" t="s">
        <v>117</v>
      </c>
      <c r="Z195" t="s">
        <v>117</v>
      </c>
      <c r="AA195" t="s">
        <v>117</v>
      </c>
      <c r="AB195" t="s">
        <v>117</v>
      </c>
      <c r="AD195">
        <v>3</v>
      </c>
      <c r="AF195" t="s">
        <v>117</v>
      </c>
      <c r="AI195" s="8" t="s">
        <v>117</v>
      </c>
      <c r="AJ195" t="s">
        <v>117</v>
      </c>
      <c r="AK195" t="s">
        <v>117</v>
      </c>
      <c r="AL195" t="e">
        <f t="shared" si="133"/>
        <v>#VALUE!</v>
      </c>
      <c r="AM195" t="e">
        <f t="shared" si="54"/>
        <v>#VALUE!</v>
      </c>
      <c r="AN195" s="8" t="s">
        <v>105</v>
      </c>
      <c r="AO195">
        <v>149</v>
      </c>
      <c r="AP195">
        <v>743</v>
      </c>
      <c r="AQ195" s="17">
        <v>435</v>
      </c>
      <c r="AR195">
        <v>120</v>
      </c>
      <c r="AS195">
        <v>720</v>
      </c>
      <c r="AT195">
        <v>320</v>
      </c>
      <c r="AU195" s="47" t="s">
        <v>8</v>
      </c>
      <c r="AV195">
        <f t="shared" si="127"/>
        <v>14</v>
      </c>
      <c r="AW195">
        <f t="shared" si="128"/>
        <v>11</v>
      </c>
      <c r="AX195">
        <f t="shared" si="129"/>
        <v>57</v>
      </c>
      <c r="AY195" s="47" t="s">
        <v>8</v>
      </c>
      <c r="AZ195">
        <f t="shared" si="134"/>
        <v>106</v>
      </c>
      <c r="BA195">
        <f t="shared" si="135"/>
        <v>709</v>
      </c>
      <c r="BB195" s="8">
        <f t="shared" si="136"/>
        <v>263</v>
      </c>
      <c r="BC195" t="s">
        <v>619</v>
      </c>
      <c r="BD195" t="s">
        <v>620</v>
      </c>
      <c r="BE195">
        <v>0</v>
      </c>
    </row>
    <row r="196" spans="1:57" x14ac:dyDescent="0.25">
      <c r="A196" s="10" t="s">
        <v>740</v>
      </c>
      <c r="B196" s="10" t="s">
        <v>751</v>
      </c>
      <c r="C196" t="s">
        <v>721</v>
      </c>
      <c r="D196" t="s">
        <v>477</v>
      </c>
      <c r="E196" t="s">
        <v>406</v>
      </c>
      <c r="F196" t="s">
        <v>409</v>
      </c>
      <c r="G196" s="40" t="s">
        <v>117</v>
      </c>
      <c r="H196" s="10" t="s">
        <v>117</v>
      </c>
      <c r="I196" s="10" t="s">
        <v>117</v>
      </c>
      <c r="J196" s="4">
        <v>1</v>
      </c>
      <c r="U196" s="10"/>
      <c r="V196" s="17" t="s">
        <v>117</v>
      </c>
      <c r="W196" t="s">
        <v>117</v>
      </c>
      <c r="X196" t="s">
        <v>117</v>
      </c>
      <c r="Y196" t="s">
        <v>117</v>
      </c>
      <c r="Z196" t="s">
        <v>117</v>
      </c>
      <c r="AA196" t="s">
        <v>117</v>
      </c>
      <c r="AB196" t="s">
        <v>117</v>
      </c>
      <c r="AD196">
        <v>3</v>
      </c>
      <c r="AF196" t="s">
        <v>117</v>
      </c>
      <c r="AI196" s="8" t="s">
        <v>117</v>
      </c>
      <c r="AJ196" t="s">
        <v>117</v>
      </c>
      <c r="AK196" t="s">
        <v>117</v>
      </c>
      <c r="AL196" t="e">
        <f t="shared" si="133"/>
        <v>#VALUE!</v>
      </c>
      <c r="AM196" t="e">
        <f t="shared" si="54"/>
        <v>#VALUE!</v>
      </c>
      <c r="AN196" s="8" t="s">
        <v>105</v>
      </c>
      <c r="AO196">
        <v>149</v>
      </c>
      <c r="AP196">
        <v>743</v>
      </c>
      <c r="AQ196" s="17">
        <v>435</v>
      </c>
      <c r="AR196">
        <v>120</v>
      </c>
      <c r="AS196">
        <v>720</v>
      </c>
      <c r="AT196">
        <v>320</v>
      </c>
      <c r="AU196" s="47" t="s">
        <v>8</v>
      </c>
      <c r="AV196">
        <f t="shared" si="127"/>
        <v>14</v>
      </c>
      <c r="AW196">
        <f t="shared" si="128"/>
        <v>11</v>
      </c>
      <c r="AX196">
        <f t="shared" si="129"/>
        <v>57</v>
      </c>
      <c r="AY196" s="47" t="s">
        <v>8</v>
      </c>
      <c r="AZ196">
        <f t="shared" si="134"/>
        <v>106</v>
      </c>
      <c r="BA196">
        <f t="shared" si="135"/>
        <v>709</v>
      </c>
      <c r="BB196" s="8">
        <f t="shared" si="136"/>
        <v>263</v>
      </c>
      <c r="BC196" t="s">
        <v>619</v>
      </c>
      <c r="BD196" t="s">
        <v>620</v>
      </c>
      <c r="BE196">
        <v>0</v>
      </c>
    </row>
    <row r="197" spans="1:57" x14ac:dyDescent="0.25">
      <c r="A197" s="10" t="s">
        <v>741</v>
      </c>
      <c r="B197" s="10" t="s">
        <v>752</v>
      </c>
      <c r="C197" t="s">
        <v>721</v>
      </c>
      <c r="D197" t="s">
        <v>477</v>
      </c>
      <c r="E197" t="s">
        <v>406</v>
      </c>
      <c r="F197" t="s">
        <v>409</v>
      </c>
      <c r="G197" s="40" t="s">
        <v>117</v>
      </c>
      <c r="H197" s="10" t="s">
        <v>117</v>
      </c>
      <c r="I197" s="10" t="s">
        <v>117</v>
      </c>
      <c r="J197" s="4">
        <v>1</v>
      </c>
      <c r="U197" s="10"/>
      <c r="V197" s="17" t="s">
        <v>117</v>
      </c>
      <c r="W197" t="s">
        <v>117</v>
      </c>
      <c r="X197" t="s">
        <v>117</v>
      </c>
      <c r="Y197" t="s">
        <v>117</v>
      </c>
      <c r="Z197" t="s">
        <v>117</v>
      </c>
      <c r="AA197" t="s">
        <v>117</v>
      </c>
      <c r="AB197" t="s">
        <v>117</v>
      </c>
      <c r="AD197">
        <v>3</v>
      </c>
      <c r="AF197" t="s">
        <v>117</v>
      </c>
      <c r="AI197" s="8" t="s">
        <v>117</v>
      </c>
      <c r="AJ197" t="s">
        <v>117</v>
      </c>
      <c r="AK197" t="s">
        <v>117</v>
      </c>
      <c r="AL197" t="e">
        <f t="shared" si="133"/>
        <v>#VALUE!</v>
      </c>
      <c r="AM197" t="e">
        <f t="shared" si="54"/>
        <v>#VALUE!</v>
      </c>
      <c r="AN197" s="8" t="s">
        <v>105</v>
      </c>
      <c r="AO197">
        <v>149</v>
      </c>
      <c r="AP197">
        <v>743</v>
      </c>
      <c r="AQ197" s="17">
        <v>435</v>
      </c>
      <c r="AR197">
        <v>120</v>
      </c>
      <c r="AS197">
        <v>720</v>
      </c>
      <c r="AT197">
        <v>320</v>
      </c>
      <c r="AU197" s="47" t="s">
        <v>8</v>
      </c>
      <c r="AV197">
        <f t="shared" si="127"/>
        <v>14</v>
      </c>
      <c r="AW197">
        <f t="shared" si="128"/>
        <v>11</v>
      </c>
      <c r="AX197">
        <f t="shared" si="129"/>
        <v>57</v>
      </c>
      <c r="AY197" s="47" t="s">
        <v>8</v>
      </c>
      <c r="AZ197">
        <f t="shared" si="134"/>
        <v>106</v>
      </c>
      <c r="BA197">
        <f t="shared" si="135"/>
        <v>709</v>
      </c>
      <c r="BB197" s="8">
        <f t="shared" si="136"/>
        <v>263</v>
      </c>
      <c r="BC197" t="s">
        <v>619</v>
      </c>
      <c r="BD197" t="s">
        <v>620</v>
      </c>
      <c r="BE197">
        <v>0</v>
      </c>
    </row>
    <row r="198" spans="1:57" x14ac:dyDescent="0.25">
      <c r="A198" s="10" t="s">
        <v>742</v>
      </c>
      <c r="B198" s="10" t="s">
        <v>753</v>
      </c>
      <c r="C198" t="s">
        <v>719</v>
      </c>
      <c r="D198" t="s">
        <v>477</v>
      </c>
      <c r="E198" t="s">
        <v>406</v>
      </c>
      <c r="F198" t="s">
        <v>636</v>
      </c>
      <c r="G198" s="40" t="s">
        <v>117</v>
      </c>
      <c r="H198" s="10" t="s">
        <v>117</v>
      </c>
      <c r="I198" s="10" t="s">
        <v>117</v>
      </c>
      <c r="J198" s="4">
        <v>1</v>
      </c>
      <c r="U198" s="10"/>
      <c r="V198" s="17" t="s">
        <v>117</v>
      </c>
      <c r="W198" t="s">
        <v>117</v>
      </c>
      <c r="X198" t="s">
        <v>117</v>
      </c>
      <c r="Y198" t="s">
        <v>117</v>
      </c>
      <c r="Z198" t="s">
        <v>117</v>
      </c>
      <c r="AA198" t="s">
        <v>117</v>
      </c>
      <c r="AB198" t="s">
        <v>117</v>
      </c>
      <c r="AD198">
        <v>3</v>
      </c>
      <c r="AF198" t="s">
        <v>117</v>
      </c>
      <c r="AI198" s="8" t="s">
        <v>117</v>
      </c>
      <c r="AJ198" t="s">
        <v>117</v>
      </c>
      <c r="AK198" t="s">
        <v>117</v>
      </c>
      <c r="AL198" t="e">
        <f t="shared" si="133"/>
        <v>#VALUE!</v>
      </c>
      <c r="AM198" t="e">
        <f t="shared" si="54"/>
        <v>#VALUE!</v>
      </c>
      <c r="AN198" s="8" t="s">
        <v>105</v>
      </c>
      <c r="AO198">
        <v>149</v>
      </c>
      <c r="AP198">
        <v>743</v>
      </c>
      <c r="AQ198" s="17">
        <v>435</v>
      </c>
      <c r="AR198">
        <v>120</v>
      </c>
      <c r="AS198">
        <v>720</v>
      </c>
      <c r="AT198">
        <v>320</v>
      </c>
      <c r="AU198" s="47" t="s">
        <v>8</v>
      </c>
      <c r="AV198">
        <f t="shared" si="127"/>
        <v>14</v>
      </c>
      <c r="AW198">
        <f t="shared" si="128"/>
        <v>11</v>
      </c>
      <c r="AX198">
        <f t="shared" si="129"/>
        <v>57</v>
      </c>
      <c r="AY198" s="47" t="s">
        <v>8</v>
      </c>
      <c r="AZ198">
        <f t="shared" si="134"/>
        <v>106</v>
      </c>
      <c r="BA198">
        <f t="shared" si="135"/>
        <v>709</v>
      </c>
      <c r="BB198" s="8">
        <f t="shared" si="136"/>
        <v>263</v>
      </c>
      <c r="BC198" t="s">
        <v>619</v>
      </c>
      <c r="BD198" t="s">
        <v>620</v>
      </c>
      <c r="BE198">
        <v>0</v>
      </c>
    </row>
    <row r="199" spans="1:57" x14ac:dyDescent="0.25">
      <c r="A199" s="10" t="s">
        <v>743</v>
      </c>
      <c r="B199" s="10" t="s">
        <v>756</v>
      </c>
      <c r="C199" t="s">
        <v>719</v>
      </c>
      <c r="D199" t="s">
        <v>477</v>
      </c>
      <c r="E199" t="s">
        <v>406</v>
      </c>
      <c r="F199" t="s">
        <v>636</v>
      </c>
      <c r="G199" s="40" t="s">
        <v>117</v>
      </c>
      <c r="H199" s="10" t="s">
        <v>117</v>
      </c>
      <c r="I199" s="10" t="s">
        <v>117</v>
      </c>
      <c r="J199" s="4">
        <v>1</v>
      </c>
      <c r="U199" s="10"/>
      <c r="V199" s="17" t="s">
        <v>117</v>
      </c>
      <c r="W199" t="s">
        <v>117</v>
      </c>
      <c r="X199" t="s">
        <v>117</v>
      </c>
      <c r="Y199" t="s">
        <v>117</v>
      </c>
      <c r="Z199" t="s">
        <v>117</v>
      </c>
      <c r="AA199" t="s">
        <v>117</v>
      </c>
      <c r="AB199" t="s">
        <v>117</v>
      </c>
      <c r="AD199">
        <v>3</v>
      </c>
      <c r="AF199" t="s">
        <v>117</v>
      </c>
      <c r="AI199" s="8" t="s">
        <v>117</v>
      </c>
      <c r="AJ199" t="s">
        <v>117</v>
      </c>
      <c r="AK199" t="s">
        <v>117</v>
      </c>
      <c r="AL199" t="e">
        <f t="shared" ref="AL199:AL207" si="137">AJ199+AK199</f>
        <v>#VALUE!</v>
      </c>
      <c r="AM199" t="e">
        <f t="shared" si="54"/>
        <v>#VALUE!</v>
      </c>
      <c r="AN199" s="8" t="s">
        <v>105</v>
      </c>
      <c r="AO199">
        <v>149</v>
      </c>
      <c r="AP199">
        <v>743</v>
      </c>
      <c r="AQ199" s="17">
        <v>435</v>
      </c>
      <c r="AR199">
        <v>120</v>
      </c>
      <c r="AS199">
        <v>720</v>
      </c>
      <c r="AT199">
        <v>320</v>
      </c>
      <c r="AU199" s="47" t="s">
        <v>8</v>
      </c>
      <c r="AV199">
        <f t="shared" si="127"/>
        <v>14</v>
      </c>
      <c r="AW199">
        <f t="shared" si="128"/>
        <v>11</v>
      </c>
      <c r="AX199">
        <f t="shared" si="129"/>
        <v>57</v>
      </c>
      <c r="AY199" s="47" t="s">
        <v>8</v>
      </c>
      <c r="AZ199">
        <f t="shared" ref="AZ199:AZ207" si="138">AR199-AV199</f>
        <v>106</v>
      </c>
      <c r="BA199">
        <f t="shared" ref="BA199:BA207" si="139">AS199-AW199</f>
        <v>709</v>
      </c>
      <c r="BB199" s="8">
        <f t="shared" ref="BB199:BB207" si="140">AT199-AX199</f>
        <v>263</v>
      </c>
      <c r="BC199" t="s">
        <v>619</v>
      </c>
      <c r="BD199" t="s">
        <v>620</v>
      </c>
      <c r="BE199">
        <v>0</v>
      </c>
    </row>
    <row r="200" spans="1:57" x14ac:dyDescent="0.25">
      <c r="A200" s="10" t="s">
        <v>744</v>
      </c>
      <c r="B200" s="10" t="s">
        <v>755</v>
      </c>
      <c r="C200" t="s">
        <v>722</v>
      </c>
      <c r="D200" t="s">
        <v>477</v>
      </c>
      <c r="E200" t="s">
        <v>406</v>
      </c>
      <c r="F200" t="s">
        <v>636</v>
      </c>
      <c r="G200" s="40" t="s">
        <v>117</v>
      </c>
      <c r="H200" s="10" t="s">
        <v>117</v>
      </c>
      <c r="I200" s="10" t="s">
        <v>117</v>
      </c>
      <c r="J200" s="4">
        <v>1</v>
      </c>
      <c r="U200" s="10"/>
      <c r="V200" s="17" t="s">
        <v>117</v>
      </c>
      <c r="W200" t="s">
        <v>117</v>
      </c>
      <c r="X200" t="s">
        <v>117</v>
      </c>
      <c r="Y200" t="s">
        <v>117</v>
      </c>
      <c r="Z200" t="s">
        <v>117</v>
      </c>
      <c r="AA200" t="s">
        <v>117</v>
      </c>
      <c r="AB200" t="s">
        <v>117</v>
      </c>
      <c r="AD200">
        <v>3</v>
      </c>
      <c r="AF200" t="s">
        <v>117</v>
      </c>
      <c r="AI200" s="8" t="s">
        <v>117</v>
      </c>
      <c r="AJ200" t="s">
        <v>117</v>
      </c>
      <c r="AK200" t="s">
        <v>117</v>
      </c>
      <c r="AL200" t="e">
        <f t="shared" si="137"/>
        <v>#VALUE!</v>
      </c>
      <c r="AM200" t="e">
        <f t="shared" si="54"/>
        <v>#VALUE!</v>
      </c>
      <c r="AN200" s="8" t="s">
        <v>105</v>
      </c>
      <c r="AO200">
        <v>149</v>
      </c>
      <c r="AP200">
        <v>743</v>
      </c>
      <c r="AQ200" s="17">
        <v>435</v>
      </c>
      <c r="AR200">
        <v>120</v>
      </c>
      <c r="AS200">
        <v>720</v>
      </c>
      <c r="AT200">
        <v>320</v>
      </c>
      <c r="AU200" s="47" t="s">
        <v>8</v>
      </c>
      <c r="AV200">
        <f t="shared" si="127"/>
        <v>14</v>
      </c>
      <c r="AW200">
        <f t="shared" si="128"/>
        <v>11</v>
      </c>
      <c r="AX200">
        <f t="shared" si="129"/>
        <v>57</v>
      </c>
      <c r="AY200" s="47" t="s">
        <v>8</v>
      </c>
      <c r="AZ200">
        <f t="shared" si="138"/>
        <v>106</v>
      </c>
      <c r="BA200">
        <f t="shared" si="139"/>
        <v>709</v>
      </c>
      <c r="BB200" s="8">
        <f t="shared" si="140"/>
        <v>263</v>
      </c>
      <c r="BC200" t="s">
        <v>619</v>
      </c>
      <c r="BD200" t="s">
        <v>620</v>
      </c>
      <c r="BE200">
        <v>0</v>
      </c>
    </row>
    <row r="201" spans="1:57" x14ac:dyDescent="0.25">
      <c r="A201" s="10" t="s">
        <v>745</v>
      </c>
      <c r="B201" s="10" t="s">
        <v>757</v>
      </c>
      <c r="C201" t="s">
        <v>722</v>
      </c>
      <c r="D201" t="s">
        <v>477</v>
      </c>
      <c r="E201" t="s">
        <v>406</v>
      </c>
      <c r="F201" t="s">
        <v>636</v>
      </c>
      <c r="G201" s="40" t="s">
        <v>117</v>
      </c>
      <c r="H201" s="10" t="s">
        <v>117</v>
      </c>
      <c r="I201" s="10" t="s">
        <v>117</v>
      </c>
      <c r="J201" s="4">
        <v>1</v>
      </c>
      <c r="U201" s="10"/>
      <c r="V201" s="17" t="s">
        <v>117</v>
      </c>
      <c r="W201" t="s">
        <v>117</v>
      </c>
      <c r="X201" t="s">
        <v>117</v>
      </c>
      <c r="Y201" t="s">
        <v>117</v>
      </c>
      <c r="Z201" t="s">
        <v>117</v>
      </c>
      <c r="AA201" t="s">
        <v>117</v>
      </c>
      <c r="AB201" t="s">
        <v>117</v>
      </c>
      <c r="AD201">
        <v>3</v>
      </c>
      <c r="AF201" t="s">
        <v>117</v>
      </c>
      <c r="AI201" s="8" t="s">
        <v>117</v>
      </c>
      <c r="AJ201" t="s">
        <v>117</v>
      </c>
      <c r="AK201" t="s">
        <v>117</v>
      </c>
      <c r="AL201" t="e">
        <f t="shared" si="137"/>
        <v>#VALUE!</v>
      </c>
      <c r="AM201" t="e">
        <f t="shared" si="54"/>
        <v>#VALUE!</v>
      </c>
      <c r="AN201" s="8" t="s">
        <v>105</v>
      </c>
      <c r="AO201">
        <v>149</v>
      </c>
      <c r="AP201">
        <v>743</v>
      </c>
      <c r="AQ201" s="17">
        <v>435</v>
      </c>
      <c r="AR201">
        <v>120</v>
      </c>
      <c r="AS201">
        <v>720</v>
      </c>
      <c r="AT201">
        <v>320</v>
      </c>
      <c r="AU201" s="47" t="s">
        <v>8</v>
      </c>
      <c r="AV201">
        <f t="shared" si="127"/>
        <v>14</v>
      </c>
      <c r="AW201">
        <f t="shared" si="128"/>
        <v>11</v>
      </c>
      <c r="AX201">
        <f t="shared" si="129"/>
        <v>57</v>
      </c>
      <c r="AY201" s="47" t="s">
        <v>8</v>
      </c>
      <c r="AZ201">
        <f t="shared" si="138"/>
        <v>106</v>
      </c>
      <c r="BA201">
        <f t="shared" si="139"/>
        <v>709</v>
      </c>
      <c r="BB201" s="8">
        <f t="shared" si="140"/>
        <v>263</v>
      </c>
      <c r="BC201" t="s">
        <v>619</v>
      </c>
      <c r="BD201" t="s">
        <v>620</v>
      </c>
      <c r="BE201">
        <v>0</v>
      </c>
    </row>
    <row r="202" spans="1:57" x14ac:dyDescent="0.25">
      <c r="A202" s="10" t="s">
        <v>746</v>
      </c>
      <c r="B202" s="10" t="s">
        <v>758</v>
      </c>
      <c r="C202" t="s">
        <v>723</v>
      </c>
      <c r="D202" t="s">
        <v>477</v>
      </c>
      <c r="E202" t="s">
        <v>406</v>
      </c>
      <c r="F202" t="s">
        <v>636</v>
      </c>
      <c r="G202" s="40" t="s">
        <v>117</v>
      </c>
      <c r="H202" s="10" t="s">
        <v>117</v>
      </c>
      <c r="I202" s="10" t="s">
        <v>117</v>
      </c>
      <c r="J202" s="4">
        <v>1</v>
      </c>
      <c r="U202" s="10"/>
      <c r="V202" s="17" t="s">
        <v>117</v>
      </c>
      <c r="W202" t="s">
        <v>117</v>
      </c>
      <c r="X202" t="s">
        <v>117</v>
      </c>
      <c r="Y202" t="s">
        <v>117</v>
      </c>
      <c r="Z202" t="s">
        <v>117</v>
      </c>
      <c r="AA202" t="s">
        <v>117</v>
      </c>
      <c r="AB202" t="s">
        <v>117</v>
      </c>
      <c r="AD202">
        <v>3</v>
      </c>
      <c r="AF202" t="s">
        <v>117</v>
      </c>
      <c r="AI202" s="8" t="s">
        <v>117</v>
      </c>
      <c r="AJ202" t="s">
        <v>117</v>
      </c>
      <c r="AK202" t="s">
        <v>117</v>
      </c>
      <c r="AL202" t="e">
        <f t="shared" si="137"/>
        <v>#VALUE!</v>
      </c>
      <c r="AM202" t="e">
        <f t="shared" si="54"/>
        <v>#VALUE!</v>
      </c>
      <c r="AN202" s="8" t="s">
        <v>105</v>
      </c>
      <c r="AO202">
        <v>149</v>
      </c>
      <c r="AP202">
        <v>743</v>
      </c>
      <c r="AQ202" s="17">
        <v>435</v>
      </c>
      <c r="AR202">
        <v>120</v>
      </c>
      <c r="AS202">
        <v>720</v>
      </c>
      <c r="AT202">
        <v>320</v>
      </c>
      <c r="AU202" s="47" t="s">
        <v>8</v>
      </c>
      <c r="AV202">
        <f t="shared" si="127"/>
        <v>14</v>
      </c>
      <c r="AW202">
        <f t="shared" si="128"/>
        <v>11</v>
      </c>
      <c r="AX202">
        <f t="shared" si="129"/>
        <v>57</v>
      </c>
      <c r="AY202" s="47" t="s">
        <v>8</v>
      </c>
      <c r="AZ202">
        <f t="shared" si="138"/>
        <v>106</v>
      </c>
      <c r="BA202">
        <f t="shared" si="139"/>
        <v>709</v>
      </c>
      <c r="BB202" s="8">
        <f t="shared" si="140"/>
        <v>263</v>
      </c>
      <c r="BC202" t="s">
        <v>619</v>
      </c>
      <c r="BD202" t="s">
        <v>620</v>
      </c>
      <c r="BE202">
        <v>0</v>
      </c>
    </row>
    <row r="203" spans="1:57" x14ac:dyDescent="0.25">
      <c r="A203" s="10" t="s">
        <v>747</v>
      </c>
      <c r="B203" s="10" t="s">
        <v>759</v>
      </c>
      <c r="C203" t="s">
        <v>723</v>
      </c>
      <c r="D203" t="s">
        <v>477</v>
      </c>
      <c r="E203" t="s">
        <v>406</v>
      </c>
      <c r="F203" t="s">
        <v>636</v>
      </c>
      <c r="G203" s="40" t="s">
        <v>117</v>
      </c>
      <c r="H203" s="10" t="s">
        <v>117</v>
      </c>
      <c r="I203" s="10" t="s">
        <v>117</v>
      </c>
      <c r="J203" s="4">
        <v>1</v>
      </c>
      <c r="U203" s="10"/>
      <c r="V203" s="17" t="s">
        <v>117</v>
      </c>
      <c r="W203" t="s">
        <v>117</v>
      </c>
      <c r="X203" t="s">
        <v>117</v>
      </c>
      <c r="Y203" t="s">
        <v>117</v>
      </c>
      <c r="Z203" t="s">
        <v>117</v>
      </c>
      <c r="AA203" t="s">
        <v>117</v>
      </c>
      <c r="AB203" t="s">
        <v>117</v>
      </c>
      <c r="AD203">
        <v>3</v>
      </c>
      <c r="AF203" t="s">
        <v>117</v>
      </c>
      <c r="AI203" s="8" t="s">
        <v>117</v>
      </c>
      <c r="AJ203" t="s">
        <v>117</v>
      </c>
      <c r="AK203" t="s">
        <v>117</v>
      </c>
      <c r="AL203" t="e">
        <f t="shared" si="137"/>
        <v>#VALUE!</v>
      </c>
      <c r="AM203" t="e">
        <f t="shared" si="54"/>
        <v>#VALUE!</v>
      </c>
      <c r="AN203" s="8" t="s">
        <v>105</v>
      </c>
      <c r="AO203">
        <v>149</v>
      </c>
      <c r="AP203">
        <v>743</v>
      </c>
      <c r="AQ203" s="17">
        <v>435</v>
      </c>
      <c r="AR203">
        <v>120</v>
      </c>
      <c r="AS203">
        <v>720</v>
      </c>
      <c r="AT203">
        <v>320</v>
      </c>
      <c r="AU203" s="47" t="s">
        <v>8</v>
      </c>
      <c r="AV203">
        <f t="shared" si="127"/>
        <v>14</v>
      </c>
      <c r="AW203">
        <f t="shared" si="128"/>
        <v>11</v>
      </c>
      <c r="AX203">
        <f t="shared" si="129"/>
        <v>57</v>
      </c>
      <c r="AY203" s="47" t="s">
        <v>8</v>
      </c>
      <c r="AZ203">
        <f t="shared" si="138"/>
        <v>106</v>
      </c>
      <c r="BA203">
        <f t="shared" si="139"/>
        <v>709</v>
      </c>
      <c r="BB203" s="8">
        <f t="shared" si="140"/>
        <v>263</v>
      </c>
      <c r="BC203" t="s">
        <v>619</v>
      </c>
      <c r="BD203" t="s">
        <v>620</v>
      </c>
      <c r="BE203">
        <v>0</v>
      </c>
    </row>
    <row r="204" spans="1:57" x14ac:dyDescent="0.25">
      <c r="A204" s="10" t="s">
        <v>760</v>
      </c>
      <c r="B204" s="10" t="s">
        <v>780</v>
      </c>
      <c r="C204" t="s">
        <v>766</v>
      </c>
      <c r="D204" t="s">
        <v>457</v>
      </c>
      <c r="E204" t="s">
        <v>406</v>
      </c>
      <c r="F204" t="s">
        <v>636</v>
      </c>
      <c r="G204" s="40" t="s">
        <v>783</v>
      </c>
      <c r="H204" s="10" t="s">
        <v>117</v>
      </c>
      <c r="I204" s="10" t="s">
        <v>117</v>
      </c>
      <c r="J204" s="4">
        <v>1</v>
      </c>
      <c r="U204" s="10"/>
      <c r="V204" s="17" t="s">
        <v>769</v>
      </c>
      <c r="W204">
        <v>1</v>
      </c>
      <c r="X204">
        <v>5</v>
      </c>
      <c r="Y204">
        <v>1</v>
      </c>
      <c r="Z204">
        <v>1</v>
      </c>
      <c r="AA204">
        <f t="shared" ref="AA204:AA206" si="141">X204+Y204</f>
        <v>6</v>
      </c>
      <c r="AB204">
        <v>7</v>
      </c>
      <c r="AC204">
        <f>AA204</f>
        <v>6</v>
      </c>
      <c r="AD204">
        <v>3</v>
      </c>
      <c r="AF204" t="s">
        <v>94</v>
      </c>
      <c r="AI204" s="8" t="s">
        <v>96</v>
      </c>
      <c r="AJ204" t="s">
        <v>117</v>
      </c>
      <c r="AK204" t="s">
        <v>117</v>
      </c>
      <c r="AL204" t="e">
        <f t="shared" si="137"/>
        <v>#VALUE!</v>
      </c>
      <c r="AM204">
        <f t="shared" si="54"/>
        <v>71823.084029435064</v>
      </c>
      <c r="AN204" s="8" t="s">
        <v>105</v>
      </c>
      <c r="AO204">
        <v>149</v>
      </c>
      <c r="AP204">
        <v>743</v>
      </c>
      <c r="AQ204" s="17">
        <v>435</v>
      </c>
      <c r="AR204">
        <v>120</v>
      </c>
      <c r="AS204">
        <v>720</v>
      </c>
      <c r="AT204">
        <v>320</v>
      </c>
      <c r="AU204" s="47" t="s">
        <v>45</v>
      </c>
      <c r="AV204">
        <f t="shared" si="127"/>
        <v>14</v>
      </c>
      <c r="AW204">
        <f t="shared" si="128"/>
        <v>11</v>
      </c>
      <c r="AX204">
        <f t="shared" si="129"/>
        <v>57</v>
      </c>
      <c r="AY204" s="47" t="s">
        <v>45</v>
      </c>
      <c r="AZ204">
        <f t="shared" si="138"/>
        <v>106</v>
      </c>
      <c r="BA204">
        <f t="shared" si="139"/>
        <v>709</v>
      </c>
      <c r="BB204" s="8">
        <f t="shared" si="140"/>
        <v>263</v>
      </c>
      <c r="BC204" t="s">
        <v>770</v>
      </c>
      <c r="BD204" t="s">
        <v>771</v>
      </c>
      <c r="BE204">
        <v>0</v>
      </c>
    </row>
    <row r="205" spans="1:57" x14ac:dyDescent="0.25">
      <c r="A205" s="10" t="s">
        <v>761</v>
      </c>
      <c r="B205" s="10" t="s">
        <v>781</v>
      </c>
      <c r="C205" t="s">
        <v>767</v>
      </c>
      <c r="D205" t="s">
        <v>457</v>
      </c>
      <c r="E205" t="s">
        <v>406</v>
      </c>
      <c r="F205" t="s">
        <v>636</v>
      </c>
      <c r="G205" s="40" t="s">
        <v>783</v>
      </c>
      <c r="H205" s="10" t="s">
        <v>117</v>
      </c>
      <c r="I205" s="10" t="s">
        <v>117</v>
      </c>
      <c r="J205" s="4">
        <v>1</v>
      </c>
      <c r="U205" s="10"/>
      <c r="V205" s="17" t="s">
        <v>769</v>
      </c>
      <c r="W205">
        <v>1</v>
      </c>
      <c r="X205">
        <v>5</v>
      </c>
      <c r="Y205">
        <v>1</v>
      </c>
      <c r="Z205">
        <v>1</v>
      </c>
      <c r="AA205">
        <f t="shared" si="141"/>
        <v>6</v>
      </c>
      <c r="AB205" t="s">
        <v>117</v>
      </c>
      <c r="AC205">
        <f>AA205</f>
        <v>6</v>
      </c>
      <c r="AD205">
        <v>3</v>
      </c>
      <c r="AF205" t="s">
        <v>94</v>
      </c>
      <c r="AI205" s="8" t="s">
        <v>96</v>
      </c>
      <c r="AJ205" t="s">
        <v>117</v>
      </c>
      <c r="AK205" t="s">
        <v>117</v>
      </c>
      <c r="AL205" t="e">
        <f t="shared" si="137"/>
        <v>#VALUE!</v>
      </c>
      <c r="AM205">
        <f t="shared" si="54"/>
        <v>71823.084029435064</v>
      </c>
      <c r="AN205" s="8" t="s">
        <v>105</v>
      </c>
      <c r="AO205">
        <v>149</v>
      </c>
      <c r="AP205">
        <v>743</v>
      </c>
      <c r="AQ205" s="17">
        <v>435</v>
      </c>
      <c r="AR205">
        <v>120</v>
      </c>
      <c r="AS205">
        <v>720</v>
      </c>
      <c r="AT205">
        <v>320</v>
      </c>
      <c r="AU205" s="47" t="s">
        <v>45</v>
      </c>
      <c r="AV205">
        <f t="shared" si="127"/>
        <v>14</v>
      </c>
      <c r="AW205">
        <f t="shared" si="128"/>
        <v>11</v>
      </c>
      <c r="AX205">
        <f t="shared" si="129"/>
        <v>57</v>
      </c>
      <c r="AY205" s="47" t="s">
        <v>45</v>
      </c>
      <c r="AZ205">
        <f t="shared" si="138"/>
        <v>106</v>
      </c>
      <c r="BA205">
        <f t="shared" si="139"/>
        <v>709</v>
      </c>
      <c r="BB205" s="8">
        <f t="shared" si="140"/>
        <v>263</v>
      </c>
      <c r="BC205" t="s">
        <v>772</v>
      </c>
      <c r="BD205" t="s">
        <v>773</v>
      </c>
      <c r="BE205">
        <v>0</v>
      </c>
    </row>
    <row r="206" spans="1:57" x14ac:dyDescent="0.25">
      <c r="A206" s="10" t="s">
        <v>762</v>
      </c>
      <c r="B206" s="10" t="s">
        <v>782</v>
      </c>
      <c r="C206" t="s">
        <v>768</v>
      </c>
      <c r="D206" t="s">
        <v>457</v>
      </c>
      <c r="E206" t="s">
        <v>406</v>
      </c>
      <c r="F206" t="s">
        <v>636</v>
      </c>
      <c r="G206" s="40" t="s">
        <v>783</v>
      </c>
      <c r="H206" s="10" t="s">
        <v>117</v>
      </c>
      <c r="I206" s="10" t="s">
        <v>117</v>
      </c>
      <c r="J206" s="4">
        <v>1</v>
      </c>
      <c r="U206" s="10"/>
      <c r="V206" s="17" t="s">
        <v>769</v>
      </c>
      <c r="W206">
        <v>1</v>
      </c>
      <c r="X206">
        <v>5</v>
      </c>
      <c r="Y206">
        <v>1</v>
      </c>
      <c r="Z206">
        <v>1</v>
      </c>
      <c r="AA206">
        <f t="shared" si="141"/>
        <v>6</v>
      </c>
      <c r="AB206" t="s">
        <v>117</v>
      </c>
      <c r="AC206">
        <f>AA206</f>
        <v>6</v>
      </c>
      <c r="AD206">
        <v>3</v>
      </c>
      <c r="AF206" t="s">
        <v>94</v>
      </c>
      <c r="AI206" s="8" t="s">
        <v>96</v>
      </c>
      <c r="AJ206" t="s">
        <v>117</v>
      </c>
      <c r="AK206" t="s">
        <v>117</v>
      </c>
      <c r="AL206" t="e">
        <f t="shared" si="137"/>
        <v>#VALUE!</v>
      </c>
      <c r="AM206">
        <f t="shared" si="54"/>
        <v>71823.084029435064</v>
      </c>
      <c r="AN206" s="8" t="s">
        <v>105</v>
      </c>
      <c r="AO206">
        <v>149</v>
      </c>
      <c r="AP206">
        <v>743</v>
      </c>
      <c r="AQ206" s="17">
        <v>435</v>
      </c>
      <c r="AR206">
        <v>120</v>
      </c>
      <c r="AS206">
        <v>720</v>
      </c>
      <c r="AT206">
        <v>320</v>
      </c>
      <c r="AU206" s="47" t="s">
        <v>45</v>
      </c>
      <c r="AV206">
        <f t="shared" si="127"/>
        <v>14</v>
      </c>
      <c r="AW206">
        <f t="shared" si="128"/>
        <v>11</v>
      </c>
      <c r="AX206">
        <f t="shared" si="129"/>
        <v>57</v>
      </c>
      <c r="AY206" s="47" t="s">
        <v>45</v>
      </c>
      <c r="AZ206">
        <f t="shared" si="138"/>
        <v>106</v>
      </c>
      <c r="BA206">
        <f t="shared" si="139"/>
        <v>709</v>
      </c>
      <c r="BB206" s="8">
        <f t="shared" si="140"/>
        <v>263</v>
      </c>
      <c r="BC206" t="s">
        <v>772</v>
      </c>
      <c r="BD206" t="s">
        <v>773</v>
      </c>
      <c r="BE206">
        <v>0</v>
      </c>
    </row>
    <row r="207" spans="1:57" x14ac:dyDescent="0.25">
      <c r="A207" s="10" t="s">
        <v>774</v>
      </c>
      <c r="B207" s="10" t="s">
        <v>784</v>
      </c>
      <c r="C207" t="s">
        <v>766</v>
      </c>
      <c r="D207" t="s">
        <v>477</v>
      </c>
      <c r="E207" t="s">
        <v>406</v>
      </c>
      <c r="F207" t="s">
        <v>636</v>
      </c>
      <c r="G207" s="40" t="s">
        <v>790</v>
      </c>
      <c r="H207" s="10" t="s">
        <v>117</v>
      </c>
      <c r="I207" s="10" t="s">
        <v>117</v>
      </c>
      <c r="J207" s="4">
        <v>1</v>
      </c>
      <c r="U207" s="10"/>
      <c r="V207" s="17" t="s">
        <v>769</v>
      </c>
      <c r="W207" t="s">
        <v>117</v>
      </c>
      <c r="X207" t="s">
        <v>117</v>
      </c>
      <c r="Y207" t="s">
        <v>117</v>
      </c>
      <c r="Z207" t="s">
        <v>117</v>
      </c>
      <c r="AA207" t="s">
        <v>117</v>
      </c>
      <c r="AB207" t="s">
        <v>117</v>
      </c>
      <c r="AD207">
        <v>3</v>
      </c>
      <c r="AF207" t="s">
        <v>117</v>
      </c>
      <c r="AI207" s="8" t="s">
        <v>117</v>
      </c>
      <c r="AJ207" t="s">
        <v>117</v>
      </c>
      <c r="AK207" t="s">
        <v>117</v>
      </c>
      <c r="AL207" t="e">
        <f t="shared" si="137"/>
        <v>#VALUE!</v>
      </c>
      <c r="AM207" t="e">
        <f t="shared" si="54"/>
        <v>#VALUE!</v>
      </c>
      <c r="AN207" s="8" t="s">
        <v>105</v>
      </c>
      <c r="AO207">
        <v>149</v>
      </c>
      <c r="AP207">
        <v>743</v>
      </c>
      <c r="AQ207" s="17">
        <v>435</v>
      </c>
      <c r="AR207">
        <v>120</v>
      </c>
      <c r="AS207">
        <v>720</v>
      </c>
      <c r="AT207">
        <v>320</v>
      </c>
      <c r="AU207" s="47" t="s">
        <v>8</v>
      </c>
      <c r="AV207">
        <f t="shared" ref="AV207:AV212" si="142" xml:space="preserve"> _xlfn.FLOOR.MATH((AO207 - AR207) / 2)</f>
        <v>14</v>
      </c>
      <c r="AW207">
        <f t="shared" ref="AW207:AW212" si="143" xml:space="preserve"> _xlfn.FLOOR.MATH((AP207 - AS207) / 2)</f>
        <v>11</v>
      </c>
      <c r="AX207">
        <f t="shared" ref="AX207:AX212" si="144" xml:space="preserve"> _xlfn.FLOOR.MATH((AQ207 - AT207) / 2)</f>
        <v>57</v>
      </c>
      <c r="AY207" s="47" t="s">
        <v>8</v>
      </c>
      <c r="AZ207">
        <f t="shared" si="138"/>
        <v>106</v>
      </c>
      <c r="BA207">
        <f t="shared" si="139"/>
        <v>709</v>
      </c>
      <c r="BB207" s="8">
        <f t="shared" si="140"/>
        <v>263</v>
      </c>
      <c r="BC207" t="s">
        <v>619</v>
      </c>
      <c r="BD207" t="s">
        <v>620</v>
      </c>
      <c r="BE207">
        <v>0</v>
      </c>
    </row>
    <row r="208" spans="1:57" x14ac:dyDescent="0.25">
      <c r="A208" s="10" t="s">
        <v>775</v>
      </c>
      <c r="B208" s="10" t="s">
        <v>785</v>
      </c>
      <c r="C208" t="s">
        <v>766</v>
      </c>
      <c r="D208" t="s">
        <v>477</v>
      </c>
      <c r="E208" t="s">
        <v>406</v>
      </c>
      <c r="F208" t="s">
        <v>636</v>
      </c>
      <c r="G208" s="40" t="s">
        <v>790</v>
      </c>
      <c r="H208" s="10" t="s">
        <v>117</v>
      </c>
      <c r="I208" s="10" t="s">
        <v>117</v>
      </c>
      <c r="J208" s="4">
        <v>1</v>
      </c>
      <c r="U208" s="10"/>
      <c r="V208" s="17" t="s">
        <v>769</v>
      </c>
      <c r="W208" t="s">
        <v>117</v>
      </c>
      <c r="X208" t="s">
        <v>117</v>
      </c>
      <c r="Y208" t="s">
        <v>117</v>
      </c>
      <c r="Z208" t="s">
        <v>117</v>
      </c>
      <c r="AA208" t="s">
        <v>117</v>
      </c>
      <c r="AB208" t="s">
        <v>117</v>
      </c>
      <c r="AD208">
        <v>3</v>
      </c>
      <c r="AF208" t="s">
        <v>117</v>
      </c>
      <c r="AI208" s="8" t="s">
        <v>117</v>
      </c>
      <c r="AJ208" t="s">
        <v>117</v>
      </c>
      <c r="AK208" t="s">
        <v>117</v>
      </c>
      <c r="AL208" t="e">
        <f t="shared" ref="AL208:AL213" si="145">AJ208+AK208</f>
        <v>#VALUE!</v>
      </c>
      <c r="AM208" t="e">
        <f t="shared" si="54"/>
        <v>#VALUE!</v>
      </c>
      <c r="AN208" s="8" t="s">
        <v>105</v>
      </c>
      <c r="AO208">
        <v>149</v>
      </c>
      <c r="AP208">
        <v>743</v>
      </c>
      <c r="AQ208" s="17">
        <v>435</v>
      </c>
      <c r="AR208">
        <v>120</v>
      </c>
      <c r="AS208">
        <v>720</v>
      </c>
      <c r="AT208">
        <v>320</v>
      </c>
      <c r="AU208" s="47" t="s">
        <v>8</v>
      </c>
      <c r="AV208">
        <f t="shared" si="142"/>
        <v>14</v>
      </c>
      <c r="AW208">
        <f t="shared" si="143"/>
        <v>11</v>
      </c>
      <c r="AX208">
        <f t="shared" si="144"/>
        <v>57</v>
      </c>
      <c r="AY208" s="47" t="s">
        <v>8</v>
      </c>
      <c r="AZ208">
        <f t="shared" ref="AZ208:AZ213" si="146">AR208-AV208</f>
        <v>106</v>
      </c>
      <c r="BA208">
        <f t="shared" ref="BA208:BA213" si="147">AS208-AW208</f>
        <v>709</v>
      </c>
      <c r="BB208" s="8">
        <f t="shared" ref="BB208:BB213" si="148">AT208-AX208</f>
        <v>263</v>
      </c>
      <c r="BC208" t="s">
        <v>619</v>
      </c>
      <c r="BD208" t="s">
        <v>620</v>
      </c>
      <c r="BE208">
        <v>0</v>
      </c>
    </row>
    <row r="209" spans="1:59" x14ac:dyDescent="0.25">
      <c r="A209" s="10" t="s">
        <v>776</v>
      </c>
      <c r="B209" s="10" t="s">
        <v>786</v>
      </c>
      <c r="C209" t="s">
        <v>767</v>
      </c>
      <c r="D209" t="s">
        <v>477</v>
      </c>
      <c r="E209" t="s">
        <v>406</v>
      </c>
      <c r="F209" t="s">
        <v>636</v>
      </c>
      <c r="G209" s="40" t="s">
        <v>790</v>
      </c>
      <c r="H209" s="10" t="s">
        <v>117</v>
      </c>
      <c r="I209" s="10" t="s">
        <v>117</v>
      </c>
      <c r="J209" s="4">
        <v>1</v>
      </c>
      <c r="U209" s="10"/>
      <c r="V209" s="17" t="s">
        <v>769</v>
      </c>
      <c r="W209" t="s">
        <v>117</v>
      </c>
      <c r="X209" t="s">
        <v>117</v>
      </c>
      <c r="Y209" t="s">
        <v>117</v>
      </c>
      <c r="Z209" t="s">
        <v>117</v>
      </c>
      <c r="AA209" t="s">
        <v>117</v>
      </c>
      <c r="AB209" t="s">
        <v>117</v>
      </c>
      <c r="AD209">
        <v>3</v>
      </c>
      <c r="AF209" t="s">
        <v>117</v>
      </c>
      <c r="AI209" s="8" t="s">
        <v>117</v>
      </c>
      <c r="AJ209" t="s">
        <v>117</v>
      </c>
      <c r="AK209" t="s">
        <v>117</v>
      </c>
      <c r="AL209" t="e">
        <f t="shared" si="145"/>
        <v>#VALUE!</v>
      </c>
      <c r="AM209" t="e">
        <f t="shared" si="54"/>
        <v>#VALUE!</v>
      </c>
      <c r="AN209" s="8" t="s">
        <v>105</v>
      </c>
      <c r="AO209">
        <v>149</v>
      </c>
      <c r="AP209">
        <v>743</v>
      </c>
      <c r="AQ209" s="17">
        <v>435</v>
      </c>
      <c r="AR209">
        <v>120</v>
      </c>
      <c r="AS209">
        <v>720</v>
      </c>
      <c r="AT209">
        <v>320</v>
      </c>
      <c r="AU209" s="47" t="s">
        <v>8</v>
      </c>
      <c r="AV209">
        <f t="shared" si="142"/>
        <v>14</v>
      </c>
      <c r="AW209">
        <f t="shared" si="143"/>
        <v>11</v>
      </c>
      <c r="AX209">
        <f t="shared" si="144"/>
        <v>57</v>
      </c>
      <c r="AY209" s="47" t="s">
        <v>8</v>
      </c>
      <c r="AZ209">
        <f t="shared" si="146"/>
        <v>106</v>
      </c>
      <c r="BA209">
        <f t="shared" si="147"/>
        <v>709</v>
      </c>
      <c r="BB209" s="8">
        <f t="shared" si="148"/>
        <v>263</v>
      </c>
      <c r="BC209" t="s">
        <v>619</v>
      </c>
      <c r="BD209" t="s">
        <v>620</v>
      </c>
      <c r="BE209">
        <v>0</v>
      </c>
    </row>
    <row r="210" spans="1:59" x14ac:dyDescent="0.25">
      <c r="A210" s="10" t="s">
        <v>777</v>
      </c>
      <c r="B210" s="10" t="s">
        <v>787</v>
      </c>
      <c r="C210" t="s">
        <v>767</v>
      </c>
      <c r="D210" t="s">
        <v>477</v>
      </c>
      <c r="E210" t="s">
        <v>406</v>
      </c>
      <c r="F210" t="s">
        <v>636</v>
      </c>
      <c r="G210" s="40" t="s">
        <v>790</v>
      </c>
      <c r="H210" s="10" t="s">
        <v>117</v>
      </c>
      <c r="I210" s="10" t="s">
        <v>117</v>
      </c>
      <c r="J210" s="4">
        <v>1</v>
      </c>
      <c r="U210" s="10"/>
      <c r="V210" s="17" t="s">
        <v>769</v>
      </c>
      <c r="W210" t="s">
        <v>117</v>
      </c>
      <c r="X210" t="s">
        <v>117</v>
      </c>
      <c r="Y210" t="s">
        <v>117</v>
      </c>
      <c r="Z210" t="s">
        <v>117</v>
      </c>
      <c r="AA210" t="s">
        <v>117</v>
      </c>
      <c r="AB210" t="s">
        <v>117</v>
      </c>
      <c r="AD210">
        <v>3</v>
      </c>
      <c r="AF210" t="s">
        <v>117</v>
      </c>
      <c r="AI210" s="8" t="s">
        <v>117</v>
      </c>
      <c r="AJ210" t="s">
        <v>117</v>
      </c>
      <c r="AK210" t="s">
        <v>117</v>
      </c>
      <c r="AL210" t="e">
        <f t="shared" si="145"/>
        <v>#VALUE!</v>
      </c>
      <c r="AM210" t="e">
        <f t="shared" si="54"/>
        <v>#VALUE!</v>
      </c>
      <c r="AN210" s="8" t="s">
        <v>105</v>
      </c>
      <c r="AO210">
        <v>149</v>
      </c>
      <c r="AP210">
        <v>743</v>
      </c>
      <c r="AQ210" s="17">
        <v>435</v>
      </c>
      <c r="AR210">
        <v>120</v>
      </c>
      <c r="AS210">
        <v>720</v>
      </c>
      <c r="AT210">
        <v>320</v>
      </c>
      <c r="AU210" s="47" t="s">
        <v>8</v>
      </c>
      <c r="AV210">
        <f t="shared" si="142"/>
        <v>14</v>
      </c>
      <c r="AW210">
        <f t="shared" si="143"/>
        <v>11</v>
      </c>
      <c r="AX210">
        <f t="shared" si="144"/>
        <v>57</v>
      </c>
      <c r="AY210" s="47" t="s">
        <v>8</v>
      </c>
      <c r="AZ210">
        <f t="shared" si="146"/>
        <v>106</v>
      </c>
      <c r="BA210">
        <f t="shared" si="147"/>
        <v>709</v>
      </c>
      <c r="BB210" s="8">
        <f t="shared" si="148"/>
        <v>263</v>
      </c>
      <c r="BC210" t="s">
        <v>619</v>
      </c>
      <c r="BD210" t="s">
        <v>620</v>
      </c>
      <c r="BE210">
        <v>0</v>
      </c>
    </row>
    <row r="211" spans="1:59" x14ac:dyDescent="0.25">
      <c r="A211" s="10" t="s">
        <v>778</v>
      </c>
      <c r="B211" s="10" t="s">
        <v>788</v>
      </c>
      <c r="C211" t="s">
        <v>768</v>
      </c>
      <c r="D211" t="s">
        <v>477</v>
      </c>
      <c r="E211" t="s">
        <v>406</v>
      </c>
      <c r="F211" t="s">
        <v>636</v>
      </c>
      <c r="G211" s="40" t="s">
        <v>790</v>
      </c>
      <c r="H211" s="10" t="s">
        <v>117</v>
      </c>
      <c r="I211" s="10" t="s">
        <v>117</v>
      </c>
      <c r="J211" s="4">
        <v>1</v>
      </c>
      <c r="U211" s="10"/>
      <c r="V211" s="17" t="s">
        <v>769</v>
      </c>
      <c r="W211" t="s">
        <v>117</v>
      </c>
      <c r="X211" t="s">
        <v>117</v>
      </c>
      <c r="Y211" t="s">
        <v>117</v>
      </c>
      <c r="Z211" t="s">
        <v>117</v>
      </c>
      <c r="AA211" t="s">
        <v>117</v>
      </c>
      <c r="AB211" t="s">
        <v>117</v>
      </c>
      <c r="AD211">
        <v>3</v>
      </c>
      <c r="AF211" t="s">
        <v>117</v>
      </c>
      <c r="AI211" s="8" t="s">
        <v>117</v>
      </c>
      <c r="AJ211" t="s">
        <v>117</v>
      </c>
      <c r="AK211" t="s">
        <v>117</v>
      </c>
      <c r="AL211" t="e">
        <f t="shared" si="145"/>
        <v>#VALUE!</v>
      </c>
      <c r="AM211" t="e">
        <f t="shared" si="54"/>
        <v>#VALUE!</v>
      </c>
      <c r="AN211" s="8" t="s">
        <v>105</v>
      </c>
      <c r="AO211">
        <v>149</v>
      </c>
      <c r="AP211">
        <v>743</v>
      </c>
      <c r="AQ211" s="17">
        <v>435</v>
      </c>
      <c r="AR211">
        <v>120</v>
      </c>
      <c r="AS211">
        <v>720</v>
      </c>
      <c r="AT211">
        <v>320</v>
      </c>
      <c r="AU211" s="47" t="s">
        <v>8</v>
      </c>
      <c r="AV211">
        <f t="shared" si="142"/>
        <v>14</v>
      </c>
      <c r="AW211">
        <f t="shared" si="143"/>
        <v>11</v>
      </c>
      <c r="AX211">
        <f t="shared" si="144"/>
        <v>57</v>
      </c>
      <c r="AY211" s="47" t="s">
        <v>8</v>
      </c>
      <c r="AZ211">
        <f t="shared" si="146"/>
        <v>106</v>
      </c>
      <c r="BA211">
        <f t="shared" si="147"/>
        <v>709</v>
      </c>
      <c r="BB211" s="8">
        <f t="shared" si="148"/>
        <v>263</v>
      </c>
      <c r="BC211" t="s">
        <v>619</v>
      </c>
      <c r="BD211" t="s">
        <v>620</v>
      </c>
      <c r="BE211">
        <v>0</v>
      </c>
    </row>
    <row r="212" spans="1:59" x14ac:dyDescent="0.25">
      <c r="A212" s="10" t="s">
        <v>779</v>
      </c>
      <c r="B212" s="10" t="s">
        <v>789</v>
      </c>
      <c r="C212" t="s">
        <v>768</v>
      </c>
      <c r="D212" t="s">
        <v>477</v>
      </c>
      <c r="E212" t="s">
        <v>406</v>
      </c>
      <c r="F212" t="s">
        <v>636</v>
      </c>
      <c r="G212" s="40" t="s">
        <v>790</v>
      </c>
      <c r="H212" s="10" t="s">
        <v>117</v>
      </c>
      <c r="I212" s="10" t="s">
        <v>117</v>
      </c>
      <c r="J212" s="4">
        <v>1</v>
      </c>
      <c r="U212" s="10"/>
      <c r="V212" s="17" t="s">
        <v>769</v>
      </c>
      <c r="W212" t="s">
        <v>117</v>
      </c>
      <c r="X212" t="s">
        <v>117</v>
      </c>
      <c r="Y212" t="s">
        <v>117</v>
      </c>
      <c r="Z212" t="s">
        <v>117</v>
      </c>
      <c r="AA212" t="s">
        <v>117</v>
      </c>
      <c r="AB212" t="s">
        <v>117</v>
      </c>
      <c r="AD212">
        <v>3</v>
      </c>
      <c r="AF212" t="s">
        <v>117</v>
      </c>
      <c r="AI212" s="8" t="s">
        <v>117</v>
      </c>
      <c r="AJ212" t="s">
        <v>117</v>
      </c>
      <c r="AK212" t="s">
        <v>117</v>
      </c>
      <c r="AL212" t="e">
        <f t="shared" si="145"/>
        <v>#VALUE!</v>
      </c>
      <c r="AM212" t="e">
        <f t="shared" si="54"/>
        <v>#VALUE!</v>
      </c>
      <c r="AN212" s="8" t="s">
        <v>105</v>
      </c>
      <c r="AO212">
        <v>149</v>
      </c>
      <c r="AP212">
        <v>743</v>
      </c>
      <c r="AQ212" s="17">
        <v>435</v>
      </c>
      <c r="AR212">
        <v>120</v>
      </c>
      <c r="AS212">
        <v>720</v>
      </c>
      <c r="AT212">
        <v>320</v>
      </c>
      <c r="AU212" s="47" t="s">
        <v>8</v>
      </c>
      <c r="AV212">
        <f t="shared" si="142"/>
        <v>14</v>
      </c>
      <c r="AW212">
        <f t="shared" si="143"/>
        <v>11</v>
      </c>
      <c r="AX212">
        <f t="shared" si="144"/>
        <v>57</v>
      </c>
      <c r="AY212" s="47" t="s">
        <v>8</v>
      </c>
      <c r="AZ212">
        <f t="shared" si="146"/>
        <v>106</v>
      </c>
      <c r="BA212">
        <f t="shared" si="147"/>
        <v>709</v>
      </c>
      <c r="BB212" s="8">
        <f t="shared" si="148"/>
        <v>263</v>
      </c>
      <c r="BC212" t="s">
        <v>619</v>
      </c>
      <c r="BD212" t="s">
        <v>620</v>
      </c>
      <c r="BE212">
        <v>0</v>
      </c>
    </row>
    <row r="213" spans="1:59" ht="45" x14ac:dyDescent="0.25">
      <c r="A213" s="10" t="s">
        <v>791</v>
      </c>
      <c r="B213" s="10" t="s">
        <v>792</v>
      </c>
      <c r="C213" s="61" t="s">
        <v>793</v>
      </c>
      <c r="D213" t="s">
        <v>477</v>
      </c>
      <c r="E213" t="s">
        <v>406</v>
      </c>
      <c r="F213" t="s">
        <v>636</v>
      </c>
      <c r="G213" s="40" t="s">
        <v>117</v>
      </c>
      <c r="H213" s="10" t="s">
        <v>117</v>
      </c>
      <c r="I213" s="10" t="s">
        <v>117</v>
      </c>
      <c r="J213" s="4">
        <v>0</v>
      </c>
      <c r="K213">
        <v>1</v>
      </c>
      <c r="L213" s="10" t="s">
        <v>804</v>
      </c>
      <c r="U213" s="10"/>
      <c r="V213" s="17" t="s">
        <v>769</v>
      </c>
      <c r="W213">
        <v>7</v>
      </c>
      <c r="X213">
        <v>0</v>
      </c>
      <c r="Y213">
        <v>0</v>
      </c>
      <c r="Z213">
        <v>7</v>
      </c>
      <c r="AA213">
        <v>0</v>
      </c>
      <c r="AB213" t="s">
        <v>117</v>
      </c>
      <c r="AC213">
        <f>Z213</f>
        <v>7</v>
      </c>
      <c r="AD213">
        <v>3</v>
      </c>
      <c r="AF213" t="s">
        <v>117</v>
      </c>
      <c r="AI213" s="8" t="s">
        <v>117</v>
      </c>
      <c r="AJ213" t="s">
        <v>117</v>
      </c>
      <c r="AK213" t="s">
        <v>117</v>
      </c>
      <c r="AL213" t="e">
        <f t="shared" si="145"/>
        <v>#VALUE!</v>
      </c>
      <c r="AM213">
        <f t="shared" ref="AM213:AM218" si="149" xml:space="preserve"> 1508.06553301511 + 0.00210606006752809 * (AR213*AS213*AT213) * (AC213 / 5) + 441</f>
        <v>83468.753778838392</v>
      </c>
      <c r="AN213" s="8" t="s">
        <v>105</v>
      </c>
      <c r="AO213" s="61">
        <v>149</v>
      </c>
      <c r="AP213" s="61">
        <v>743</v>
      </c>
      <c r="AQ213" s="79">
        <v>435</v>
      </c>
      <c r="AR213" s="61">
        <v>120</v>
      </c>
      <c r="AS213" s="61">
        <v>720</v>
      </c>
      <c r="AT213" s="61">
        <v>320</v>
      </c>
      <c r="AU213" s="47" t="s">
        <v>8</v>
      </c>
      <c r="AV213" s="61">
        <v>14</v>
      </c>
      <c r="AW213" s="61">
        <v>11</v>
      </c>
      <c r="AX213" s="61">
        <v>57</v>
      </c>
      <c r="AY213" s="47" t="s">
        <v>8</v>
      </c>
      <c r="AZ213">
        <f t="shared" si="146"/>
        <v>106</v>
      </c>
      <c r="BA213">
        <f t="shared" si="147"/>
        <v>709</v>
      </c>
      <c r="BB213" s="8">
        <f t="shared" si="148"/>
        <v>263</v>
      </c>
      <c r="BC213" t="s">
        <v>797</v>
      </c>
      <c r="BD213" t="s">
        <v>798</v>
      </c>
      <c r="BE213">
        <v>1</v>
      </c>
      <c r="BF213" t="s">
        <v>800</v>
      </c>
      <c r="BG213" s="1" t="s">
        <v>799</v>
      </c>
    </row>
    <row r="214" spans="1:59" x14ac:dyDescent="0.25">
      <c r="A214" s="10" t="s">
        <v>796</v>
      </c>
      <c r="B214" s="10" t="s">
        <v>792</v>
      </c>
      <c r="C214" s="61" t="s">
        <v>793</v>
      </c>
      <c r="D214" t="s">
        <v>477</v>
      </c>
      <c r="E214" t="s">
        <v>406</v>
      </c>
      <c r="F214" t="s">
        <v>636</v>
      </c>
      <c r="G214" s="40" t="s">
        <v>117</v>
      </c>
      <c r="H214" s="10" t="s">
        <v>117</v>
      </c>
      <c r="I214" s="10" t="s">
        <v>117</v>
      </c>
      <c r="J214" s="4">
        <v>0</v>
      </c>
      <c r="K214">
        <v>1</v>
      </c>
      <c r="L214" s="10" t="s">
        <v>641</v>
      </c>
      <c r="U214" s="10"/>
      <c r="V214" s="17" t="s">
        <v>769</v>
      </c>
      <c r="W214">
        <v>7</v>
      </c>
      <c r="X214">
        <v>0</v>
      </c>
      <c r="Y214">
        <v>0</v>
      </c>
      <c r="Z214">
        <v>7</v>
      </c>
      <c r="AA214">
        <v>0</v>
      </c>
      <c r="AB214" t="s">
        <v>117</v>
      </c>
      <c r="AC214">
        <f>Z214</f>
        <v>7</v>
      </c>
      <c r="AD214">
        <v>3</v>
      </c>
      <c r="AF214" t="s">
        <v>117</v>
      </c>
      <c r="AI214" s="8" t="s">
        <v>117</v>
      </c>
      <c r="AJ214" t="s">
        <v>117</v>
      </c>
      <c r="AK214" t="s">
        <v>117</v>
      </c>
      <c r="AL214" t="e">
        <f t="shared" ref="AL214" si="150">AJ214+AK214</f>
        <v>#VALUE!</v>
      </c>
      <c r="AM214">
        <f t="shared" si="149"/>
        <v>86653.116600940863</v>
      </c>
      <c r="AN214" s="8" t="s">
        <v>105</v>
      </c>
      <c r="AO214" s="69">
        <v>173</v>
      </c>
      <c r="AP214" s="69">
        <v>743</v>
      </c>
      <c r="AQ214" s="80">
        <v>435</v>
      </c>
      <c r="AR214" s="69">
        <v>133</v>
      </c>
      <c r="AS214" s="69">
        <v>720</v>
      </c>
      <c r="AT214" s="69">
        <v>300</v>
      </c>
      <c r="AU214" s="47" t="s">
        <v>8</v>
      </c>
      <c r="AV214" s="69">
        <f t="shared" ref="AV214" si="151" xml:space="preserve"> _xlfn.FLOOR.MATH((AO214 - AR214) / 2)</f>
        <v>20</v>
      </c>
      <c r="AW214" s="69">
        <f t="shared" ref="AW214" si="152" xml:space="preserve"> _xlfn.FLOOR.MATH((AP214 - AS214) / 2)</f>
        <v>11</v>
      </c>
      <c r="AX214" s="69">
        <f t="shared" ref="AX214" si="153" xml:space="preserve"> _xlfn.FLOOR.MATH((AQ214 - AT214) / 2)</f>
        <v>67</v>
      </c>
      <c r="AY214" s="47" t="s">
        <v>8</v>
      </c>
      <c r="AZ214">
        <f t="shared" ref="AZ214" si="154">AR214-AV214</f>
        <v>113</v>
      </c>
      <c r="BA214">
        <f t="shared" ref="BA214" si="155">AS214-AW214</f>
        <v>709</v>
      </c>
      <c r="BB214" s="8">
        <f t="shared" ref="BB214" si="156">AT214-AX214</f>
        <v>233</v>
      </c>
      <c r="BC214" t="s">
        <v>794</v>
      </c>
      <c r="BD214" t="s">
        <v>795</v>
      </c>
      <c r="BE214">
        <v>0</v>
      </c>
    </row>
    <row r="215" spans="1:59" x14ac:dyDescent="0.25">
      <c r="A215" s="10" t="s">
        <v>802</v>
      </c>
      <c r="B215" s="10" t="s">
        <v>807</v>
      </c>
      <c r="C215" s="61" t="s">
        <v>805</v>
      </c>
      <c r="D215" t="s">
        <v>477</v>
      </c>
      <c r="E215" t="s">
        <v>406</v>
      </c>
      <c r="F215" t="s">
        <v>636</v>
      </c>
      <c r="G215" s="40" t="s">
        <v>117</v>
      </c>
      <c r="H215" s="10" t="s">
        <v>117</v>
      </c>
      <c r="I215" s="10" t="s">
        <v>117</v>
      </c>
      <c r="J215" s="4">
        <v>0</v>
      </c>
      <c r="K215">
        <v>1</v>
      </c>
      <c r="L215" s="10" t="s">
        <v>641</v>
      </c>
      <c r="U215" s="10"/>
      <c r="V215" s="17" t="s">
        <v>769</v>
      </c>
      <c r="W215">
        <v>4</v>
      </c>
      <c r="X215">
        <v>0</v>
      </c>
      <c r="Y215">
        <v>0</v>
      </c>
      <c r="Z215">
        <v>4</v>
      </c>
      <c r="AA215">
        <v>0</v>
      </c>
      <c r="AB215" t="s">
        <v>117</v>
      </c>
      <c r="AC215">
        <v>4</v>
      </c>
      <c r="AD215">
        <v>3</v>
      </c>
      <c r="AF215" t="s">
        <v>117</v>
      </c>
      <c r="AI215" s="8" t="s">
        <v>117</v>
      </c>
      <c r="AJ215" t="s">
        <v>117</v>
      </c>
      <c r="AK215" t="s">
        <v>117</v>
      </c>
      <c r="AL215" t="e">
        <f t="shared" ref="AL215" si="157">AJ215+AK215</f>
        <v>#VALUE!</v>
      </c>
      <c r="AM215">
        <f t="shared" si="149"/>
        <v>50351.380428972698</v>
      </c>
      <c r="AN215" s="8" t="s">
        <v>105</v>
      </c>
      <c r="AO215">
        <v>173</v>
      </c>
      <c r="AP215">
        <v>743</v>
      </c>
      <c r="AQ215" s="17">
        <v>435</v>
      </c>
      <c r="AR215">
        <v>133</v>
      </c>
      <c r="AS215">
        <v>720</v>
      </c>
      <c r="AT215">
        <v>300</v>
      </c>
      <c r="AU215" s="47" t="s">
        <v>8</v>
      </c>
      <c r="AV215">
        <v>20</v>
      </c>
      <c r="AW215">
        <v>11</v>
      </c>
      <c r="AX215">
        <v>67</v>
      </c>
      <c r="AY215" s="47" t="s">
        <v>8</v>
      </c>
      <c r="AZ215">
        <f t="shared" ref="AZ215" si="158">AR215-AV215</f>
        <v>113</v>
      </c>
      <c r="BA215">
        <f t="shared" ref="BA215" si="159">AS215-AW215</f>
        <v>709</v>
      </c>
      <c r="BB215" s="8">
        <f t="shared" ref="BB215" si="160">AT215-AX215</f>
        <v>233</v>
      </c>
      <c r="BC215" t="s">
        <v>794</v>
      </c>
      <c r="BD215" t="s">
        <v>795</v>
      </c>
      <c r="BE215">
        <v>0</v>
      </c>
    </row>
    <row r="216" spans="1:59" x14ac:dyDescent="0.25">
      <c r="A216" s="10" t="s">
        <v>803</v>
      </c>
      <c r="B216" s="10" t="s">
        <v>808</v>
      </c>
      <c r="C216" s="61" t="s">
        <v>806</v>
      </c>
      <c r="D216" t="s">
        <v>477</v>
      </c>
      <c r="E216" t="s">
        <v>406</v>
      </c>
      <c r="F216" t="s">
        <v>636</v>
      </c>
      <c r="G216" s="40" t="s">
        <v>117</v>
      </c>
      <c r="H216" s="10" t="s">
        <v>117</v>
      </c>
      <c r="I216" s="10" t="s">
        <v>117</v>
      </c>
      <c r="J216" s="4">
        <v>0</v>
      </c>
      <c r="K216">
        <v>1</v>
      </c>
      <c r="L216" s="10" t="s">
        <v>641</v>
      </c>
      <c r="U216" s="10"/>
      <c r="V216" s="17" t="s">
        <v>769</v>
      </c>
      <c r="W216">
        <v>3</v>
      </c>
      <c r="X216">
        <v>0</v>
      </c>
      <c r="Y216">
        <v>0</v>
      </c>
      <c r="Z216">
        <v>3</v>
      </c>
      <c r="AA216">
        <v>0</v>
      </c>
      <c r="AB216" t="s">
        <v>117</v>
      </c>
      <c r="AC216">
        <v>3</v>
      </c>
      <c r="AD216">
        <v>3</v>
      </c>
      <c r="AF216" t="s">
        <v>117</v>
      </c>
      <c r="AI216" s="8" t="s">
        <v>117</v>
      </c>
      <c r="AJ216" t="s">
        <v>117</v>
      </c>
      <c r="AK216" t="s">
        <v>117</v>
      </c>
      <c r="AL216" t="e">
        <f t="shared" ref="AL216:AL217" si="161">AJ216+AK216</f>
        <v>#VALUE!</v>
      </c>
      <c r="AM216">
        <f t="shared" si="149"/>
        <v>38250.8017049833</v>
      </c>
      <c r="AN216" s="8" t="s">
        <v>105</v>
      </c>
      <c r="AO216">
        <v>173</v>
      </c>
      <c r="AP216">
        <v>743</v>
      </c>
      <c r="AQ216" s="17">
        <v>435</v>
      </c>
      <c r="AR216">
        <v>133</v>
      </c>
      <c r="AS216">
        <v>720</v>
      </c>
      <c r="AT216">
        <v>300</v>
      </c>
      <c r="AU216" s="47" t="s">
        <v>8</v>
      </c>
      <c r="AV216">
        <v>20</v>
      </c>
      <c r="AW216">
        <v>11</v>
      </c>
      <c r="AX216">
        <v>67</v>
      </c>
      <c r="AY216" s="47" t="s">
        <v>8</v>
      </c>
      <c r="AZ216">
        <f t="shared" ref="AZ216:AZ217" si="162">AR216-AV216</f>
        <v>113</v>
      </c>
      <c r="BA216">
        <f t="shared" ref="BA216:BA217" si="163">AS216-AW216</f>
        <v>709</v>
      </c>
      <c r="BB216" s="8">
        <f t="shared" ref="BB216:BB217" si="164">AT216-AX216</f>
        <v>233</v>
      </c>
      <c r="BC216" t="s">
        <v>794</v>
      </c>
      <c r="BD216" t="s">
        <v>795</v>
      </c>
      <c r="BE216">
        <v>0</v>
      </c>
    </row>
    <row r="217" spans="1:59" x14ac:dyDescent="0.25">
      <c r="A217" s="10" t="s">
        <v>809</v>
      </c>
      <c r="B217" s="10" t="s">
        <v>807</v>
      </c>
      <c r="C217" s="61" t="s">
        <v>805</v>
      </c>
      <c r="D217" t="s">
        <v>477</v>
      </c>
      <c r="E217" t="s">
        <v>406</v>
      </c>
      <c r="F217" t="s">
        <v>636</v>
      </c>
      <c r="G217" s="40" t="s">
        <v>117</v>
      </c>
      <c r="H217" s="10" t="s">
        <v>117</v>
      </c>
      <c r="I217" s="10" t="s">
        <v>117</v>
      </c>
      <c r="J217" s="4">
        <v>1</v>
      </c>
      <c r="L217" s="10"/>
      <c r="U217" s="10"/>
      <c r="V217" s="17" t="s">
        <v>769</v>
      </c>
      <c r="W217">
        <v>4</v>
      </c>
      <c r="X217">
        <v>0</v>
      </c>
      <c r="Y217">
        <v>0</v>
      </c>
      <c r="Z217">
        <v>4</v>
      </c>
      <c r="AA217">
        <v>0</v>
      </c>
      <c r="AB217" t="s">
        <v>117</v>
      </c>
      <c r="AC217">
        <v>4</v>
      </c>
      <c r="AD217">
        <v>3</v>
      </c>
      <c r="AF217" t="s">
        <v>117</v>
      </c>
      <c r="AI217" s="8" t="s">
        <v>117</v>
      </c>
      <c r="AJ217" t="s">
        <v>117</v>
      </c>
      <c r="AK217" t="s">
        <v>117</v>
      </c>
      <c r="AL217" t="e">
        <f t="shared" si="161"/>
        <v>#VALUE!</v>
      </c>
      <c r="AM217">
        <f t="shared" si="149"/>
        <v>50351.380428972698</v>
      </c>
      <c r="AN217" s="8" t="s">
        <v>105</v>
      </c>
      <c r="AO217">
        <v>173</v>
      </c>
      <c r="AP217">
        <v>743</v>
      </c>
      <c r="AQ217" s="17">
        <v>435</v>
      </c>
      <c r="AR217">
        <v>133</v>
      </c>
      <c r="AS217">
        <v>720</v>
      </c>
      <c r="AT217">
        <v>300</v>
      </c>
      <c r="AU217" s="47" t="s">
        <v>8</v>
      </c>
      <c r="AV217">
        <v>20</v>
      </c>
      <c r="AW217">
        <v>11</v>
      </c>
      <c r="AX217">
        <v>67</v>
      </c>
      <c r="AY217" s="47" t="s">
        <v>8</v>
      </c>
      <c r="AZ217">
        <f t="shared" si="162"/>
        <v>113</v>
      </c>
      <c r="BA217">
        <f t="shared" si="163"/>
        <v>709</v>
      </c>
      <c r="BB217" s="8">
        <f t="shared" si="164"/>
        <v>233</v>
      </c>
      <c r="BC217" t="s">
        <v>794</v>
      </c>
      <c r="BD217" t="s">
        <v>795</v>
      </c>
      <c r="BE217">
        <v>0</v>
      </c>
    </row>
    <row r="218" spans="1:59" x14ac:dyDescent="0.25">
      <c r="A218" s="10" t="s">
        <v>810</v>
      </c>
      <c r="B218" s="10" t="s">
        <v>808</v>
      </c>
      <c r="C218" s="61" t="s">
        <v>806</v>
      </c>
      <c r="D218" t="s">
        <v>477</v>
      </c>
      <c r="E218" t="s">
        <v>406</v>
      </c>
      <c r="F218" t="s">
        <v>636</v>
      </c>
      <c r="G218" s="40" t="s">
        <v>117</v>
      </c>
      <c r="H218" s="10" t="s">
        <v>117</v>
      </c>
      <c r="I218" s="10" t="s">
        <v>117</v>
      </c>
      <c r="J218" s="4">
        <v>1</v>
      </c>
      <c r="L218" s="10"/>
      <c r="U218" s="10"/>
      <c r="V218" s="17" t="s">
        <v>769</v>
      </c>
      <c r="W218">
        <v>3</v>
      </c>
      <c r="X218">
        <v>0</v>
      </c>
      <c r="Y218">
        <v>0</v>
      </c>
      <c r="Z218">
        <v>3</v>
      </c>
      <c r="AA218">
        <v>0</v>
      </c>
      <c r="AB218" t="s">
        <v>117</v>
      </c>
      <c r="AC218">
        <v>3</v>
      </c>
      <c r="AD218">
        <v>3</v>
      </c>
      <c r="AF218" t="s">
        <v>117</v>
      </c>
      <c r="AI218" s="8" t="s">
        <v>117</v>
      </c>
      <c r="AJ218" t="s">
        <v>117</v>
      </c>
      <c r="AK218" t="s">
        <v>117</v>
      </c>
      <c r="AL218" t="e">
        <f t="shared" ref="AL218" si="165">AJ218+AK218</f>
        <v>#VALUE!</v>
      </c>
      <c r="AM218">
        <f t="shared" si="149"/>
        <v>38250.8017049833</v>
      </c>
      <c r="AN218" s="8" t="s">
        <v>105</v>
      </c>
      <c r="AO218">
        <v>173</v>
      </c>
      <c r="AP218">
        <v>743</v>
      </c>
      <c r="AQ218" s="17">
        <v>435</v>
      </c>
      <c r="AR218">
        <v>133</v>
      </c>
      <c r="AS218">
        <v>720</v>
      </c>
      <c r="AT218">
        <v>300</v>
      </c>
      <c r="AU218" s="47" t="s">
        <v>8</v>
      </c>
      <c r="AV218">
        <v>20</v>
      </c>
      <c r="AW218">
        <v>11</v>
      </c>
      <c r="AX218">
        <v>67</v>
      </c>
      <c r="AY218" s="47" t="s">
        <v>8</v>
      </c>
      <c r="AZ218">
        <f t="shared" ref="AZ218" si="166">AR218-AV218</f>
        <v>113</v>
      </c>
      <c r="BA218">
        <f t="shared" ref="BA218" si="167">AS218-AW218</f>
        <v>709</v>
      </c>
      <c r="BB218" s="8">
        <f t="shared" ref="BB218" si="168">AT218-AX218</f>
        <v>233</v>
      </c>
      <c r="BC218" t="s">
        <v>794</v>
      </c>
      <c r="BD218" t="s">
        <v>795</v>
      </c>
      <c r="BE218">
        <v>0</v>
      </c>
    </row>
    <row r="219" spans="1:59" x14ac:dyDescent="0.25">
      <c r="A219" s="10" t="s">
        <v>814</v>
      </c>
      <c r="B219" s="10" t="s">
        <v>812</v>
      </c>
      <c r="C219" t="s">
        <v>811</v>
      </c>
      <c r="D219" t="s">
        <v>477</v>
      </c>
      <c r="E219" t="s">
        <v>406</v>
      </c>
      <c r="F219" t="s">
        <v>636</v>
      </c>
      <c r="G219" s="40" t="s">
        <v>117</v>
      </c>
      <c r="H219" s="10" t="s">
        <v>117</v>
      </c>
      <c r="I219" s="10" t="s">
        <v>117</v>
      </c>
      <c r="J219" s="4">
        <v>1</v>
      </c>
      <c r="U219" s="10"/>
      <c r="V219" s="17" t="s">
        <v>769</v>
      </c>
      <c r="W219">
        <v>7</v>
      </c>
      <c r="X219">
        <v>0</v>
      </c>
      <c r="Y219">
        <v>0</v>
      </c>
      <c r="Z219">
        <v>7</v>
      </c>
      <c r="AA219">
        <v>0</v>
      </c>
      <c r="AB219" t="s">
        <v>117</v>
      </c>
      <c r="AC219">
        <v>7</v>
      </c>
      <c r="AD219">
        <v>3</v>
      </c>
      <c r="AF219" t="s">
        <v>117</v>
      </c>
      <c r="AI219" s="8" t="s">
        <v>117</v>
      </c>
      <c r="AJ219" t="s">
        <v>117</v>
      </c>
      <c r="AK219" t="s">
        <v>117</v>
      </c>
      <c r="AL219" t="e">
        <f t="shared" ref="AL219" si="169">AJ219+AK219</f>
        <v>#VALUE!</v>
      </c>
      <c r="AM219" s="61">
        <f xml:space="preserve"> 1508.06553301511 + 0.00210606006752809 * (AR219*AS219*AT219) * (AC219 / 5) + 441</f>
        <v>86653.116600940863</v>
      </c>
      <c r="AN219" s="8" t="s">
        <v>105</v>
      </c>
      <c r="AO219">
        <v>149</v>
      </c>
      <c r="AP219">
        <v>743</v>
      </c>
      <c r="AQ219" s="17">
        <v>435</v>
      </c>
      <c r="AR219">
        <v>133</v>
      </c>
      <c r="AS219">
        <v>720</v>
      </c>
      <c r="AT219">
        <v>300</v>
      </c>
      <c r="AU219" s="47" t="s">
        <v>8</v>
      </c>
      <c r="AV219">
        <f t="shared" ref="AV219:AV222" si="170" xml:space="preserve"> _xlfn.FLOOR.MATH((AO219 - AR219) / 2)</f>
        <v>8</v>
      </c>
      <c r="AW219">
        <f t="shared" ref="AW219:AW222" si="171" xml:space="preserve"> _xlfn.FLOOR.MATH((AP219 - AS219) / 2)</f>
        <v>11</v>
      </c>
      <c r="AX219">
        <f t="shared" ref="AX219:AX222" si="172" xml:space="preserve"> _xlfn.FLOOR.MATH((AQ219 - AT219) / 2)</f>
        <v>67</v>
      </c>
      <c r="AY219" s="47" t="s">
        <v>8</v>
      </c>
      <c r="AZ219">
        <f t="shared" ref="AZ219" si="173">AR219-AV219</f>
        <v>125</v>
      </c>
      <c r="BA219">
        <f t="shared" ref="BA219" si="174">AS219-AW219</f>
        <v>709</v>
      </c>
      <c r="BB219" s="8">
        <f t="shared" ref="BB219" si="175">AT219-AX219</f>
        <v>233</v>
      </c>
      <c r="BC219" t="s">
        <v>794</v>
      </c>
      <c r="BD219" t="s">
        <v>813</v>
      </c>
      <c r="BE219">
        <v>0</v>
      </c>
    </row>
    <row r="220" spans="1:59" x14ac:dyDescent="0.25">
      <c r="A220" s="10" t="s">
        <v>815</v>
      </c>
      <c r="B220" s="10" t="s">
        <v>816</v>
      </c>
      <c r="C220" t="s">
        <v>817</v>
      </c>
      <c r="D220" t="s">
        <v>457</v>
      </c>
      <c r="E220" t="s">
        <v>406</v>
      </c>
      <c r="F220" t="s">
        <v>636</v>
      </c>
      <c r="G220" s="40" t="s">
        <v>117</v>
      </c>
      <c r="H220" s="10" t="s">
        <v>117</v>
      </c>
      <c r="I220" s="10" t="s">
        <v>117</v>
      </c>
      <c r="J220" s="4">
        <v>1</v>
      </c>
      <c r="U220" s="10"/>
      <c r="V220" s="17" t="s">
        <v>769</v>
      </c>
      <c r="W220">
        <v>7</v>
      </c>
      <c r="X220">
        <v>5</v>
      </c>
      <c r="Y220">
        <v>1</v>
      </c>
      <c r="Z220">
        <v>1</v>
      </c>
      <c r="AA220">
        <f>X220+Y220</f>
        <v>6</v>
      </c>
      <c r="AB220" t="s">
        <v>117</v>
      </c>
      <c r="AC220">
        <f>AA220</f>
        <v>6</v>
      </c>
      <c r="AD220">
        <v>1</v>
      </c>
      <c r="AF220" t="s">
        <v>117</v>
      </c>
      <c r="AI220" s="8" t="s">
        <v>117</v>
      </c>
      <c r="AJ220" t="s">
        <v>117</v>
      </c>
      <c r="AK220" t="s">
        <v>117</v>
      </c>
      <c r="AL220" t="e">
        <f t="shared" ref="AL220" si="176">AJ220+AK220</f>
        <v>#VALUE!</v>
      </c>
      <c r="AM220">
        <f xml:space="preserve"> 1508.06553301511 + 0.00210606006752809 * (AR220*AS220*AT220) * (AC220 / 5) + 441</f>
        <v>74552.537876951479</v>
      </c>
      <c r="AO220">
        <v>173</v>
      </c>
      <c r="AP220">
        <v>743</v>
      </c>
      <c r="AQ220" s="17">
        <v>435</v>
      </c>
      <c r="AR220">
        <v>133</v>
      </c>
      <c r="AS220">
        <v>720</v>
      </c>
      <c r="AT220">
        <v>300</v>
      </c>
      <c r="AU220" s="47" t="s">
        <v>45</v>
      </c>
      <c r="AV220">
        <f t="shared" si="170"/>
        <v>20</v>
      </c>
      <c r="AW220">
        <f t="shared" si="171"/>
        <v>11</v>
      </c>
      <c r="AX220">
        <f t="shared" si="172"/>
        <v>67</v>
      </c>
      <c r="AY220" s="47" t="s">
        <v>45</v>
      </c>
      <c r="BC220" t="s">
        <v>818</v>
      </c>
      <c r="BD220" t="s">
        <v>819</v>
      </c>
      <c r="BE220">
        <v>0</v>
      </c>
    </row>
    <row r="221" spans="1:59" x14ac:dyDescent="0.25">
      <c r="A221" s="10" t="s">
        <v>820</v>
      </c>
      <c r="B221" s="10" t="s">
        <v>822</v>
      </c>
      <c r="C221" t="s">
        <v>817</v>
      </c>
      <c r="D221" t="s">
        <v>477</v>
      </c>
      <c r="E221" t="s">
        <v>406</v>
      </c>
      <c r="F221" t="s">
        <v>636</v>
      </c>
      <c r="G221" s="40" t="s">
        <v>117</v>
      </c>
      <c r="H221" s="10" t="s">
        <v>117</v>
      </c>
      <c r="I221" s="10" t="s">
        <v>117</v>
      </c>
      <c r="J221" s="4">
        <v>1</v>
      </c>
      <c r="U221" s="10"/>
      <c r="V221" s="17" t="s">
        <v>769</v>
      </c>
      <c r="W221">
        <v>7</v>
      </c>
      <c r="X221">
        <v>5</v>
      </c>
      <c r="Y221">
        <v>1</v>
      </c>
      <c r="Z221">
        <v>1</v>
      </c>
      <c r="AA221">
        <f>X221+Y221</f>
        <v>6</v>
      </c>
      <c r="AB221" t="s">
        <v>117</v>
      </c>
      <c r="AC221">
        <f>Z221</f>
        <v>1</v>
      </c>
      <c r="AD221">
        <v>1</v>
      </c>
      <c r="AF221" t="s">
        <v>117</v>
      </c>
      <c r="AI221" s="8" t="s">
        <v>117</v>
      </c>
      <c r="AJ221" t="s">
        <v>117</v>
      </c>
      <c r="AK221" t="s">
        <v>117</v>
      </c>
      <c r="AL221" t="e">
        <f t="shared" ref="AL221" si="177">AJ221+AK221</f>
        <v>#VALUE!</v>
      </c>
      <c r="AM221">
        <f xml:space="preserve"> 1508.06553301511 + 0.00210606006752809 * (AR221*AS221*AT221) * (AC221 / 5) + 441</f>
        <v>14049.644257004506</v>
      </c>
      <c r="AN221" s="8" t="s">
        <v>105</v>
      </c>
      <c r="AO221">
        <v>173</v>
      </c>
      <c r="AP221">
        <v>743</v>
      </c>
      <c r="AQ221" s="17">
        <v>435</v>
      </c>
      <c r="AR221">
        <v>133</v>
      </c>
      <c r="AS221">
        <v>720</v>
      </c>
      <c r="AT221">
        <v>300</v>
      </c>
      <c r="AU221" s="47" t="s">
        <v>8</v>
      </c>
      <c r="AV221">
        <f t="shared" si="170"/>
        <v>20</v>
      </c>
      <c r="AW221">
        <f t="shared" si="171"/>
        <v>11</v>
      </c>
      <c r="AX221">
        <f t="shared" si="172"/>
        <v>67</v>
      </c>
      <c r="AY221" s="47" t="s">
        <v>8</v>
      </c>
      <c r="AZ221">
        <f t="shared" ref="AZ221" si="178">AR221-AV221</f>
        <v>113</v>
      </c>
      <c r="BA221">
        <f t="shared" ref="BA221" si="179">AS221-AW221</f>
        <v>709</v>
      </c>
      <c r="BB221" s="8">
        <f t="shared" ref="BB221" si="180">AT221-AX221</f>
        <v>233</v>
      </c>
      <c r="BC221" t="s">
        <v>824</v>
      </c>
      <c r="BD221" t="s">
        <v>825</v>
      </c>
      <c r="BE221">
        <v>0</v>
      </c>
    </row>
    <row r="222" spans="1:59" x14ac:dyDescent="0.25">
      <c r="A222" s="10" t="s">
        <v>821</v>
      </c>
      <c r="B222" s="10" t="s">
        <v>823</v>
      </c>
      <c r="C222" t="s">
        <v>817</v>
      </c>
      <c r="D222" t="s">
        <v>477</v>
      </c>
      <c r="E222" t="s">
        <v>406</v>
      </c>
      <c r="F222" t="s">
        <v>636</v>
      </c>
      <c r="G222" s="40" t="s">
        <v>117</v>
      </c>
      <c r="H222" s="10" t="s">
        <v>117</v>
      </c>
      <c r="I222" s="10" t="s">
        <v>117</v>
      </c>
      <c r="J222" s="4">
        <v>1</v>
      </c>
      <c r="U222" s="10"/>
      <c r="V222" s="17" t="s">
        <v>769</v>
      </c>
      <c r="W222">
        <v>7</v>
      </c>
      <c r="X222">
        <v>5</v>
      </c>
      <c r="Y222">
        <v>1</v>
      </c>
      <c r="Z222">
        <v>1</v>
      </c>
      <c r="AA222">
        <f>X222+Y222</f>
        <v>6</v>
      </c>
      <c r="AB222" t="s">
        <v>117</v>
      </c>
      <c r="AC222">
        <f>Z222</f>
        <v>1</v>
      </c>
      <c r="AD222">
        <v>1</v>
      </c>
      <c r="AF222" t="s">
        <v>117</v>
      </c>
      <c r="AI222" s="8" t="s">
        <v>117</v>
      </c>
      <c r="AJ222" t="s">
        <v>117</v>
      </c>
      <c r="AK222" t="s">
        <v>117</v>
      </c>
      <c r="AL222" t="e">
        <f t="shared" ref="AL222:AL223" si="181">AJ222+AK222</f>
        <v>#VALUE!</v>
      </c>
      <c r="AM222">
        <f xml:space="preserve"> 1508.06553301511 + 0.00210606006752809 * (AR222*AS222*AT222) * (AC222 / 5) + 441</f>
        <v>14049.644257004506</v>
      </c>
      <c r="AN222" s="8" t="s">
        <v>105</v>
      </c>
      <c r="AO222">
        <v>173</v>
      </c>
      <c r="AP222">
        <v>743</v>
      </c>
      <c r="AQ222" s="17">
        <v>435</v>
      </c>
      <c r="AR222">
        <v>133</v>
      </c>
      <c r="AS222">
        <v>720</v>
      </c>
      <c r="AT222">
        <v>300</v>
      </c>
      <c r="AU222" s="47" t="s">
        <v>8</v>
      </c>
      <c r="AV222">
        <f t="shared" si="170"/>
        <v>20</v>
      </c>
      <c r="AW222">
        <f t="shared" si="171"/>
        <v>11</v>
      </c>
      <c r="AX222">
        <f t="shared" si="172"/>
        <v>67</v>
      </c>
      <c r="AY222" s="47" t="s">
        <v>8</v>
      </c>
      <c r="AZ222">
        <f t="shared" ref="AZ222:AZ223" si="182">AR222-AV222</f>
        <v>113</v>
      </c>
      <c r="BA222">
        <f t="shared" ref="BA222:BA223" si="183">AS222-AW222</f>
        <v>709</v>
      </c>
      <c r="BB222" s="8">
        <f t="shared" ref="BB222:BB223" si="184">AT222-AX222</f>
        <v>233</v>
      </c>
      <c r="BC222" t="s">
        <v>824</v>
      </c>
      <c r="BD222" t="s">
        <v>825</v>
      </c>
      <c r="BE222">
        <v>0</v>
      </c>
    </row>
    <row r="223" spans="1:59" x14ac:dyDescent="0.25">
      <c r="A223" s="10" t="s">
        <v>826</v>
      </c>
      <c r="B223" s="10" t="s">
        <v>829</v>
      </c>
      <c r="C223" t="s">
        <v>830</v>
      </c>
      <c r="D223" t="s">
        <v>477</v>
      </c>
      <c r="E223" t="s">
        <v>406</v>
      </c>
      <c r="F223" t="s">
        <v>636</v>
      </c>
      <c r="G223" s="40" t="s">
        <v>117</v>
      </c>
      <c r="H223" s="10" t="s">
        <v>117</v>
      </c>
      <c r="I223" s="10" t="s">
        <v>117</v>
      </c>
      <c r="J223" s="4" t="s">
        <v>117</v>
      </c>
      <c r="U223" s="10"/>
      <c r="V223" s="17" t="s">
        <v>769</v>
      </c>
      <c r="W223">
        <v>7</v>
      </c>
      <c r="X223">
        <v>0</v>
      </c>
      <c r="Y223">
        <v>0</v>
      </c>
      <c r="Z223">
        <v>7</v>
      </c>
      <c r="AA223">
        <f>X223+Y223</f>
        <v>0</v>
      </c>
      <c r="AB223" t="s">
        <v>117</v>
      </c>
      <c r="AC223">
        <f>Z223</f>
        <v>7</v>
      </c>
      <c r="AD223">
        <v>1</v>
      </c>
      <c r="AF223" t="s">
        <v>117</v>
      </c>
      <c r="AI223" s="8" t="s">
        <v>117</v>
      </c>
      <c r="AJ223" t="s">
        <v>117</v>
      </c>
      <c r="AK223" t="s">
        <v>117</v>
      </c>
      <c r="AL223" t="e">
        <f t="shared" si="181"/>
        <v>#VALUE!</v>
      </c>
      <c r="AM223" s="81">
        <f xml:space="preserve"> 1508.06553301511 + 0.00210606006752809 * (AR223*AS223*AT223) * (AC223 / 5) + 441</f>
        <v>86653.116600940863</v>
      </c>
      <c r="AN223" s="8" t="s">
        <v>105</v>
      </c>
      <c r="AO223">
        <v>149</v>
      </c>
      <c r="AP223">
        <v>743</v>
      </c>
      <c r="AQ223" s="17">
        <v>435</v>
      </c>
      <c r="AR223">
        <v>133</v>
      </c>
      <c r="AS223">
        <v>720</v>
      </c>
      <c r="AT223">
        <v>300</v>
      </c>
      <c r="AU223" s="47" t="s">
        <v>8</v>
      </c>
      <c r="AV223">
        <f t="shared" ref="AV223:AV224" si="185" xml:space="preserve"> _xlfn.FLOOR.MATH((AO223 - AR223) / 2)</f>
        <v>8</v>
      </c>
      <c r="AW223">
        <f t="shared" ref="AW223:AW224" si="186" xml:space="preserve"> _xlfn.FLOOR.MATH((AP223 - AS223) / 2)</f>
        <v>11</v>
      </c>
      <c r="AX223">
        <f t="shared" ref="AX223:AX224" si="187" xml:space="preserve"> _xlfn.FLOOR.MATH((AQ223 - AT223) / 2)</f>
        <v>67</v>
      </c>
      <c r="AY223" s="47" t="s">
        <v>8</v>
      </c>
      <c r="AZ223">
        <f t="shared" si="182"/>
        <v>125</v>
      </c>
      <c r="BA223">
        <f t="shared" si="183"/>
        <v>709</v>
      </c>
      <c r="BB223" s="8">
        <f t="shared" si="184"/>
        <v>233</v>
      </c>
      <c r="BC223" t="s">
        <v>824</v>
      </c>
      <c r="BD223" t="s">
        <v>825</v>
      </c>
      <c r="BE223" t="s">
        <v>117</v>
      </c>
    </row>
    <row r="224" spans="1:59" x14ac:dyDescent="0.25">
      <c r="A224" s="10" t="s">
        <v>827</v>
      </c>
      <c r="B224" s="10" t="s">
        <v>828</v>
      </c>
      <c r="C224" t="s">
        <v>830</v>
      </c>
      <c r="D224" t="s">
        <v>477</v>
      </c>
      <c r="E224" t="s">
        <v>406</v>
      </c>
      <c r="F224" t="s">
        <v>636</v>
      </c>
      <c r="G224" s="40" t="s">
        <v>117</v>
      </c>
      <c r="H224" s="10" t="s">
        <v>117</v>
      </c>
      <c r="I224" s="10" t="s">
        <v>117</v>
      </c>
      <c r="J224" s="4" t="s">
        <v>117</v>
      </c>
      <c r="U224" s="10"/>
      <c r="V224" s="17" t="s">
        <v>769</v>
      </c>
      <c r="W224">
        <v>7</v>
      </c>
      <c r="X224">
        <v>0</v>
      </c>
      <c r="Y224">
        <v>0</v>
      </c>
      <c r="Z224">
        <v>7</v>
      </c>
      <c r="AA224">
        <f>X224+Y224</f>
        <v>0</v>
      </c>
      <c r="AB224" t="s">
        <v>117</v>
      </c>
      <c r="AC224">
        <f>Z224</f>
        <v>7</v>
      </c>
      <c r="AD224">
        <v>1</v>
      </c>
      <c r="AF224" t="s">
        <v>117</v>
      </c>
      <c r="AI224" s="8" t="s">
        <v>117</v>
      </c>
      <c r="AJ224" t="s">
        <v>117</v>
      </c>
      <c r="AK224" t="s">
        <v>117</v>
      </c>
      <c r="AL224" t="e">
        <f t="shared" ref="AL224" si="188">AJ224+AK224</f>
        <v>#VALUE!</v>
      </c>
      <c r="AM224" s="81">
        <f xml:space="preserve"> 1508.06553301511 + 0.00210606006752809 * (AR224*AS224*AT224) * (AC224 / 5) + 441</f>
        <v>86653.116600940863</v>
      </c>
      <c r="AN224" s="8" t="s">
        <v>105</v>
      </c>
      <c r="AO224">
        <v>149</v>
      </c>
      <c r="AP224">
        <v>743</v>
      </c>
      <c r="AQ224" s="17">
        <v>435</v>
      </c>
      <c r="AR224">
        <v>133</v>
      </c>
      <c r="AS224">
        <v>720</v>
      </c>
      <c r="AT224">
        <v>300</v>
      </c>
      <c r="AU224" s="47" t="s">
        <v>8</v>
      </c>
      <c r="AV224">
        <f t="shared" si="185"/>
        <v>8</v>
      </c>
      <c r="AW224">
        <f t="shared" si="186"/>
        <v>11</v>
      </c>
      <c r="AX224">
        <f t="shared" si="187"/>
        <v>67</v>
      </c>
      <c r="AY224" s="47" t="s">
        <v>8</v>
      </c>
      <c r="AZ224">
        <f t="shared" ref="AZ224" si="189">AR224-AV224</f>
        <v>125</v>
      </c>
      <c r="BA224">
        <f t="shared" ref="BA224" si="190">AS224-AW224</f>
        <v>709</v>
      </c>
      <c r="BB224" s="8">
        <f t="shared" ref="BB224" si="191">AT224-AX224</f>
        <v>233</v>
      </c>
      <c r="BC224" t="s">
        <v>824</v>
      </c>
      <c r="BD224" t="s">
        <v>825</v>
      </c>
      <c r="BE224" t="s">
        <v>117</v>
      </c>
    </row>
    <row r="225" spans="1:57" x14ac:dyDescent="0.25">
      <c r="A225" s="10" t="s">
        <v>117</v>
      </c>
      <c r="B225" s="10" t="s">
        <v>117</v>
      </c>
      <c r="C225" t="s">
        <v>117</v>
      </c>
      <c r="D225" t="s">
        <v>117</v>
      </c>
      <c r="E225" t="s">
        <v>117</v>
      </c>
      <c r="F225" t="s">
        <v>117</v>
      </c>
      <c r="G225" s="40" t="s">
        <v>117</v>
      </c>
      <c r="H225" s="10" t="s">
        <v>117</v>
      </c>
      <c r="I225" s="10" t="s">
        <v>117</v>
      </c>
      <c r="J225" s="4" t="s">
        <v>117</v>
      </c>
      <c r="U225" s="10"/>
      <c r="V225" s="17" t="s">
        <v>769</v>
      </c>
      <c r="W225" t="s">
        <v>117</v>
      </c>
      <c r="X225" t="s">
        <v>117</v>
      </c>
      <c r="Y225" t="s">
        <v>117</v>
      </c>
      <c r="Z225" t="s">
        <v>117</v>
      </c>
      <c r="AA225" t="s">
        <v>117</v>
      </c>
      <c r="AB225" t="s">
        <v>117</v>
      </c>
      <c r="AC225" t="s">
        <v>117</v>
      </c>
      <c r="AD225" t="s">
        <v>117</v>
      </c>
      <c r="AF225" t="s">
        <v>117</v>
      </c>
      <c r="AI225" s="8" t="s">
        <v>117</v>
      </c>
      <c r="AJ225" t="s">
        <v>117</v>
      </c>
      <c r="AK225" t="s">
        <v>117</v>
      </c>
      <c r="AL225" t="e">
        <f t="shared" ref="AL224:AL225" si="192">AJ225+AK225</f>
        <v>#VALUE!</v>
      </c>
      <c r="AM225" t="e">
        <f xml:space="preserve"> 1508.06553301511 + 0.00210606006752809 * (AR225*AS225*AT225) * (AC225 / 5) + 441</f>
        <v>#VALUE!</v>
      </c>
      <c r="AN225" s="8" t="s">
        <v>105</v>
      </c>
      <c r="AO225" t="s">
        <v>117</v>
      </c>
      <c r="AP225" t="s">
        <v>117</v>
      </c>
      <c r="AQ225" s="17" t="s">
        <v>117</v>
      </c>
      <c r="AR225" t="s">
        <v>117</v>
      </c>
      <c r="AS225" t="s">
        <v>117</v>
      </c>
      <c r="AT225" t="s">
        <v>117</v>
      </c>
      <c r="AU225" s="47" t="s">
        <v>45</v>
      </c>
      <c r="AV225" t="s">
        <v>117</v>
      </c>
      <c r="AW225" t="s">
        <v>117</v>
      </c>
      <c r="AX225" t="s">
        <v>117</v>
      </c>
      <c r="AY225" s="47" t="s">
        <v>45</v>
      </c>
      <c r="AZ225" t="e">
        <f t="shared" ref="AZ224:AZ225" si="193">AR225-AV225</f>
        <v>#VALUE!</v>
      </c>
      <c r="BA225" t="e">
        <f t="shared" ref="BA224:BA225" si="194">AS225-AW225</f>
        <v>#VALUE!</v>
      </c>
      <c r="BB225" s="8" t="e">
        <f t="shared" ref="BB224:BB225" si="195">AT225-AX225</f>
        <v>#VALUE!</v>
      </c>
      <c r="BC225" t="s">
        <v>117</v>
      </c>
      <c r="BD225" t="s">
        <v>117</v>
      </c>
      <c r="BE225" t="s">
        <v>117</v>
      </c>
    </row>
    <row r="226" spans="1:57" x14ac:dyDescent="0.25">
      <c r="A226" s="10"/>
      <c r="B226" s="10"/>
      <c r="G226" s="40"/>
      <c r="H226" s="10"/>
      <c r="I226" s="10"/>
      <c r="U226" s="10"/>
      <c r="AQ226"/>
      <c r="AY226" s="47"/>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Walther</cp:lastModifiedBy>
  <cp:lastPrinted>2023-11-29T16:39:48Z</cp:lastPrinted>
  <dcterms:created xsi:type="dcterms:W3CDTF">2023-08-31T12:49:07Z</dcterms:created>
  <dcterms:modified xsi:type="dcterms:W3CDTF">2024-03-13T11:28:50Z</dcterms:modified>
</cp:coreProperties>
</file>